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drawings/drawing19.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xl/drawings/drawing15.xml" ContentType="application/vnd.openxmlformats-officedocument.drawingml.chartshapes+xml"/>
  <Override PartName="/xl/drawings/drawing16.xml" ContentType="application/vnd.openxmlformats-officedocument.drawingml.chartshapes+xml"/>
  <Override PartName="/xl/drawings/drawing25.xml" ContentType="application/vnd.openxmlformats-officedocument.drawingml.chartshapes+xml"/>
  <Override PartName="/xl/drawings/drawing2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ml.chartshapes+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0.xml" ContentType="application/vnd.openxmlformats-officedocument.drawing+xml"/>
  <Override PartName="/xl/drawings/drawing21.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35" windowWidth="15480" windowHeight="11640" tabRatio="749"/>
  </bookViews>
  <sheets>
    <sheet name="Objetivo A" sheetId="8" r:id="rId1"/>
    <sheet name="ESTUDIANTES" sheetId="1" r:id="rId2"/>
    <sheet name="DOCENTES" sheetId="6" r:id="rId3"/>
    <sheet name="ADMINISTRATIVOS" sheetId="5" r:id="rId4"/>
  </sheets>
  <externalReferences>
    <externalReference r:id="rId5"/>
  </externalReferences>
  <definedNames>
    <definedName name="_xlnm._FilterDatabase" localSheetId="1" hidden="1">ESTUDIANTES!$A$1:$A$83</definedName>
    <definedName name="l">'[1]entrada datos'!$CY$7</definedName>
    <definedName name="m">'[1]entrada datos'!$CY$8</definedName>
    <definedName name="n">'[1]entrada datos'!$CY$9</definedName>
    <definedName name="tAREAS">'[1]entrada datos'!$CY$8</definedName>
  </definedNames>
  <calcPr calcId="124519"/>
</workbook>
</file>

<file path=xl/calcChain.xml><?xml version="1.0" encoding="utf-8"?>
<calcChain xmlns="http://schemas.openxmlformats.org/spreadsheetml/2006/main">
  <c r="KN57" i="1"/>
  <c r="KN68" l="1"/>
  <c r="KO68"/>
  <c r="KP68"/>
  <c r="KQ68"/>
  <c r="KN69"/>
  <c r="KO69"/>
  <c r="KP69"/>
  <c r="KQ69"/>
  <c r="KN70"/>
  <c r="KO70"/>
  <c r="KP70"/>
  <c r="KQ70"/>
  <c r="KN71"/>
  <c r="KO71"/>
  <c r="KP71"/>
  <c r="KQ71"/>
  <c r="KN72"/>
  <c r="KO72"/>
  <c r="KP72"/>
  <c r="KQ72"/>
  <c r="KQ67" l="1"/>
  <c r="KP67"/>
  <c r="KO67"/>
  <c r="KN67"/>
  <c r="KN58"/>
  <c r="KO58"/>
  <c r="KP58"/>
  <c r="KQ58"/>
  <c r="KN59"/>
  <c r="KO59"/>
  <c r="KP59"/>
  <c r="KQ59"/>
  <c r="KN60"/>
  <c r="KO60"/>
  <c r="KP60"/>
  <c r="KQ60"/>
  <c r="KN61"/>
  <c r="KO61"/>
  <c r="KP61"/>
  <c r="KQ61"/>
  <c r="KN62"/>
  <c r="KO62"/>
  <c r="KP62"/>
  <c r="KQ62"/>
  <c r="KN63"/>
  <c r="KO63"/>
  <c r="KP63"/>
  <c r="KQ63"/>
  <c r="KQ57"/>
  <c r="KP57"/>
  <c r="KO57"/>
  <c r="KN47"/>
  <c r="KO47"/>
  <c r="KP47"/>
  <c r="KQ47"/>
  <c r="KN48"/>
  <c r="KO48"/>
  <c r="KP48"/>
  <c r="KQ48"/>
  <c r="KN49"/>
  <c r="KO49"/>
  <c r="KP49"/>
  <c r="KQ49"/>
  <c r="KN50"/>
  <c r="KO50"/>
  <c r="KP50"/>
  <c r="KQ50"/>
  <c r="KN51"/>
  <c r="KO51"/>
  <c r="KP51"/>
  <c r="KQ51"/>
  <c r="KN52"/>
  <c r="KO52"/>
  <c r="KP52"/>
  <c r="KQ52"/>
  <c r="KN53"/>
  <c r="KO53"/>
  <c r="KP53"/>
  <c r="KQ53"/>
  <c r="KN37"/>
  <c r="KO37"/>
  <c r="KP37"/>
  <c r="KQ37"/>
  <c r="KN38"/>
  <c r="KO38"/>
  <c r="KP38"/>
  <c r="KQ38"/>
  <c r="KN39"/>
  <c r="KO39"/>
  <c r="KP39"/>
  <c r="KQ39"/>
  <c r="KN40"/>
  <c r="KO40"/>
  <c r="KP40"/>
  <c r="KQ40"/>
  <c r="KN41"/>
  <c r="KO41"/>
  <c r="KP41"/>
  <c r="KQ41"/>
  <c r="KN42"/>
  <c r="KO42"/>
  <c r="KP42"/>
  <c r="KQ42"/>
  <c r="KQ46"/>
  <c r="KP46"/>
  <c r="KO46"/>
  <c r="KN46"/>
  <c r="KQ36"/>
  <c r="KP36"/>
  <c r="KO36"/>
  <c r="KN36"/>
  <c r="KQ26"/>
  <c r="KQ27"/>
  <c r="KQ28"/>
  <c r="KQ29"/>
  <c r="KQ30"/>
  <c r="KQ31"/>
  <c r="KQ32"/>
  <c r="KP26"/>
  <c r="KP27"/>
  <c r="KP28"/>
  <c r="KP29"/>
  <c r="KP30"/>
  <c r="KP31"/>
  <c r="KP32"/>
  <c r="KQ25"/>
  <c r="KP25"/>
  <c r="KO26"/>
  <c r="KO27"/>
  <c r="KO28"/>
  <c r="KO29"/>
  <c r="KO30"/>
  <c r="KO31"/>
  <c r="KO32"/>
  <c r="KO25"/>
  <c r="KN26"/>
  <c r="KN27"/>
  <c r="KN28"/>
  <c r="KN29"/>
  <c r="KN30"/>
  <c r="KN31"/>
  <c r="KN32"/>
  <c r="KN25"/>
  <c r="KQ14"/>
  <c r="KQ15"/>
  <c r="KQ16"/>
  <c r="KQ17"/>
  <c r="KQ18"/>
  <c r="KQ19"/>
  <c r="KQ20"/>
  <c r="KQ21"/>
  <c r="KP14"/>
  <c r="KP15"/>
  <c r="KP16"/>
  <c r="KP17"/>
  <c r="KP18"/>
  <c r="KP19"/>
  <c r="KP20"/>
  <c r="KP21"/>
  <c r="KO14"/>
  <c r="KO15"/>
  <c r="KO16"/>
  <c r="KO17"/>
  <c r="KO18"/>
  <c r="KO19"/>
  <c r="KO20"/>
  <c r="KO21"/>
  <c r="KN14"/>
  <c r="KN15"/>
  <c r="KN16"/>
  <c r="KN17"/>
  <c r="KN18"/>
  <c r="KN19"/>
  <c r="KN20"/>
  <c r="KN21"/>
  <c r="KQ13"/>
  <c r="KP13"/>
  <c r="KO13"/>
  <c r="KN13"/>
  <c r="F79" i="8" l="1"/>
  <c r="F67"/>
  <c r="E5" l="1"/>
  <c r="D14"/>
  <c r="C14"/>
  <c r="B14"/>
  <c r="D5" l="1"/>
  <c r="DK83" i="1"/>
  <c r="DE19" i="6" l="1"/>
  <c r="DF19" s="1"/>
  <c r="CY19"/>
  <c r="CZ19"/>
  <c r="DA19"/>
  <c r="DB19"/>
  <c r="KT20" i="1"/>
  <c r="KU20" s="1"/>
  <c r="KT19"/>
  <c r="KU19" s="1"/>
  <c r="KT18"/>
  <c r="KU18" s="1"/>
  <c r="KT17"/>
  <c r="KU17" s="1"/>
  <c r="DC19" i="6" l="1"/>
  <c r="KR17" i="1"/>
  <c r="KR19"/>
  <c r="KR18"/>
  <c r="KR20"/>
  <c r="DE65" i="6"/>
  <c r="DF65" s="1"/>
  <c r="DB65"/>
  <c r="DA65"/>
  <c r="CZ65"/>
  <c r="CY65"/>
  <c r="DE31"/>
  <c r="DF31" s="1"/>
  <c r="DE32"/>
  <c r="DF32" s="1"/>
  <c r="DB31"/>
  <c r="DB32"/>
  <c r="DA31"/>
  <c r="DA32"/>
  <c r="CZ31"/>
  <c r="CZ32"/>
  <c r="CY31"/>
  <c r="CY32"/>
  <c r="DB17"/>
  <c r="DB18"/>
  <c r="DB20"/>
  <c r="DA17"/>
  <c r="DA18"/>
  <c r="DA20"/>
  <c r="CZ17"/>
  <c r="CZ18"/>
  <c r="CZ20"/>
  <c r="CY17"/>
  <c r="DC17" s="1"/>
  <c r="CY18"/>
  <c r="CY20"/>
  <c r="DC20" s="1"/>
  <c r="DE17"/>
  <c r="DF17" s="1"/>
  <c r="DE18"/>
  <c r="DF18" s="1"/>
  <c r="DE20"/>
  <c r="DF20" s="1"/>
  <c r="DE84"/>
  <c r="DF84" s="1"/>
  <c r="DE85"/>
  <c r="DF85" s="1"/>
  <c r="DB84"/>
  <c r="DA84"/>
  <c r="CZ84"/>
  <c r="CY84"/>
  <c r="CY85"/>
  <c r="CZ85"/>
  <c r="DA85"/>
  <c r="DB85"/>
  <c r="DE83"/>
  <c r="DF83" s="1"/>
  <c r="DB83"/>
  <c r="DA83"/>
  <c r="CZ83"/>
  <c r="CY83"/>
  <c r="DE82"/>
  <c r="DF82" s="1"/>
  <c r="DB82"/>
  <c r="DA82"/>
  <c r="CZ82"/>
  <c r="CY82"/>
  <c r="DE81"/>
  <c r="DF81" s="1"/>
  <c r="DB81"/>
  <c r="DA81"/>
  <c r="CZ81"/>
  <c r="CY81"/>
  <c r="DE80"/>
  <c r="DF80" s="1"/>
  <c r="DB80"/>
  <c r="DA80"/>
  <c r="CZ80"/>
  <c r="CY80"/>
  <c r="DE79"/>
  <c r="DF79" s="1"/>
  <c r="DB79"/>
  <c r="DA79"/>
  <c r="CZ79"/>
  <c r="CY79"/>
  <c r="DC79" s="1"/>
  <c r="DE75"/>
  <c r="DF75" s="1"/>
  <c r="DB75"/>
  <c r="DA75"/>
  <c r="CZ75"/>
  <c r="CY75"/>
  <c r="DE74"/>
  <c r="DF74" s="1"/>
  <c r="DB74"/>
  <c r="DA74"/>
  <c r="CZ74"/>
  <c r="CY74"/>
  <c r="DE73"/>
  <c r="DF73" s="1"/>
  <c r="DB73"/>
  <c r="DA73"/>
  <c r="CZ73"/>
  <c r="CY73"/>
  <c r="DE72"/>
  <c r="DF72" s="1"/>
  <c r="DB72"/>
  <c r="DA72"/>
  <c r="CZ72"/>
  <c r="CY72"/>
  <c r="DE71"/>
  <c r="DF71" s="1"/>
  <c r="DB71"/>
  <c r="DA71"/>
  <c r="CZ71"/>
  <c r="CY71"/>
  <c r="DE70"/>
  <c r="DF70" s="1"/>
  <c r="DB70"/>
  <c r="DA70"/>
  <c r="CZ70"/>
  <c r="CY70"/>
  <c r="DE66"/>
  <c r="DF66" s="1"/>
  <c r="DB66"/>
  <c r="DA66"/>
  <c r="CZ66"/>
  <c r="CY66"/>
  <c r="DE64"/>
  <c r="DF64" s="1"/>
  <c r="DB64"/>
  <c r="DA64"/>
  <c r="CZ64"/>
  <c r="CY64"/>
  <c r="DC64" s="1"/>
  <c r="DE63"/>
  <c r="DF63" s="1"/>
  <c r="DB63"/>
  <c r="DA63"/>
  <c r="CZ63"/>
  <c r="CY63"/>
  <c r="DE62"/>
  <c r="DF62" s="1"/>
  <c r="DB62"/>
  <c r="DA62"/>
  <c r="CZ62"/>
  <c r="CY62"/>
  <c r="DE61"/>
  <c r="DF61" s="1"/>
  <c r="DB61"/>
  <c r="DA61"/>
  <c r="CZ61"/>
  <c r="CY61"/>
  <c r="DE60"/>
  <c r="DF60" s="1"/>
  <c r="DB60"/>
  <c r="DA60"/>
  <c r="CZ60"/>
  <c r="CY60"/>
  <c r="DE59"/>
  <c r="DF59" s="1"/>
  <c r="DB59"/>
  <c r="DA59"/>
  <c r="CZ59"/>
  <c r="CY59"/>
  <c r="DE55"/>
  <c r="DF55" s="1"/>
  <c r="DB55"/>
  <c r="DA55"/>
  <c r="CZ55"/>
  <c r="CY55"/>
  <c r="DE54"/>
  <c r="DF54" s="1"/>
  <c r="DB54"/>
  <c r="DA54"/>
  <c r="CZ54"/>
  <c r="CY54"/>
  <c r="DE53"/>
  <c r="DF53" s="1"/>
  <c r="DB53"/>
  <c r="DA53"/>
  <c r="CZ53"/>
  <c r="CY53"/>
  <c r="DC53" s="1"/>
  <c r="DE52"/>
  <c r="DF52" s="1"/>
  <c r="DB52"/>
  <c r="DA52"/>
  <c r="CZ52"/>
  <c r="CY52"/>
  <c r="DE51"/>
  <c r="DF51" s="1"/>
  <c r="DB51"/>
  <c r="DA51"/>
  <c r="CZ51"/>
  <c r="CY51"/>
  <c r="DE50"/>
  <c r="DF50" s="1"/>
  <c r="DB50"/>
  <c r="DA50"/>
  <c r="CZ50"/>
  <c r="CY50"/>
  <c r="DE49"/>
  <c r="DF49" s="1"/>
  <c r="DB49"/>
  <c r="DA49"/>
  <c r="CZ49"/>
  <c r="CY49"/>
  <c r="DE48"/>
  <c r="DF48" s="1"/>
  <c r="DB48"/>
  <c r="DA48"/>
  <c r="CZ48"/>
  <c r="CY48"/>
  <c r="DE44"/>
  <c r="DF44" s="1"/>
  <c r="DB44"/>
  <c r="DA44"/>
  <c r="CZ44"/>
  <c r="CY44"/>
  <c r="DE43"/>
  <c r="DF43" s="1"/>
  <c r="DB43"/>
  <c r="DA43"/>
  <c r="CZ43"/>
  <c r="CY43"/>
  <c r="DE42"/>
  <c r="DF42" s="1"/>
  <c r="DB42"/>
  <c r="DA42"/>
  <c r="CZ42"/>
  <c r="CY42"/>
  <c r="DC42" s="1"/>
  <c r="DE41"/>
  <c r="DF41" s="1"/>
  <c r="DB41"/>
  <c r="DA41"/>
  <c r="CZ41"/>
  <c r="CY41"/>
  <c r="DE40"/>
  <c r="DF40" s="1"/>
  <c r="DB40"/>
  <c r="DA40"/>
  <c r="CZ40"/>
  <c r="CY40"/>
  <c r="DE39"/>
  <c r="DF39" s="1"/>
  <c r="DB39"/>
  <c r="DA39"/>
  <c r="CZ39"/>
  <c r="CY39"/>
  <c r="DE38"/>
  <c r="DF38" s="1"/>
  <c r="DB38"/>
  <c r="DA38"/>
  <c r="CZ38"/>
  <c r="CY38"/>
  <c r="DE37"/>
  <c r="DF37" s="1"/>
  <c r="DB37"/>
  <c r="DA37"/>
  <c r="CZ37"/>
  <c r="CY37"/>
  <c r="DE36"/>
  <c r="DF36" s="1"/>
  <c r="DB36"/>
  <c r="DA36"/>
  <c r="CZ36"/>
  <c r="CY36"/>
  <c r="DE30"/>
  <c r="DF30" s="1"/>
  <c r="DB30"/>
  <c r="DA30"/>
  <c r="CZ30"/>
  <c r="CY30"/>
  <c r="DE29"/>
  <c r="DF29" s="1"/>
  <c r="DB29"/>
  <c r="DA29"/>
  <c r="CZ29"/>
  <c r="CY29"/>
  <c r="DC29" s="1"/>
  <c r="DE28"/>
  <c r="DF28" s="1"/>
  <c r="DB28"/>
  <c r="DA28"/>
  <c r="CZ28"/>
  <c r="CY28"/>
  <c r="DE27"/>
  <c r="DF27" s="1"/>
  <c r="DB27"/>
  <c r="DA27"/>
  <c r="CZ27"/>
  <c r="CY27"/>
  <c r="DE26"/>
  <c r="DF26" s="1"/>
  <c r="DB26"/>
  <c r="DA26"/>
  <c r="CZ26"/>
  <c r="CY26"/>
  <c r="DE25"/>
  <c r="DF25" s="1"/>
  <c r="DB25"/>
  <c r="DA25"/>
  <c r="CZ25"/>
  <c r="CY25"/>
  <c r="DE24"/>
  <c r="DF24" s="1"/>
  <c r="DB24"/>
  <c r="DA24"/>
  <c r="CZ24"/>
  <c r="CY24"/>
  <c r="DE16"/>
  <c r="DF16" s="1"/>
  <c r="DB16"/>
  <c r="DA16"/>
  <c r="CZ16"/>
  <c r="CY16"/>
  <c r="DE15"/>
  <c r="DF15" s="1"/>
  <c r="DB15"/>
  <c r="DA15"/>
  <c r="CZ15"/>
  <c r="CY15"/>
  <c r="DE14"/>
  <c r="DF14" s="1"/>
  <c r="DB14"/>
  <c r="DA14"/>
  <c r="CZ14"/>
  <c r="CY14"/>
  <c r="DC14" s="1"/>
  <c r="DE13"/>
  <c r="DF13" s="1"/>
  <c r="DB13"/>
  <c r="DA13"/>
  <c r="CZ13"/>
  <c r="CY13"/>
  <c r="DE68" i="5"/>
  <c r="DF68" s="1"/>
  <c r="DE69"/>
  <c r="DF69" s="1"/>
  <c r="DE70"/>
  <c r="DF70" s="1"/>
  <c r="DE71"/>
  <c r="DF71" s="1"/>
  <c r="DE72"/>
  <c r="DF72" s="1"/>
  <c r="DE73"/>
  <c r="DF73" s="1"/>
  <c r="DE74"/>
  <c r="DF74" s="1"/>
  <c r="DE67"/>
  <c r="DF67" s="1"/>
  <c r="DB68"/>
  <c r="DB69"/>
  <c r="DB70"/>
  <c r="DB71"/>
  <c r="DB72"/>
  <c r="DB73"/>
  <c r="DB74"/>
  <c r="DB67"/>
  <c r="DA68"/>
  <c r="DA69"/>
  <c r="DA70"/>
  <c r="DA71"/>
  <c r="DA72"/>
  <c r="DA73"/>
  <c r="DA74"/>
  <c r="DA67"/>
  <c r="CZ68"/>
  <c r="CZ69"/>
  <c r="CZ70"/>
  <c r="CZ71"/>
  <c r="CZ72"/>
  <c r="CZ73"/>
  <c r="CZ74"/>
  <c r="CZ67"/>
  <c r="CY68"/>
  <c r="DC68" s="1"/>
  <c r="CY69"/>
  <c r="DC69" s="1"/>
  <c r="CY70"/>
  <c r="DC70" s="1"/>
  <c r="CY71"/>
  <c r="DC71" s="1"/>
  <c r="CY72"/>
  <c r="DC72" s="1"/>
  <c r="CY73"/>
  <c r="DC73" s="1"/>
  <c r="CY74"/>
  <c r="DC74" s="1"/>
  <c r="CY67"/>
  <c r="DC67" s="1"/>
  <c r="DE57"/>
  <c r="DF57" s="1"/>
  <c r="DE58"/>
  <c r="DF58" s="1"/>
  <c r="DE59"/>
  <c r="DF59" s="1"/>
  <c r="DE60"/>
  <c r="DF60" s="1"/>
  <c r="DE61"/>
  <c r="DF61" s="1"/>
  <c r="DE62"/>
  <c r="DF62" s="1"/>
  <c r="DE63"/>
  <c r="DF63" s="1"/>
  <c r="DE56"/>
  <c r="DF56" s="1"/>
  <c r="DB57"/>
  <c r="DB58"/>
  <c r="DB59"/>
  <c r="DB60"/>
  <c r="DB61"/>
  <c r="DB62"/>
  <c r="DB63"/>
  <c r="DB56"/>
  <c r="DA57"/>
  <c r="DA58"/>
  <c r="DA59"/>
  <c r="DA60"/>
  <c r="DA61"/>
  <c r="DA62"/>
  <c r="DA63"/>
  <c r="DA56"/>
  <c r="CZ57"/>
  <c r="CZ58"/>
  <c r="CZ59"/>
  <c r="CZ60"/>
  <c r="CZ61"/>
  <c r="CZ62"/>
  <c r="CZ63"/>
  <c r="CZ56"/>
  <c r="CY57"/>
  <c r="DC57" s="1"/>
  <c r="CY58"/>
  <c r="DC58" s="1"/>
  <c r="CY59"/>
  <c r="DC59" s="1"/>
  <c r="CY60"/>
  <c r="DC60" s="1"/>
  <c r="CY61"/>
  <c r="DC61" s="1"/>
  <c r="CY62"/>
  <c r="DC62" s="1"/>
  <c r="CY63"/>
  <c r="DC63" s="1"/>
  <c r="CY56"/>
  <c r="DC56" s="1"/>
  <c r="DE48"/>
  <c r="DF48" s="1"/>
  <c r="DE49"/>
  <c r="DF49" s="1"/>
  <c r="DE50"/>
  <c r="DF50" s="1"/>
  <c r="DE51"/>
  <c r="DF51" s="1"/>
  <c r="DE52"/>
  <c r="DF52" s="1"/>
  <c r="DE47"/>
  <c r="DF47" s="1"/>
  <c r="DB48"/>
  <c r="DB49"/>
  <c r="DB50"/>
  <c r="DB51"/>
  <c r="DB52"/>
  <c r="DB47"/>
  <c r="DA48"/>
  <c r="DA49"/>
  <c r="DA50"/>
  <c r="DA51"/>
  <c r="DA52"/>
  <c r="DA47"/>
  <c r="CZ48"/>
  <c r="CZ49"/>
  <c r="CZ50"/>
  <c r="CZ51"/>
  <c r="CZ52"/>
  <c r="CZ47"/>
  <c r="CY48"/>
  <c r="CY49"/>
  <c r="DC49" s="1"/>
  <c r="CY50"/>
  <c r="DC50" s="1"/>
  <c r="CY51"/>
  <c r="CY52"/>
  <c r="CY47"/>
  <c r="DE37"/>
  <c r="DF37" s="1"/>
  <c r="DE38"/>
  <c r="DF38" s="1"/>
  <c r="DE39"/>
  <c r="DF39" s="1"/>
  <c r="DE40"/>
  <c r="DF40" s="1"/>
  <c r="DE41"/>
  <c r="DF41" s="1"/>
  <c r="DE42"/>
  <c r="DF42" s="1"/>
  <c r="DE43"/>
  <c r="DF43" s="1"/>
  <c r="DE36"/>
  <c r="DF36" s="1"/>
  <c r="DB37"/>
  <c r="DB38"/>
  <c r="DB39"/>
  <c r="DB40"/>
  <c r="DB41"/>
  <c r="DB42"/>
  <c r="DB43"/>
  <c r="DB36"/>
  <c r="DA37"/>
  <c r="DA38"/>
  <c r="DA39"/>
  <c r="DA40"/>
  <c r="DA41"/>
  <c r="DA42"/>
  <c r="DA43"/>
  <c r="DA36"/>
  <c r="CZ37"/>
  <c r="CZ38"/>
  <c r="CZ39"/>
  <c r="CZ40"/>
  <c r="CZ41"/>
  <c r="CZ42"/>
  <c r="CZ43"/>
  <c r="CZ36"/>
  <c r="CY37"/>
  <c r="DC37" s="1"/>
  <c r="CY38"/>
  <c r="DC38" s="1"/>
  <c r="CY39"/>
  <c r="DC39" s="1"/>
  <c r="CY40"/>
  <c r="DC40" s="1"/>
  <c r="CY41"/>
  <c r="DC41" s="1"/>
  <c r="CY42"/>
  <c r="DC42" s="1"/>
  <c r="CY43"/>
  <c r="DC43" s="1"/>
  <c r="CY36"/>
  <c r="DC36" s="1"/>
  <c r="DE25"/>
  <c r="DF25" s="1"/>
  <c r="DE26"/>
  <c r="DF26" s="1"/>
  <c r="DE27"/>
  <c r="DF27" s="1"/>
  <c r="DE28"/>
  <c r="DF28" s="1"/>
  <c r="DE29"/>
  <c r="DF29" s="1"/>
  <c r="DE30"/>
  <c r="DF30" s="1"/>
  <c r="DE31"/>
  <c r="DF31" s="1"/>
  <c r="DE32"/>
  <c r="DF32" s="1"/>
  <c r="DE24"/>
  <c r="DF24" s="1"/>
  <c r="DB25"/>
  <c r="DB26"/>
  <c r="DB27"/>
  <c r="DB28"/>
  <c r="DB29"/>
  <c r="DB30"/>
  <c r="DB31"/>
  <c r="DB32"/>
  <c r="DB24"/>
  <c r="DA25"/>
  <c r="DA26"/>
  <c r="DA27"/>
  <c r="DA28"/>
  <c r="DA29"/>
  <c r="DA30"/>
  <c r="DA31"/>
  <c r="DA32"/>
  <c r="DA24"/>
  <c r="CZ25"/>
  <c r="CZ26"/>
  <c r="CZ27"/>
  <c r="CZ28"/>
  <c r="CZ29"/>
  <c r="CZ30"/>
  <c r="CZ31"/>
  <c r="CZ32"/>
  <c r="CZ24"/>
  <c r="CY25"/>
  <c r="DC25" s="1"/>
  <c r="CY26"/>
  <c r="CY27"/>
  <c r="CY28"/>
  <c r="CY29"/>
  <c r="CY30"/>
  <c r="CY31"/>
  <c r="CY32"/>
  <c r="CY24"/>
  <c r="DC24" s="1"/>
  <c r="DB12"/>
  <c r="DB13"/>
  <c r="DB14"/>
  <c r="DB15"/>
  <c r="DB16"/>
  <c r="DB17"/>
  <c r="DB18"/>
  <c r="DB19"/>
  <c r="DB20"/>
  <c r="DB11"/>
  <c r="DA12"/>
  <c r="DA13"/>
  <c r="DA14"/>
  <c r="DA15"/>
  <c r="DA16"/>
  <c r="DA17"/>
  <c r="DA18"/>
  <c r="DA19"/>
  <c r="DA20"/>
  <c r="DA11"/>
  <c r="CZ12"/>
  <c r="CZ13"/>
  <c r="CZ14"/>
  <c r="CZ15"/>
  <c r="CZ16"/>
  <c r="CZ17"/>
  <c r="CZ18"/>
  <c r="CZ19"/>
  <c r="CZ20"/>
  <c r="CZ11"/>
  <c r="KT68" i="1"/>
  <c r="KU68" s="1"/>
  <c r="KT69"/>
  <c r="KU69" s="1"/>
  <c r="KT70"/>
  <c r="KU70" s="1"/>
  <c r="KT71"/>
  <c r="KU71" s="1"/>
  <c r="KT72"/>
  <c r="KU72" s="1"/>
  <c r="KT67"/>
  <c r="KU67" s="1"/>
  <c r="KR68"/>
  <c r="KR69"/>
  <c r="KT58"/>
  <c r="KU58" s="1"/>
  <c r="KT59"/>
  <c r="KU59" s="1"/>
  <c r="KT60"/>
  <c r="KU60" s="1"/>
  <c r="KT61"/>
  <c r="KU61" s="1"/>
  <c r="KT62"/>
  <c r="KU62" s="1"/>
  <c r="KT63"/>
  <c r="KU63" s="1"/>
  <c r="KT57"/>
  <c r="KU57" s="1"/>
  <c r="KT47"/>
  <c r="KU47" s="1"/>
  <c r="KT48"/>
  <c r="KU48" s="1"/>
  <c r="KT49"/>
  <c r="KU49" s="1"/>
  <c r="KT50"/>
  <c r="KU50" s="1"/>
  <c r="KT51"/>
  <c r="KU51" s="1"/>
  <c r="KT52"/>
  <c r="KU52" s="1"/>
  <c r="KT53"/>
  <c r="KU53" s="1"/>
  <c r="KT46"/>
  <c r="KU46" s="1"/>
  <c r="KR48"/>
  <c r="KR50"/>
  <c r="KR52"/>
  <c r="KR53"/>
  <c r="KR46"/>
  <c r="KT37"/>
  <c r="KU37" s="1"/>
  <c r="KT38"/>
  <c r="KU38" s="1"/>
  <c r="KT39"/>
  <c r="KU39" s="1"/>
  <c r="KT40"/>
  <c r="KU40" s="1"/>
  <c r="KT41"/>
  <c r="KU41" s="1"/>
  <c r="KT42"/>
  <c r="KU42" s="1"/>
  <c r="KT36"/>
  <c r="KU36" s="1"/>
  <c r="KT14"/>
  <c r="KU14" s="1"/>
  <c r="KT15"/>
  <c r="KU15" s="1"/>
  <c r="KT16"/>
  <c r="KU16" s="1"/>
  <c r="KT21"/>
  <c r="KU21" s="1"/>
  <c r="KT13"/>
  <c r="KU13" s="1"/>
  <c r="KR15"/>
  <c r="KR21"/>
  <c r="KR40"/>
  <c r="KT26"/>
  <c r="KU26" s="1"/>
  <c r="KT27"/>
  <c r="KU27" s="1"/>
  <c r="KT28"/>
  <c r="KU28" s="1"/>
  <c r="KT29"/>
  <c r="KU29" s="1"/>
  <c r="KT30"/>
  <c r="KU30" s="1"/>
  <c r="KT31"/>
  <c r="KU31" s="1"/>
  <c r="KT32"/>
  <c r="KU32" s="1"/>
  <c r="KT25"/>
  <c r="KU25" s="1"/>
  <c r="KR26"/>
  <c r="KR29"/>
  <c r="KR30"/>
  <c r="KR31"/>
  <c r="KR32"/>
  <c r="KR25"/>
  <c r="DE12" i="5"/>
  <c r="DF12" s="1"/>
  <c r="DE13"/>
  <c r="DF13" s="1"/>
  <c r="DE14"/>
  <c r="DF14" s="1"/>
  <c r="DE15"/>
  <c r="DF15" s="1"/>
  <c r="DE16"/>
  <c r="DF16" s="1"/>
  <c r="DE17"/>
  <c r="DF17" s="1"/>
  <c r="DE18"/>
  <c r="DF18" s="1"/>
  <c r="DE19"/>
  <c r="DF19" s="1"/>
  <c r="DE20"/>
  <c r="DF20" s="1"/>
  <c r="DE11"/>
  <c r="DF11" s="1"/>
  <c r="CY12"/>
  <c r="DC12" s="1"/>
  <c r="CY13"/>
  <c r="DC13" s="1"/>
  <c r="CY14"/>
  <c r="DC14" s="1"/>
  <c r="CY15"/>
  <c r="CY16"/>
  <c r="DC16" s="1"/>
  <c r="CY17"/>
  <c r="CY18"/>
  <c r="DC18" s="1"/>
  <c r="CY19"/>
  <c r="CY20"/>
  <c r="DC20" s="1"/>
  <c r="CY11"/>
  <c r="DC11" s="1"/>
  <c r="KR71" i="1" l="1"/>
  <c r="DC27" i="5"/>
  <c r="DC52"/>
  <c r="DC27" i="6"/>
  <c r="DC40"/>
  <c r="DC51"/>
  <c r="DC62"/>
  <c r="DC15" i="5"/>
  <c r="KR16" i="1"/>
  <c r="KR51"/>
  <c r="KR70"/>
  <c r="DC26" i="5"/>
  <c r="DC51"/>
  <c r="DC24" i="6"/>
  <c r="DC71"/>
  <c r="DC82"/>
  <c r="DC18"/>
  <c r="KR49" i="1"/>
  <c r="DC26" i="6"/>
  <c r="KR28" i="1"/>
  <c r="KR38"/>
  <c r="DC31" i="5"/>
  <c r="DC48"/>
  <c r="DC16" i="6"/>
  <c r="DC36"/>
  <c r="DC44"/>
  <c r="DC55"/>
  <c r="DC70"/>
  <c r="DC81"/>
  <c r="DC32"/>
  <c r="KR14" i="1"/>
  <c r="DC32" i="5"/>
  <c r="DC73" i="6"/>
  <c r="DC19" i="5"/>
  <c r="KR27" i="1"/>
  <c r="KR47"/>
  <c r="DC30" i="5"/>
  <c r="DC13" i="6"/>
  <c r="DC75"/>
  <c r="DC31"/>
  <c r="KR67" i="1"/>
  <c r="DC29" i="5"/>
  <c r="DC38" i="6"/>
  <c r="DC49"/>
  <c r="DC60"/>
  <c r="DC83"/>
  <c r="DC65"/>
  <c r="DC17" i="5"/>
  <c r="KR72" i="1"/>
  <c r="DC28" i="5"/>
  <c r="DC47"/>
  <c r="DC15" i="6"/>
  <c r="DC66"/>
  <c r="DC84"/>
  <c r="DC28"/>
  <c r="DC30"/>
  <c r="DC37"/>
  <c r="DC39"/>
  <c r="DC41"/>
  <c r="DC43"/>
  <c r="DC48"/>
  <c r="DC50"/>
  <c r="DC52"/>
  <c r="DC54"/>
  <c r="DC59"/>
  <c r="DC61"/>
  <c r="DC63"/>
  <c r="DC80"/>
  <c r="DC25"/>
  <c r="DC72"/>
  <c r="DC74"/>
  <c r="DC85"/>
  <c r="KR42" i="1"/>
  <c r="KR63"/>
  <c r="KR61"/>
  <c r="KR59"/>
  <c r="KR36"/>
  <c r="KR41"/>
  <c r="KR39"/>
  <c r="KR37"/>
  <c r="KP22"/>
  <c r="KR57"/>
  <c r="KR62"/>
  <c r="KR60"/>
  <c r="KR58"/>
  <c r="KO22"/>
  <c r="KQ22"/>
  <c r="KR13"/>
  <c r="KN22"/>
  <c r="KU43"/>
  <c r="DB86" i="6"/>
  <c r="CZ86"/>
  <c r="CY86"/>
  <c r="DA86"/>
  <c r="KN73" i="1"/>
  <c r="KP73"/>
  <c r="KP64"/>
  <c r="KO64"/>
  <c r="KN64"/>
  <c r="KQ73"/>
  <c r="KQ64"/>
  <c r="KO73"/>
  <c r="KO43"/>
  <c r="KN54"/>
  <c r="KN43"/>
  <c r="KQ43"/>
  <c r="KP54"/>
  <c r="KQ54"/>
  <c r="CZ53" i="5"/>
  <c r="DB53"/>
  <c r="DA53"/>
  <c r="CY53"/>
  <c r="DB64"/>
  <c r="DA75"/>
  <c r="DB75"/>
  <c r="CY75"/>
  <c r="CZ75"/>
  <c r="CY64"/>
  <c r="CZ64"/>
  <c r="DA64"/>
  <c r="CY44"/>
  <c r="CZ44"/>
  <c r="DA44"/>
  <c r="DB44"/>
  <c r="CZ33"/>
  <c r="DB33"/>
  <c r="DA33"/>
  <c r="CY33"/>
  <c r="CY56" i="6"/>
  <c r="DB56"/>
  <c r="DA45"/>
  <c r="DB76"/>
  <c r="CZ21"/>
  <c r="CY33"/>
  <c r="DA33"/>
  <c r="DB45"/>
  <c r="CY67"/>
  <c r="DB67"/>
  <c r="CY76"/>
  <c r="CY21"/>
  <c r="DB33"/>
  <c r="CZ56"/>
  <c r="DA67"/>
  <c r="CZ33"/>
  <c r="CZ45"/>
  <c r="DA56"/>
  <c r="CZ67"/>
  <c r="CZ76"/>
  <c r="DB21"/>
  <c r="CY45"/>
  <c r="DA21"/>
  <c r="DA76"/>
  <c r="KN33" i="1"/>
  <c r="KO54"/>
  <c r="KP43"/>
  <c r="KP33"/>
  <c r="KO33"/>
  <c r="CZ21" i="5"/>
  <c r="CY21"/>
  <c r="KS22" i="1" l="1"/>
  <c r="KN23" s="1"/>
  <c r="DD86" i="6"/>
  <c r="DB87" s="1"/>
  <c r="KS73" i="1"/>
  <c r="KS64"/>
  <c r="KQ65" s="1"/>
  <c r="KS43"/>
  <c r="KQ44" s="1"/>
  <c r="DD53" i="5"/>
  <c r="CZ54" s="1"/>
  <c r="DD75"/>
  <c r="CY76" s="1"/>
  <c r="DD64"/>
  <c r="CZ65" s="1"/>
  <c r="DD44"/>
  <c r="DB45" s="1"/>
  <c r="DD33"/>
  <c r="DB34" s="1"/>
  <c r="DD33" i="6"/>
  <c r="DA34" s="1"/>
  <c r="DD67"/>
  <c r="CZ68" s="1"/>
  <c r="DD21"/>
  <c r="CY22" s="1"/>
  <c r="DD56"/>
  <c r="DA57" s="1"/>
  <c r="DD76"/>
  <c r="DA77" s="1"/>
  <c r="DD45"/>
  <c r="CY46" s="1"/>
  <c r="KS54" i="1"/>
  <c r="KN55" s="1"/>
  <c r="KQ33"/>
  <c r="DA21" i="5"/>
  <c r="DB21"/>
  <c r="KQ23" i="1" l="1"/>
  <c r="KP23"/>
  <c r="KO23"/>
  <c r="CY57" i="6"/>
  <c r="DB57"/>
  <c r="C73" i="8" s="1"/>
  <c r="DA46" i="6"/>
  <c r="DB77"/>
  <c r="DM74" s="1"/>
  <c r="DB46"/>
  <c r="CY68"/>
  <c r="DB68"/>
  <c r="CY77"/>
  <c r="CZ57"/>
  <c r="DA68"/>
  <c r="C75" i="8" s="1"/>
  <c r="CZ46" i="6"/>
  <c r="DD46" s="1"/>
  <c r="CZ77"/>
  <c r="DA87"/>
  <c r="C77" i="8" s="1"/>
  <c r="CZ87" i="6"/>
  <c r="CY87"/>
  <c r="CY34" i="5"/>
  <c r="DA34"/>
  <c r="B81" i="8" s="1"/>
  <c r="E81" s="1"/>
  <c r="CZ34" i="5"/>
  <c r="KP65" i="1"/>
  <c r="D75" i="8" s="1"/>
  <c r="KP74" i="1"/>
  <c r="KQ74"/>
  <c r="KO74"/>
  <c r="KN74"/>
  <c r="KO65"/>
  <c r="KN65"/>
  <c r="KP55"/>
  <c r="KQ55"/>
  <c r="KO55"/>
  <c r="KO44"/>
  <c r="KN44"/>
  <c r="KP44"/>
  <c r="D71" i="8" s="1"/>
  <c r="CY54" i="5"/>
  <c r="DA54"/>
  <c r="DB54"/>
  <c r="DA76"/>
  <c r="DB76"/>
  <c r="CZ76"/>
  <c r="CY65"/>
  <c r="DA65"/>
  <c r="DB65"/>
  <c r="DA45"/>
  <c r="B71" i="8" s="1"/>
  <c r="CZ45" i="5"/>
  <c r="CY45"/>
  <c r="CY34" i="6"/>
  <c r="DB34"/>
  <c r="C69" i="8" s="1"/>
  <c r="CZ34" i="6"/>
  <c r="DB22"/>
  <c r="DA22"/>
  <c r="CZ22"/>
  <c r="DD21" i="5"/>
  <c r="KS33" i="1"/>
  <c r="KQ34" s="1"/>
  <c r="KS23" l="1"/>
  <c r="D67" i="8"/>
  <c r="C79"/>
  <c r="B75"/>
  <c r="E75" s="1"/>
  <c r="B77"/>
  <c r="B73"/>
  <c r="D73"/>
  <c r="D77"/>
  <c r="DD77" i="6"/>
  <c r="DD68"/>
  <c r="C71" i="8"/>
  <c r="E71" s="1"/>
  <c r="DD57" i="6"/>
  <c r="C67" i="8"/>
  <c r="DD87" i="6"/>
  <c r="DD34" i="5"/>
  <c r="DD34" i="6"/>
  <c r="DD22"/>
  <c r="KS65" i="1"/>
  <c r="KS74"/>
  <c r="KS55"/>
  <c r="KS44"/>
  <c r="DD54" i="5"/>
  <c r="DD76"/>
  <c r="DD65"/>
  <c r="DD45"/>
  <c r="CY22"/>
  <c r="CZ22"/>
  <c r="DA22"/>
  <c r="DB22"/>
  <c r="KN34" i="1"/>
  <c r="KO34"/>
  <c r="KP34"/>
  <c r="D69" i="8" s="1"/>
  <c r="E69" s="1"/>
  <c r="B79" l="1"/>
  <c r="E79" s="1"/>
  <c r="E67"/>
  <c r="C83"/>
  <c r="I14" s="1"/>
  <c r="E73"/>
  <c r="E77"/>
  <c r="B83"/>
  <c r="D83"/>
  <c r="J14" s="1"/>
  <c r="KS34" i="1"/>
  <c r="DD22" i="5"/>
  <c r="E83" i="8" l="1"/>
  <c r="H14"/>
  <c r="F5" s="1"/>
</calcChain>
</file>

<file path=xl/comments1.xml><?xml version="1.0" encoding="utf-8"?>
<comments xmlns="http://schemas.openxmlformats.org/spreadsheetml/2006/main">
  <authors>
    <author>sistemas</author>
  </authors>
  <commentList>
    <comment ref="G41" authorId="0">
      <text>
        <r>
          <rPr>
            <b/>
            <sz val="8"/>
            <color indexed="81"/>
            <rFont val="Tahoma"/>
            <family val="2"/>
          </rPr>
          <t>sistemas:</t>
        </r>
        <r>
          <rPr>
            <sz val="8"/>
            <color indexed="81"/>
            <rFont val="Tahoma"/>
            <family val="2"/>
          </rPr>
          <t xml:space="preserve">
Resultado a Octubre de 2012</t>
        </r>
      </text>
    </comment>
  </commentList>
</comments>
</file>

<file path=xl/sharedStrings.xml><?xml version="1.0" encoding="utf-8"?>
<sst xmlns="http://schemas.openxmlformats.org/spreadsheetml/2006/main" count="965" uniqueCount="492">
  <si>
    <t>DATOS DE LA ENCUESTA</t>
  </si>
  <si>
    <t>ENCUESTA SATISFACCIÓN</t>
  </si>
  <si>
    <t>TEMA</t>
  </si>
  <si>
    <t>FECHA</t>
  </si>
  <si>
    <t>No DE PARTICIPANTES</t>
  </si>
  <si>
    <t>No DE ENCUESTADOS</t>
  </si>
  <si>
    <t>AUSENTES</t>
  </si>
  <si>
    <t>NO DILIGENCIARON LA ENCUESTA</t>
  </si>
  <si>
    <t>ASPECTOS A EVALUAR</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</si>
  <si>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</si>
  <si>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</si>
  <si>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</si>
  <si>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</si>
  <si>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</si>
  <si>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</si>
  <si>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</si>
  <si>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</si>
  <si>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</si>
  <si>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</si>
  <si>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</si>
  <si>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</si>
  <si>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</si>
  <si>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</si>
  <si>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</si>
  <si>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</si>
  <si>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</si>
  <si>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</si>
  <si>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</si>
  <si>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</si>
  <si>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</si>
  <si>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</si>
  <si>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</si>
  <si>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</si>
  <si>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</si>
  <si>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</si>
  <si>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</si>
  <si>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</si>
  <si>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</si>
  <si>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</si>
  <si>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</si>
  <si>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</si>
  <si>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</si>
  <si>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</si>
  <si>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</si>
  <si>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</si>
  <si>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</si>
  <si>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</si>
  <si>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</si>
  <si>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</si>
  <si>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</si>
  <si>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</si>
  <si>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</si>
  <si>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</si>
  <si>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</si>
  <si>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</si>
  <si>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</si>
  <si>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</si>
  <si>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</si>
  <si>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</si>
  <si>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</si>
  <si>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</si>
  <si>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</si>
  <si>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</si>
  <si>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</si>
  <si>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</si>
  <si>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</si>
  <si>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</si>
  <si>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</si>
  <si>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</si>
  <si>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</si>
  <si>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</si>
  <si>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</si>
  <si>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</si>
  <si>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</si>
  <si>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</si>
  <si>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</si>
  <si>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</si>
  <si>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</si>
  <si>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</si>
  <si>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</si>
  <si>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</si>
  <si>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</si>
  <si>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</si>
  <si>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</si>
  <si>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</si>
  <si>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</si>
  <si>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</si>
  <si>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</si>
  <si>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</si>
  <si>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</si>
  <si>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</si>
  <si>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</si>
  <si>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</si>
  <si>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</si>
  <si>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</si>
  <si>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</si>
  <si>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</si>
  <si>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</si>
  <si>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</si>
  <si>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s91</t>
  </si>
  <si>
    <t>s92</t>
  </si>
  <si>
    <t>s93</t>
  </si>
  <si>
    <t>s94</t>
  </si>
  <si>
    <t>s95</t>
  </si>
  <si>
    <t>s96</t>
  </si>
  <si>
    <t>s97</t>
  </si>
  <si>
    <t>s98</t>
  </si>
  <si>
    <t>s99</t>
  </si>
  <si>
    <t>s100</t>
  </si>
  <si>
    <t>s101</t>
  </si>
  <si>
    <t>s102</t>
  </si>
  <si>
    <t>s103</t>
  </si>
  <si>
    <t>s104</t>
  </si>
  <si>
    <t>s105</t>
  </si>
  <si>
    <t>s106</t>
  </si>
  <si>
    <t>s107</t>
  </si>
  <si>
    <t>s108</t>
  </si>
  <si>
    <t>s109</t>
  </si>
  <si>
    <t>s110</t>
  </si>
  <si>
    <t>s111</t>
  </si>
  <si>
    <t>s112</t>
  </si>
  <si>
    <t>s113</t>
  </si>
  <si>
    <t>s114</t>
  </si>
  <si>
    <t>s115</t>
  </si>
  <si>
    <t>s116</t>
  </si>
  <si>
    <t>s117</t>
  </si>
  <si>
    <t>s118</t>
  </si>
  <si>
    <t>s119</t>
  </si>
  <si>
    <t>s120</t>
  </si>
  <si>
    <t>s121</t>
  </si>
  <si>
    <t>s122</t>
  </si>
  <si>
    <t>s123</t>
  </si>
  <si>
    <t>s124</t>
  </si>
  <si>
    <t>s125</t>
  </si>
  <si>
    <t>s126</t>
  </si>
  <si>
    <t>s127</t>
  </si>
  <si>
    <t>s128</t>
  </si>
  <si>
    <t>s129</t>
  </si>
  <si>
    <t>s130</t>
  </si>
  <si>
    <t>s131</t>
  </si>
  <si>
    <t>s132</t>
  </si>
  <si>
    <t>s133</t>
  </si>
  <si>
    <t>s134</t>
  </si>
  <si>
    <t>s135</t>
  </si>
  <si>
    <t>s136</t>
  </si>
  <si>
    <t>s137</t>
  </si>
  <si>
    <t>s138</t>
  </si>
  <si>
    <t>s139</t>
  </si>
  <si>
    <t>s140</t>
  </si>
  <si>
    <t>s141</t>
  </si>
  <si>
    <t>s142</t>
  </si>
  <si>
    <t>s143</t>
  </si>
  <si>
    <t>s144</t>
  </si>
  <si>
    <t>s145</t>
  </si>
  <si>
    <t>s146</t>
  </si>
  <si>
    <t>s147</t>
  </si>
  <si>
    <t>s148</t>
  </si>
  <si>
    <t>s149</t>
  </si>
  <si>
    <t>s150</t>
  </si>
  <si>
    <t>s151</t>
  </si>
  <si>
    <t>s152</t>
  </si>
  <si>
    <t>s153</t>
  </si>
  <si>
    <t>s154</t>
  </si>
  <si>
    <t>s155</t>
  </si>
  <si>
    <t>s156</t>
  </si>
  <si>
    <t>s157</t>
  </si>
  <si>
    <t>s158</t>
  </si>
  <si>
    <t>s159</t>
  </si>
  <si>
    <t>s160</t>
  </si>
  <si>
    <t>s161</t>
  </si>
  <si>
    <t>s162</t>
  </si>
  <si>
    <t>s163</t>
  </si>
  <si>
    <t>s164</t>
  </si>
  <si>
    <t>s165</t>
  </si>
  <si>
    <t>s166</t>
  </si>
  <si>
    <t>s167</t>
  </si>
  <si>
    <t>s168</t>
  </si>
  <si>
    <t>s169</t>
  </si>
  <si>
    <t>s170</t>
  </si>
  <si>
    <t>s171</t>
  </si>
  <si>
    <t>s172</t>
  </si>
  <si>
    <t>s173</t>
  </si>
  <si>
    <t>s174</t>
  </si>
  <si>
    <t>s175</t>
  </si>
  <si>
    <t>s176</t>
  </si>
  <si>
    <t>s177</t>
  </si>
  <si>
    <t>s178</t>
  </si>
  <si>
    <t>s179</t>
  </si>
  <si>
    <t>s180</t>
  </si>
  <si>
    <t>s181</t>
  </si>
  <si>
    <t>s182</t>
  </si>
  <si>
    <t>s183</t>
  </si>
  <si>
    <t>s184</t>
  </si>
  <si>
    <t>s185</t>
  </si>
  <si>
    <t>s186</t>
  </si>
  <si>
    <t>s187</t>
  </si>
  <si>
    <t>s188</t>
  </si>
  <si>
    <t>s189</t>
  </si>
  <si>
    <t>s190</t>
  </si>
  <si>
    <t>s191</t>
  </si>
  <si>
    <t>s192</t>
  </si>
  <si>
    <t>s193</t>
  </si>
  <si>
    <t>s194</t>
  </si>
  <si>
    <t>s195</t>
  </si>
  <si>
    <t>s196</t>
  </si>
  <si>
    <t>s197</t>
  </si>
  <si>
    <t>s198</t>
  </si>
  <si>
    <t>s199</t>
  </si>
  <si>
    <t>s200</t>
  </si>
  <si>
    <t>s201</t>
  </si>
  <si>
    <t>s202</t>
  </si>
  <si>
    <t>s203</t>
  </si>
  <si>
    <t>s204</t>
  </si>
  <si>
    <t>s205</t>
  </si>
  <si>
    <t>s206</t>
  </si>
  <si>
    <t>s207</t>
  </si>
  <si>
    <t>s208</t>
  </si>
  <si>
    <t>s209</t>
  </si>
  <si>
    <t>s210</t>
  </si>
  <si>
    <t>s211</t>
  </si>
  <si>
    <t>s212</t>
  </si>
  <si>
    <t>s213</t>
  </si>
  <si>
    <t>s214</t>
  </si>
  <si>
    <t>s215</t>
  </si>
  <si>
    <t>s216</t>
  </si>
  <si>
    <t>s217</t>
  </si>
  <si>
    <t>s218</t>
  </si>
  <si>
    <t>s219</t>
  </si>
  <si>
    <t>s220</t>
  </si>
  <si>
    <t>s221</t>
  </si>
  <si>
    <t>s222</t>
  </si>
  <si>
    <t>s223</t>
  </si>
  <si>
    <t>s224</t>
  </si>
  <si>
    <t>s225</t>
  </si>
  <si>
    <t>s226</t>
  </si>
  <si>
    <t>s227</t>
  </si>
  <si>
    <t>s228</t>
  </si>
  <si>
    <t>s229</t>
  </si>
  <si>
    <t>s230</t>
  </si>
  <si>
    <t>s231</t>
  </si>
  <si>
    <t>s232</t>
  </si>
  <si>
    <t>s233</t>
  </si>
  <si>
    <t>s234</t>
  </si>
  <si>
    <t>s235</t>
  </si>
  <si>
    <t>s236</t>
  </si>
  <si>
    <t>s237</t>
  </si>
  <si>
    <t>s238</t>
  </si>
  <si>
    <t>s239</t>
  </si>
  <si>
    <t>s240</t>
  </si>
  <si>
    <t>s241</t>
  </si>
  <si>
    <t>s242</t>
  </si>
  <si>
    <t>s243</t>
  </si>
  <si>
    <t>s244</t>
  </si>
  <si>
    <t>s245</t>
  </si>
  <si>
    <t>% Calificación</t>
  </si>
  <si>
    <t>1. REGISTRO Y CONTROL</t>
  </si>
  <si>
    <t>Al solicitar el servicio, la información  suministrada fue completa, clara y precisa?</t>
  </si>
  <si>
    <t>Cuando usted solicitó el servicio, la actitud de la persona que lo atendió fue?</t>
  </si>
  <si>
    <t>Considera que  los horarios para  atender a la comunidad  adecuados?</t>
  </si>
  <si>
    <t>La oportunidad y tiempo empleado para la atención fue?</t>
  </si>
  <si>
    <t>Las condiciones de aseo, mantenimiento, orden y limpieza de las instalaciones y áreas de la Universidad para su uso son?</t>
  </si>
  <si>
    <t>TOTAL</t>
  </si>
  <si>
    <t>PORCENTAJE</t>
  </si>
  <si>
    <t>2. GESTIÓN DE LA BIBLIOTECA</t>
  </si>
  <si>
    <t xml:space="preserve">En Biblioteca el material bibliográfico disponible es? </t>
  </si>
  <si>
    <t>Cómo califica las condiciones de infraestructura,  para la prestación del servicio en las salas e instalaciones de la Biblioteca?</t>
  </si>
  <si>
    <t>La  capacitación en herramientas tecnológicas y de la información, suministradas por cada proceso, es?</t>
  </si>
  <si>
    <t>3. BIENESTAR UNIVERSITARIO</t>
  </si>
  <si>
    <t>Los programas y servicios de Bienestar Universitario en los que participo, o, he participado los califico, cómo?</t>
  </si>
  <si>
    <t>Los programas de Bienestar Universitario le aportan a su vida estudiantil, personal o profesional?</t>
  </si>
  <si>
    <t xml:space="preserve">4. SERVICIOS FINANCIEROS </t>
  </si>
  <si>
    <t>Los medios de pago que ofrece la Universidad Libre son?</t>
  </si>
  <si>
    <t>La forma de financiación ofrecida por la Universidad Libre, para el pago de las matrículas de sus programas es?</t>
  </si>
  <si>
    <t>5. GESTIÓN INFORMATICA</t>
  </si>
  <si>
    <t>La disponibilidad de recursos tecnológicos como software, hardware e internet para el desarrollo de mis actividades académicas es?</t>
  </si>
  <si>
    <t>6. SERVICIOS GENERALES MANTENIMIENTO</t>
  </si>
  <si>
    <t>Las normas y condiciones de seguridad al interior de la Universidad para mi protección son?</t>
  </si>
  <si>
    <t>1. GESTIÓN HUMANA</t>
  </si>
  <si>
    <t>2. GESTIÓN DE COMPRAS</t>
  </si>
  <si>
    <t xml:space="preserve">6. SERVICIOS GENERALES </t>
  </si>
  <si>
    <t>El proceso de selección y vinculación para ingresar a la Universidad,  Libre es?</t>
  </si>
  <si>
    <t>Cuando usted ha requerido suplir un cargo, la atención recibida por parte del área de Gestión Humana en cuanto a oportunidad, ha sido?</t>
  </si>
  <si>
    <t>Las actividades de formación que recibo por parte de la Universidad Libre son?</t>
  </si>
  <si>
    <t>Las actividades de formación o capacitación que he recibido por parte de la Universidad Libre, han permitido incrementar mi desempeño de forma?</t>
  </si>
  <si>
    <t>Los pagos y soportes requeridos de mi situación laboral son?</t>
  </si>
  <si>
    <t>Conozco los procedimientos establecidos para las compras en la Universidad?</t>
  </si>
  <si>
    <t xml:space="preserve">Realizo las solicitudes  al área de compras, de forma correcta y detallada? </t>
  </si>
  <si>
    <t>Los insumos, materiales o equipos, solicitados a Compras, siempre se ajustan a lo requerido?</t>
  </si>
  <si>
    <t>Las condiciones de preservación y estado de lo entregado por almacén son?</t>
  </si>
  <si>
    <t>Los programas y servicios de Bienestar Universitario, son acordes a mis necesidades y expectativas?</t>
  </si>
  <si>
    <t>Los programas y servicios de Bienestar Universitario en los que participo o, he participado, los califico cómo?</t>
  </si>
  <si>
    <t>Los programas de Bienestar Universitario le aportan a su vida , personal o profesional?</t>
  </si>
  <si>
    <t>El apoyo en actividades de capacitación en herramientas tecnológicas y de la información es?</t>
  </si>
  <si>
    <t>La disponibilidad de recursos tecnológicos como software, hardware e internet para el desarrollo de mis actividades es?</t>
  </si>
  <si>
    <t>La prestación del soporte técnico requerido al área de informática, es?</t>
  </si>
  <si>
    <t>Los requerimientos realizados al área de Servicios Generales, son resueltas de manera?</t>
  </si>
  <si>
    <t>Las condiciones de aseo, orden y limpieza de las instalaciones y áreas de la Universidad para su uso son?</t>
  </si>
  <si>
    <t>Las normas y condiciones de seguridad de la Universidad para mi protección son?</t>
  </si>
  <si>
    <t>El servicio de correspondencia es acorde con sus necesidades y expectativas?</t>
  </si>
  <si>
    <t>El proceso de contratación para ingresar a la Universidad Libre como Docente o Investigador es?</t>
  </si>
  <si>
    <t>Las actividades de formación o capacitación en el manejo de las herramientas tecnológicas  que recibo por parte de la Universidad Libre son?</t>
  </si>
  <si>
    <t>6. ADMISIONES Y REGISTRO</t>
  </si>
  <si>
    <t>Las condiciones de infraestructura, para la prestación del servicio en las salas e instalaciones de la Biblioteca las califica cómo?</t>
  </si>
  <si>
    <t>La Universidad me provee los recursos (tecnológicos, suministros, libros, financieros),  necesarios y de forma oportuna para mis actividades de docencia o investigación, de forma?</t>
  </si>
  <si>
    <t>El apoyo en actividades de capacitación en herramientas tecnológicas y de la información, suministradas por cada proceso, es?</t>
  </si>
  <si>
    <t>Los programas y servicios de Bienestar Universitario en los que participo, o, he participado los califico cómo?</t>
  </si>
  <si>
    <t>Los programas de Bienestar Universitario le aportan a su vida  personal o profesional?</t>
  </si>
  <si>
    <t>La oportunidad en los pagos por concepto de salarios o servicios prestados es?</t>
  </si>
  <si>
    <t>El proceso de admisiones para ingresar a la Universidad Libre es?</t>
  </si>
  <si>
    <t>La entrega  de notas por parte de los docentes, es siempre oportuna?</t>
  </si>
  <si>
    <t>El registro de notas es siempre correcta, por parte de Registro y Control?</t>
  </si>
  <si>
    <t>OBSERVACIONES</t>
  </si>
  <si>
    <t>Promedio x ítem</t>
  </si>
  <si>
    <t>1. Deficiente</t>
  </si>
  <si>
    <t>2. Regular</t>
  </si>
  <si>
    <t>3. Bueno</t>
  </si>
  <si>
    <t>4. Excelente</t>
  </si>
  <si>
    <t>6. SERVICIOS GENERALES</t>
  </si>
  <si>
    <t>ADMINISTRATIVOS</t>
  </si>
  <si>
    <t>DOCENTES</t>
  </si>
  <si>
    <t>ESTUDIANTES</t>
  </si>
  <si>
    <t>S1: Se debe mejorar el servicio de aseo en las oficinas</t>
  </si>
  <si>
    <t>Octubre  de 2012</t>
  </si>
  <si>
    <t>ENFERMERÍA</t>
  </si>
  <si>
    <t>ING. COMERCIAL</t>
  </si>
  <si>
    <t>ING. FINANCIERA</t>
  </si>
  <si>
    <t>ING. CIVIL</t>
  </si>
  <si>
    <t>SISTEMAS</t>
  </si>
  <si>
    <t>FINANCIERA</t>
  </si>
  <si>
    <t>CONTADURÍA PÚBLICA</t>
  </si>
  <si>
    <t>ECONOMIA</t>
  </si>
  <si>
    <t>T.SOCIAL</t>
  </si>
  <si>
    <t>DERECHO</t>
  </si>
  <si>
    <t>FACULTAD DE INGENIERÍAS</t>
  </si>
  <si>
    <t>FACULTAD DE DERECHO</t>
  </si>
  <si>
    <t>FACULTAD DE CIENCIAS ECON.ADM.CONT.</t>
  </si>
  <si>
    <t>F. C.SALUD</t>
  </si>
  <si>
    <t>MICROBIOLOGÍA</t>
  </si>
  <si>
    <t>FACULTAD DE CIENCIAS DE LA SALUD</t>
  </si>
  <si>
    <t>INGENIERÍA COMERCIAL</t>
  </si>
  <si>
    <t>ING. SISTEMAS</t>
  </si>
  <si>
    <t xml:space="preserve">FACULTAD DE INGENIERÍAS </t>
  </si>
  <si>
    <t>ECONOMÍA</t>
  </si>
  <si>
    <t>ADMINISTRACIÓN DE EMPRESAS</t>
  </si>
  <si>
    <t>FACULTAD DE CIENCIAS ECONÓMICAS, ADMINISTRATIVAS Y CONTABLES</t>
  </si>
  <si>
    <t>TRABAJO SOCIAL</t>
  </si>
  <si>
    <t>POSGRADOS</t>
  </si>
  <si>
    <t>ADMÓN. FINANCIERA</t>
  </si>
  <si>
    <t>PLAN.ESTRAT.</t>
  </si>
  <si>
    <t>ALTA GCIA.</t>
  </si>
  <si>
    <t>s246</t>
  </si>
  <si>
    <t>s247</t>
  </si>
  <si>
    <t>s248</t>
  </si>
  <si>
    <t>s249</t>
  </si>
  <si>
    <t>s250</t>
  </si>
  <si>
    <t>s251</t>
  </si>
  <si>
    <t>s252</t>
  </si>
  <si>
    <t>s253</t>
  </si>
  <si>
    <t>s254</t>
  </si>
  <si>
    <t>s255</t>
  </si>
  <si>
    <t>s256</t>
  </si>
  <si>
    <t>s257</t>
  </si>
  <si>
    <t>s258</t>
  </si>
  <si>
    <t>s259</t>
  </si>
  <si>
    <t>s260</t>
  </si>
  <si>
    <t>s261</t>
  </si>
  <si>
    <t>s262</t>
  </si>
  <si>
    <t>s263</t>
  </si>
  <si>
    <t>s264</t>
  </si>
  <si>
    <t>s265</t>
  </si>
  <si>
    <t>s266</t>
  </si>
  <si>
    <t>s267</t>
  </si>
  <si>
    <t>SALUD OCUPACIONAL</t>
  </si>
  <si>
    <t>s268</t>
  </si>
  <si>
    <t>s269</t>
  </si>
  <si>
    <t>s270</t>
  </si>
  <si>
    <t>EGRESADOS</t>
  </si>
  <si>
    <t>s271</t>
  </si>
  <si>
    <t>s272</t>
  </si>
  <si>
    <t>s273</t>
  </si>
  <si>
    <t>s274</t>
  </si>
  <si>
    <t>s275</t>
  </si>
  <si>
    <t>s276</t>
  </si>
  <si>
    <t>s277</t>
  </si>
  <si>
    <t>s278</t>
  </si>
  <si>
    <t>s279</t>
  </si>
  <si>
    <t>s280</t>
  </si>
  <si>
    <t>s281</t>
  </si>
  <si>
    <t>s282</t>
  </si>
  <si>
    <t>s283</t>
  </si>
  <si>
    <t>s284</t>
  </si>
  <si>
    <t>s285</t>
  </si>
  <si>
    <t>s286</t>
  </si>
  <si>
    <t>s287</t>
  </si>
  <si>
    <t>s288</t>
  </si>
  <si>
    <t>s289</t>
  </si>
  <si>
    <t>s290</t>
  </si>
  <si>
    <t>s291</t>
  </si>
  <si>
    <t>s292</t>
  </si>
  <si>
    <t>s293</t>
  </si>
  <si>
    <t>s294</t>
  </si>
  <si>
    <t>s295</t>
  </si>
  <si>
    <t>s296</t>
  </si>
  <si>
    <t>s297</t>
  </si>
  <si>
    <t>CENTRO</t>
  </si>
  <si>
    <t>BELMONTE</t>
  </si>
  <si>
    <t>S 19- Mejorar las condiciones para las personas que no estan directamente por la universidad en cuanto acceso y beneficios</t>
  </si>
  <si>
    <t xml:space="preserve">POSGRADOS DE DERECHO </t>
  </si>
  <si>
    <t>DERECHO CALENDARIO A - B</t>
  </si>
  <si>
    <t>S158- Nunca hay jabón en los baños (Facultad de Derecho)</t>
  </si>
  <si>
    <t>S119- En el proceso de admisión a la universidad en Registro y Control fueron poco atentos (Administración de Empresas)</t>
  </si>
  <si>
    <t>S 256- Las dependencias relacionadas no han tenido contacto con migo, solo posgrados (Especialización  en salud ocupacional)</t>
  </si>
  <si>
    <t>S257- No he tenido contacto, con las que no aplica (Especialización  en salud ocupacional)</t>
  </si>
  <si>
    <t>S135- La Universidad debe apoyar a los movimientos políticos sociales y estudiantes de la Universidad (Derecho)</t>
  </si>
  <si>
    <t>S186- El Profesor de lógica jurídica  es muy malo calendario B (Derecho)</t>
  </si>
  <si>
    <t>S180- Los certificados son muy costosos (Derecho)</t>
  </si>
  <si>
    <t>S172- Precios bajos en la cafetería abrir desde la 1:00 pm a 6:00 pm  (Derecho)</t>
  </si>
  <si>
    <t xml:space="preserve">S178- Las condiciones de seguridad son muy malas ya que  todas las personas pueden entrar (Derecho) </t>
  </si>
  <si>
    <t>S168- Muy deficiente en la Tesorería  el horario.  Muy costosos los certificados (Derecho)</t>
  </si>
  <si>
    <t>S165- Me parecen los  certificados  muy costosos y  el horario que se maneja en Bienestar Universitario no es muy funcional para los de la tarde (Derecho)</t>
  </si>
  <si>
    <t>S164- Aire acondicionado en la Biblioteca (Derecho)</t>
  </si>
  <si>
    <t>S163- En la Biblioteca extender el horario en las noches (Derecho)</t>
  </si>
  <si>
    <t>S147- Métodos de  financiación abiertas a todo (Derecho)</t>
  </si>
  <si>
    <t>S148- Espacios abiertos a discusión (Derecho)</t>
  </si>
  <si>
    <t>S149- Propender por espacios de debate abierto (Derecho)</t>
  </si>
  <si>
    <t>S151- La Universidad debería responder a su pasado revolucionario (Derecho)</t>
  </si>
  <si>
    <t>S152- La Universidad debería de brindar  mas ayuda a estudiantes pertenecientes a colectivos (Derecho)</t>
  </si>
  <si>
    <t>S153- El teatro y la música debería hacer parte integral de la formación (Derecho)</t>
  </si>
  <si>
    <t>S155- La Universidad debería abrir más espacios para la formación personal y cultural de los estudiantes (Derecho)</t>
  </si>
  <si>
    <t>S9: Se debe capacitar mas al personal administrativo en atención al cliente , ya que el servicio es muy regular.</t>
  </si>
  <si>
    <t>S20- * Realizar actividades que permitan un ambiente agradable , mejorar los tiempos de pago para las personas vinculadas por prestación de servicio y extender los servicios viables.
* Sillas ergonómicas que permitan la comodidad del empleado.
* Igualdad entre todos los empleados.</t>
  </si>
  <si>
    <t>S21- Utilizar mecanismos que permitan un ambiente laboral agradable, disminución de tiempos de pagos para los que estamos con la modalidad de contrato civil, trato igual para todos los empleados.</t>
  </si>
  <si>
    <t>S 26- Mejorar los tiempos de pago para las personas que están con la figura de prestación de servicios, sillas ergonomicas, beneficios viables para las personas que trabajan en la universidad,  Igualdad para todos.</t>
  </si>
  <si>
    <t xml:space="preserve">S 18- Los tiempos en la entrega de correspondencia debería mejorar y volverse mas oportuno, lo cual mejoraria la comunicación interna de los departamentos </t>
  </si>
  <si>
    <t>SATISFACCION DE LOS USUARIOS DURANTE LOS AÑOS 2006 - 2007 - 2008 - 2009-2012</t>
  </si>
  <si>
    <t>PROMEDIO SECCIONAL PEREIRA</t>
  </si>
  <si>
    <t>PROCESO</t>
  </si>
  <si>
    <t>% TOTAL</t>
  </si>
  <si>
    <t>Gestión de Biblioteca (GB)</t>
  </si>
  <si>
    <t>Bienestar Universitario (BU)</t>
  </si>
  <si>
    <t>Gestión Financiera (GF)</t>
  </si>
  <si>
    <t>Gestión de Informática (GI)</t>
  </si>
  <si>
    <t>Gestión Humana (GH)</t>
  </si>
  <si>
    <t>RESULTADO  SECCIONAL</t>
  </si>
  <si>
    <t>RESULTADO SECCIONAL - 2012 ( 370 encuestas aplicadas)
% de satisfacción entre bueno y excelente
Meta nacional:  80%</t>
  </si>
  <si>
    <t>Gestión de Servicios Generales (GS)</t>
  </si>
  <si>
    <t>Gestión de Adquisiciones y suministros (GA)</t>
  </si>
  <si>
    <t>CALIFICACIÓN DEL SERVICIO DEPOSITADOS EN LOS BUZONES DE SUGERENCIA</t>
  </si>
  <si>
    <t>170 calif. SS</t>
  </si>
  <si>
    <t>742 calif. SS</t>
  </si>
  <si>
    <t>962 calif. SS</t>
  </si>
  <si>
    <t>767 calif. SS</t>
  </si>
  <si>
    <t>1.297 calif. SS</t>
  </si>
  <si>
    <t>1.805 calif. SS</t>
  </si>
  <si>
    <t>1.237 calif. SS</t>
  </si>
  <si>
    <t>%</t>
  </si>
  <si>
    <t>Tamaño de la Muestra</t>
  </si>
  <si>
    <t>Gestión de Admisiones y Registros (GR)</t>
  </si>
  <si>
    <t>Total</t>
  </si>
  <si>
    <t xml:space="preserve">Total </t>
  </si>
  <si>
    <t xml:space="preserve">S2- En esta encuesta se debió haber evaluado el servicio de la fotocopiadora (Enfermería)  </t>
  </si>
  <si>
    <t>S103- Muchos estudiantes tenemos clase en horas de la noche y de 8:30 Pm a 9:00 Pm ya esta la cafetería y la fotocopiadora cerrada y son necesarias en cualquier momento (Contaduría Pública)</t>
  </si>
  <si>
    <t>S 120 Todos los salones necesitan más sillas para zurdos, no están teniendo en cuentas que todos los alumnos no son diestros y esto nos perjudica (Administración de Empresas)</t>
  </si>
  <si>
    <t>s220- hay mala comunicación entre la seccional 40 con Belmonte a la hora de inquietudes o problemas se pasan la responsabilidad generando confusión nadie sabe su función real o que deben hacer mandan al estudiante de un lado para el otro (Trabajo Social)</t>
  </si>
  <si>
    <t>S128- Mas material bibliográfico (Derecho)</t>
  </si>
  <si>
    <t>S129- Deberían incluir lenguas extranjeras en las electivas (Derecho)</t>
  </si>
  <si>
    <t>S130- La Universidad debe garantizar espacios de discusión sobre problemas  sociales y culturales de la región (Derecho)</t>
  </si>
  <si>
    <t>S143- Deberían  tener mas espacios para movimientos estudiantiles (Derecho)</t>
  </si>
  <si>
    <t>S150- La Universidad Libre debe abrir espacios para el movimiento estudiantil (Derecho)</t>
  </si>
  <si>
    <t xml:space="preserve">S159- Tener en cuenta los de calendario B para dar información (Derecho) </t>
  </si>
  <si>
    <t>S162- Un horario más amplio en el Registro y Control, Tesorería hacer una continua revisión de los materiales en los salones los cuales a veces son muy nefastos (Derecho)</t>
  </si>
  <si>
    <t>S179- El servicio de Registro y Control me parece deficiente ya que no se da importancia a la necesidad del estudiante (Derecho)</t>
  </si>
  <si>
    <t>S182- herramientas en los salones  mejor atención a los estudiante de calendario B (Derecho)</t>
  </si>
  <si>
    <t>S191- No avisan cuando no hay clases en la Universidad con anterioridad (Derecho)</t>
  </si>
  <si>
    <t>S194- la comunicación entre los estudiantes y los docentes debe fortalecerse (Derecho)</t>
  </si>
  <si>
    <t>OBSERVACIONES REALIZADAS POR ESTUDIANTES</t>
  </si>
  <si>
    <t>OBSERVACIONES REALIZADAS POR DOCENTES</t>
  </si>
  <si>
    <t>BU</t>
  </si>
  <si>
    <t>GR</t>
  </si>
  <si>
    <t>Decanos</t>
  </si>
  <si>
    <t>GR, BU, GF, GB, GI</t>
  </si>
  <si>
    <t>GR - Secretaría académica y Decanatura</t>
  </si>
  <si>
    <t>GB</t>
  </si>
  <si>
    <t>Decano Derecho</t>
  </si>
  <si>
    <t>GF</t>
  </si>
  <si>
    <t>GS</t>
  </si>
  <si>
    <t>GR, GF, Decanatura Derecho</t>
  </si>
  <si>
    <t>GF, BU</t>
  </si>
  <si>
    <t>Decanatura de Derecho</t>
  </si>
  <si>
    <t>GH</t>
  </si>
  <si>
    <t>GF, GH</t>
  </si>
  <si>
    <t>No. de encuestas aplicadas</t>
  </si>
</sst>
</file>

<file path=xl/styles.xml><?xml version="1.0" encoding="utf-8"?>
<styleSheet xmlns="http://schemas.openxmlformats.org/spreadsheetml/2006/main">
  <numFmts count="3">
    <numFmt numFmtId="43" formatCode="_(* #,##0.00_);_(* \(#,##0.00\);_(* &quot;-&quot;??_);_(@_)"/>
    <numFmt numFmtId="164" formatCode="0.0"/>
    <numFmt numFmtId="165" formatCode="0.0%"/>
  </numFmts>
  <fonts count="53">
    <font>
      <sz val="11"/>
      <color theme="1"/>
      <name val="Calibri"/>
      <family val="2"/>
      <scheme val="minor"/>
    </font>
    <font>
      <sz val="10"/>
      <color theme="1"/>
      <name val="Arial"/>
      <family val="2"/>
    </font>
    <font>
      <sz val="10"/>
      <color theme="1"/>
      <name val="Arial"/>
      <family val="2"/>
    </font>
    <font>
      <sz val="10"/>
      <name val="Arial"/>
      <family val="2"/>
    </font>
    <font>
      <sz val="10"/>
      <name val="Arial"/>
      <family val="2"/>
    </font>
    <font>
      <b/>
      <sz val="10"/>
      <name val="Arial"/>
      <family val="2"/>
    </font>
    <font>
      <b/>
      <sz val="8"/>
      <color indexed="12"/>
      <name val="Arial"/>
      <family val="2"/>
    </font>
    <font>
      <b/>
      <sz val="12"/>
      <name val="Arial"/>
      <family val="2"/>
    </font>
    <font>
      <b/>
      <i/>
      <sz val="10"/>
      <name val="Arial"/>
      <family val="2"/>
    </font>
    <font>
      <b/>
      <sz val="18"/>
      <name val="Arial"/>
      <family val="2"/>
    </font>
    <font>
      <i/>
      <sz val="10"/>
      <name val="Arial"/>
      <family val="2"/>
    </font>
    <font>
      <b/>
      <sz val="10"/>
      <color rgb="FFFF0000"/>
      <name val="Arial"/>
      <family val="2"/>
    </font>
    <font>
      <sz val="10"/>
      <color theme="1"/>
      <name val="Arial"/>
      <family val="2"/>
    </font>
    <font>
      <sz val="9"/>
      <color indexed="8"/>
      <name val="Arial"/>
      <family val="2"/>
    </font>
    <font>
      <sz val="9"/>
      <name val="Arial"/>
      <family val="2"/>
    </font>
    <font>
      <sz val="10"/>
      <color rgb="FFFF0000"/>
      <name val="Arial"/>
      <family val="2"/>
    </font>
    <font>
      <sz val="10"/>
      <color rgb="FF0000FF"/>
      <name val="Arial"/>
      <family val="2"/>
    </font>
    <font>
      <sz val="8"/>
      <name val="Arial"/>
      <family val="2"/>
    </font>
    <font>
      <b/>
      <sz val="9"/>
      <name val="Arial"/>
      <family val="2"/>
    </font>
    <font>
      <b/>
      <sz val="8"/>
      <name val="Arial"/>
      <family val="2"/>
    </font>
    <font>
      <sz val="6"/>
      <name val="Arial"/>
      <family val="2"/>
    </font>
    <font>
      <sz val="11"/>
      <name val="Arial"/>
      <family val="2"/>
    </font>
    <font>
      <sz val="11"/>
      <color theme="1"/>
      <name val="Calibri"/>
      <family val="2"/>
      <scheme val="minor"/>
    </font>
    <font>
      <b/>
      <sz val="11"/>
      <name val="Arial"/>
      <family val="2"/>
    </font>
    <font>
      <b/>
      <sz val="12"/>
      <color indexed="18"/>
      <name val="Arial"/>
      <family val="2"/>
    </font>
    <font>
      <b/>
      <sz val="12"/>
      <color indexed="9"/>
      <name val="Arial"/>
      <family val="2"/>
    </font>
    <font>
      <sz val="12"/>
      <color indexed="8"/>
      <name val="Arial"/>
      <family val="2"/>
    </font>
    <font>
      <b/>
      <sz val="16"/>
      <name val="Arial"/>
      <family val="2"/>
    </font>
    <font>
      <b/>
      <sz val="10"/>
      <color indexed="9"/>
      <name val="Arial"/>
      <family val="2"/>
    </font>
    <font>
      <b/>
      <sz val="9"/>
      <color indexed="9"/>
      <name val="Arial"/>
      <family val="2"/>
    </font>
    <font>
      <b/>
      <sz val="14"/>
      <color indexed="9"/>
      <name val="Arial"/>
      <family val="2"/>
    </font>
    <font>
      <sz val="10"/>
      <color indexed="10"/>
      <name val="Arial"/>
      <family val="2"/>
    </font>
    <font>
      <sz val="10"/>
      <color indexed="9"/>
      <name val="Arial"/>
      <family val="2"/>
    </font>
    <font>
      <sz val="12"/>
      <name val="Times New Roman"/>
      <family val="1"/>
    </font>
    <font>
      <b/>
      <sz val="14"/>
      <name val="Arial"/>
      <family val="2"/>
    </font>
    <font>
      <b/>
      <sz val="18"/>
      <color theme="0"/>
      <name val="Arial"/>
      <family val="2"/>
    </font>
    <font>
      <b/>
      <sz val="18"/>
      <color indexed="9"/>
      <name val="Arial"/>
      <family val="2"/>
    </font>
    <font>
      <b/>
      <sz val="20"/>
      <color indexed="9"/>
      <name val="Arial"/>
      <family val="2"/>
    </font>
    <font>
      <b/>
      <sz val="20"/>
      <color indexed="18"/>
      <name val="Arial"/>
      <family val="2"/>
    </font>
    <font>
      <b/>
      <sz val="24"/>
      <color indexed="9"/>
      <name val="Arial"/>
      <family val="2"/>
    </font>
    <font>
      <b/>
      <sz val="24"/>
      <color indexed="18"/>
      <name val="Arial"/>
      <family val="2"/>
    </font>
    <font>
      <b/>
      <sz val="26"/>
      <name val="Arial"/>
      <family val="2"/>
    </font>
    <font>
      <sz val="20"/>
      <color theme="1"/>
      <name val="Calibri"/>
      <family val="2"/>
      <scheme val="minor"/>
    </font>
    <font>
      <sz val="8"/>
      <color indexed="81"/>
      <name val="Tahoma"/>
      <family val="2"/>
    </font>
    <font>
      <b/>
      <sz val="8"/>
      <color indexed="81"/>
      <name val="Tahoma"/>
      <family val="2"/>
    </font>
    <font>
      <b/>
      <sz val="18"/>
      <color indexed="18"/>
      <name val="Arial"/>
      <family val="2"/>
    </font>
    <font>
      <b/>
      <sz val="22"/>
      <color theme="0"/>
      <name val="Arial"/>
      <family val="2"/>
    </font>
    <font>
      <sz val="10"/>
      <color rgb="FF000000"/>
      <name val="Arial"/>
      <family val="2"/>
    </font>
    <font>
      <b/>
      <sz val="11"/>
      <color theme="1"/>
      <name val="Calibri"/>
      <family val="2"/>
      <scheme val="minor"/>
    </font>
    <font>
      <b/>
      <sz val="10"/>
      <color theme="1"/>
      <name val="Calibri"/>
      <family val="2"/>
      <scheme val="minor"/>
    </font>
    <font>
      <sz val="12"/>
      <color theme="1"/>
      <name val="Arial"/>
      <family val="2"/>
    </font>
    <font>
      <b/>
      <sz val="12"/>
      <color rgb="FFFF0000"/>
      <name val="Arial"/>
      <family val="2"/>
    </font>
    <font>
      <sz val="12"/>
      <name val="Arial"/>
      <family val="2"/>
    </font>
  </fonts>
  <fills count="2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rgb="FF000000"/>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52"/>
        <bgColor indexed="64"/>
      </patternFill>
    </fill>
    <fill>
      <patternFill patternType="solid">
        <fgColor indexed="48"/>
        <bgColor indexed="64"/>
      </patternFill>
    </fill>
    <fill>
      <patternFill patternType="solid">
        <fgColor indexed="13"/>
        <bgColor indexed="64"/>
      </patternFill>
    </fill>
    <fill>
      <patternFill patternType="solid">
        <fgColor indexed="11"/>
        <bgColor indexed="64"/>
      </patternFill>
    </fill>
    <fill>
      <patternFill patternType="solid">
        <fgColor indexed="53"/>
        <bgColor indexed="64"/>
      </patternFill>
    </fill>
    <fill>
      <patternFill patternType="solid">
        <fgColor indexed="40"/>
        <bgColor indexed="64"/>
      </patternFill>
    </fill>
    <fill>
      <patternFill patternType="solid">
        <fgColor rgb="FF0000FF"/>
        <bgColor indexed="64"/>
      </patternFill>
    </fill>
  </fills>
  <borders count="7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indexed="64"/>
      </top>
      <bottom style="thin">
        <color indexed="64"/>
      </bottom>
      <diagonal/>
    </border>
  </borders>
  <cellStyleXfs count="7">
    <xf numFmtId="0" fontId="0" fillId="0" borderId="0"/>
    <xf numFmtId="0" fontId="3" fillId="0" borderId="0"/>
    <xf numFmtId="9" fontId="4"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0" fontId="3" fillId="0" borderId="0"/>
    <xf numFmtId="9" fontId="26" fillId="0" borderId="0" applyFont="0" applyFill="0" applyBorder="0" applyAlignment="0" applyProtection="0"/>
  </cellStyleXfs>
  <cellXfs count="533">
    <xf numFmtId="0" fontId="0" fillId="0" borderId="0" xfId="0"/>
    <xf numFmtId="2" fontId="7" fillId="0" borderId="0" xfId="2" applyNumberFormat="1" applyFont="1" applyFill="1" applyBorder="1" applyAlignment="1">
      <alignment horizontal="center" wrapText="1"/>
    </xf>
    <xf numFmtId="0" fontId="3" fillId="0" borderId="0" xfId="1" applyBorder="1"/>
    <xf numFmtId="0" fontId="5" fillId="0" borderId="2" xfId="1" applyFont="1" applyFill="1" applyBorder="1" applyAlignment="1">
      <alignment horizontal="center" vertical="center"/>
    </xf>
    <xf numFmtId="0" fontId="3" fillId="0" borderId="3" xfId="1" applyBorder="1"/>
    <xf numFmtId="0" fontId="3" fillId="0" borderId="0" xfId="1" applyBorder="1" applyAlignment="1"/>
    <xf numFmtId="0" fontId="3" fillId="0" borderId="4" xfId="1" applyBorder="1"/>
    <xf numFmtId="0" fontId="3" fillId="0" borderId="5" xfId="1" applyBorder="1"/>
    <xf numFmtId="0" fontId="5" fillId="3" borderId="2" xfId="1" applyFont="1" applyFill="1" applyBorder="1" applyAlignment="1">
      <alignment horizontal="center" vertical="center"/>
    </xf>
    <xf numFmtId="0" fontId="9" fillId="0" borderId="0" xfId="1" applyFont="1" applyBorder="1" applyAlignment="1">
      <alignment vertical="center"/>
    </xf>
    <xf numFmtId="0" fontId="5" fillId="3" borderId="6" xfId="1" applyFont="1" applyFill="1" applyBorder="1" applyAlignment="1">
      <alignment horizontal="center" vertical="center"/>
    </xf>
    <xf numFmtId="0" fontId="3" fillId="0" borderId="5" xfId="1" applyBorder="1" applyAlignment="1"/>
    <xf numFmtId="2" fontId="6" fillId="0" borderId="8" xfId="2" applyNumberFormat="1" applyFont="1" applyFill="1" applyBorder="1" applyAlignment="1">
      <alignment horizontal="center" vertical="center" wrapText="1"/>
    </xf>
    <xf numFmtId="10" fontId="3" fillId="0" borderId="0" xfId="1" applyNumberFormat="1"/>
    <xf numFmtId="0" fontId="11" fillId="0" borderId="2" xfId="1" applyFont="1" applyFill="1" applyBorder="1" applyAlignment="1">
      <alignment horizontal="center" vertical="center"/>
    </xf>
    <xf numFmtId="10" fontId="3" fillId="0" borderId="0" xfId="1" applyNumberFormat="1" applyBorder="1" applyAlignment="1">
      <alignment horizontal="center"/>
    </xf>
    <xf numFmtId="0" fontId="11" fillId="0" borderId="9" xfId="1" applyFont="1" applyFill="1" applyBorder="1" applyAlignment="1">
      <alignment horizontal="center" vertical="center"/>
    </xf>
    <xf numFmtId="0" fontId="11" fillId="0" borderId="9" xfId="1" applyFont="1" applyBorder="1" applyAlignment="1">
      <alignment horizontal="center" vertical="center"/>
    </xf>
    <xf numFmtId="0" fontId="5" fillId="3"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1" fontId="11" fillId="0" borderId="9" xfId="1" applyNumberFormat="1" applyFont="1" applyFill="1" applyBorder="1" applyAlignment="1">
      <alignment horizontal="center" vertical="center"/>
    </xf>
    <xf numFmtId="1" fontId="11" fillId="0" borderId="9" xfId="1" applyNumberFormat="1" applyFont="1" applyBorder="1" applyAlignment="1">
      <alignment horizontal="center" vertical="center"/>
    </xf>
    <xf numFmtId="0" fontId="3" fillId="4" borderId="14" xfId="1" applyFill="1" applyBorder="1" applyAlignment="1">
      <alignment horizontal="center" vertical="center" wrapText="1"/>
    </xf>
    <xf numFmtId="0" fontId="5" fillId="0" borderId="17" xfId="1" applyFont="1" applyFill="1" applyBorder="1" applyAlignment="1">
      <alignment horizontal="center" vertical="center"/>
    </xf>
    <xf numFmtId="0" fontId="5" fillId="2" borderId="17" xfId="1" applyNumberFormat="1" applyFont="1" applyFill="1" applyBorder="1" applyAlignment="1">
      <alignment horizontal="left" vertical="center" wrapText="1"/>
    </xf>
    <xf numFmtId="0" fontId="4" fillId="0" borderId="0" xfId="1" applyFont="1"/>
    <xf numFmtId="0" fontId="4" fillId="0" borderId="0" xfId="1" applyFont="1" applyFill="1" applyBorder="1"/>
    <xf numFmtId="0" fontId="4" fillId="6" borderId="19"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23" xfId="1" applyFont="1" applyFill="1" applyBorder="1" applyAlignment="1">
      <alignment horizontal="center" vertical="center"/>
    </xf>
    <xf numFmtId="164" fontId="3" fillId="0" borderId="0" xfId="1" applyNumberFormat="1" applyBorder="1"/>
    <xf numFmtId="0" fontId="4" fillId="0" borderId="16" xfId="1" applyFont="1" applyFill="1" applyBorder="1" applyAlignment="1">
      <alignment horizontal="center" vertical="center"/>
    </xf>
    <xf numFmtId="0" fontId="4" fillId="0" borderId="26" xfId="1" applyFont="1" applyFill="1" applyBorder="1" applyAlignment="1">
      <alignment horizontal="center" vertical="center"/>
    </xf>
    <xf numFmtId="0" fontId="4" fillId="6" borderId="12" xfId="1" applyFont="1" applyFill="1" applyBorder="1" applyAlignment="1">
      <alignment horizontal="center" vertical="center"/>
    </xf>
    <xf numFmtId="2" fontId="6" fillId="0" borderId="16" xfId="2" applyNumberFormat="1" applyFont="1" applyFill="1" applyBorder="1" applyAlignment="1">
      <alignment horizontal="center" vertical="center" wrapText="1"/>
    </xf>
    <xf numFmtId="2" fontId="6" fillId="0" borderId="7" xfId="2" applyNumberFormat="1" applyFont="1" applyFill="1" applyBorder="1" applyAlignment="1">
      <alignment horizontal="center" vertical="center" wrapText="1"/>
    </xf>
    <xf numFmtId="164" fontId="11" fillId="0" borderId="2" xfId="2" applyNumberFormat="1" applyFont="1" applyFill="1" applyBorder="1" applyAlignment="1">
      <alignment horizontal="center" vertical="center"/>
    </xf>
    <xf numFmtId="1" fontId="11" fillId="0" borderId="5" xfId="2" applyNumberFormat="1" applyFont="1" applyFill="1" applyBorder="1" applyAlignment="1">
      <alignment horizontal="center" vertical="center"/>
    </xf>
    <xf numFmtId="0" fontId="5" fillId="3" borderId="30" xfId="1" applyFont="1" applyFill="1" applyBorder="1" applyAlignment="1">
      <alignment horizontal="center" vertical="center"/>
    </xf>
    <xf numFmtId="0" fontId="3" fillId="4" borderId="25" xfId="1" applyFill="1" applyBorder="1" applyAlignment="1">
      <alignment horizontal="center" vertical="center" wrapText="1"/>
    </xf>
    <xf numFmtId="164" fontId="11" fillId="0" borderId="10" xfId="1" applyNumberFormat="1" applyFont="1" applyFill="1" applyBorder="1" applyAlignment="1">
      <alignment horizontal="center" vertical="center"/>
    </xf>
    <xf numFmtId="0" fontId="12" fillId="0" borderId="26" xfId="1" applyFont="1" applyFill="1" applyBorder="1" applyAlignment="1">
      <alignment horizontal="center" vertical="center"/>
    </xf>
    <xf numFmtId="0" fontId="4" fillId="6" borderId="13" xfId="1" applyFont="1" applyFill="1" applyBorder="1" applyAlignment="1">
      <alignment horizontal="center" vertical="center"/>
    </xf>
    <xf numFmtId="0" fontId="4" fillId="7" borderId="6" xfId="1" applyFont="1" applyFill="1" applyBorder="1" applyAlignment="1">
      <alignment horizontal="center" vertical="center" wrapText="1"/>
    </xf>
    <xf numFmtId="10" fontId="6" fillId="0" borderId="20" xfId="2" applyNumberFormat="1" applyFont="1" applyFill="1" applyBorder="1" applyAlignment="1">
      <alignment horizontal="center" vertical="center" wrapText="1"/>
    </xf>
    <xf numFmtId="10" fontId="6" fillId="0" borderId="28" xfId="2" applyNumberFormat="1" applyFont="1" applyFill="1" applyBorder="1" applyAlignment="1">
      <alignment horizontal="center" vertical="center" wrapText="1"/>
    </xf>
    <xf numFmtId="0" fontId="12" fillId="0" borderId="22" xfId="1" applyFont="1" applyBorder="1" applyAlignment="1">
      <alignment horizontal="justify" vertical="center" wrapText="1"/>
    </xf>
    <xf numFmtId="0" fontId="12" fillId="0" borderId="22" xfId="1" applyFont="1" applyBorder="1" applyAlignment="1">
      <alignment horizontal="justify" vertical="center"/>
    </xf>
    <xf numFmtId="0" fontId="12" fillId="0" borderId="24" xfId="1" applyFont="1" applyBorder="1" applyAlignment="1">
      <alignment horizontal="justify" vertical="center" wrapText="1"/>
    </xf>
    <xf numFmtId="0" fontId="5" fillId="8" borderId="17" xfId="1" applyFont="1" applyFill="1" applyBorder="1" applyAlignment="1">
      <alignment horizontal="center"/>
    </xf>
    <xf numFmtId="0" fontId="5" fillId="8" borderId="34" xfId="1" applyFont="1" applyFill="1" applyBorder="1" applyAlignment="1">
      <alignment horizontal="center"/>
    </xf>
    <xf numFmtId="0" fontId="5" fillId="8" borderId="3" xfId="1" applyFont="1" applyFill="1" applyBorder="1" applyAlignment="1">
      <alignment horizontal="center"/>
    </xf>
    <xf numFmtId="0" fontId="4" fillId="0" borderId="20"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41" xfId="0" applyFont="1" applyBorder="1" applyAlignment="1">
      <alignment horizontal="justify" vertical="justify" wrapText="1"/>
    </xf>
    <xf numFmtId="0" fontId="5" fillId="2" borderId="35" xfId="1" applyNumberFormat="1" applyFont="1" applyFill="1" applyBorder="1" applyAlignment="1">
      <alignment horizontal="left" vertical="center" wrapText="1"/>
    </xf>
    <xf numFmtId="0" fontId="13" fillId="0" borderId="32" xfId="0" applyFont="1" applyBorder="1" applyAlignment="1">
      <alignment horizontal="justify" vertical="center" wrapText="1"/>
    </xf>
    <xf numFmtId="0" fontId="13" fillId="0" borderId="47" xfId="0" applyFont="1" applyBorder="1" applyAlignment="1">
      <alignment horizontal="justify" vertical="center" wrapText="1"/>
    </xf>
    <xf numFmtId="0" fontId="14" fillId="0" borderId="47" xfId="0" applyFont="1" applyBorder="1" applyAlignment="1">
      <alignment horizontal="justify" vertical="center" wrapText="1"/>
    </xf>
    <xf numFmtId="0" fontId="4" fillId="0" borderId="41" xfId="0" applyFont="1" applyBorder="1" applyAlignment="1">
      <alignment horizontal="justify" vertical="justify"/>
    </xf>
    <xf numFmtId="0" fontId="12" fillId="0" borderId="41" xfId="0" applyFont="1" applyBorder="1" applyAlignment="1">
      <alignment horizontal="justify" vertical="center"/>
    </xf>
    <xf numFmtId="0" fontId="4" fillId="0" borderId="33" xfId="0" applyFont="1" applyBorder="1" applyAlignment="1">
      <alignment horizontal="justify" vertical="justify" wrapText="1"/>
    </xf>
    <xf numFmtId="0" fontId="4" fillId="0" borderId="46" xfId="0" applyFont="1" applyBorder="1" applyAlignment="1">
      <alignment horizontal="justify" vertical="justify" wrapText="1"/>
    </xf>
    <xf numFmtId="0" fontId="4" fillId="0" borderId="18" xfId="0" applyFont="1" applyBorder="1" applyAlignment="1">
      <alignment horizontal="justify" vertical="center" wrapText="1"/>
    </xf>
    <xf numFmtId="0" fontId="4" fillId="0" borderId="18" xfId="0" applyFont="1" applyBorder="1" applyAlignment="1">
      <alignment horizontal="justify" vertical="justify" wrapText="1"/>
    </xf>
    <xf numFmtId="0" fontId="4" fillId="0" borderId="49" xfId="0" applyFont="1" applyBorder="1" applyAlignment="1">
      <alignment horizontal="justify" vertical="justify" wrapText="1"/>
    </xf>
    <xf numFmtId="0" fontId="5" fillId="8" borderId="35" xfId="1" applyFont="1" applyFill="1" applyBorder="1" applyAlignment="1">
      <alignment horizontal="center"/>
    </xf>
    <xf numFmtId="0" fontId="4" fillId="0" borderId="53" xfId="1" applyFont="1" applyFill="1" applyBorder="1" applyAlignment="1">
      <alignment horizontal="center" vertical="center"/>
    </xf>
    <xf numFmtId="0" fontId="4" fillId="6" borderId="8" xfId="1" applyFont="1" applyFill="1" applyBorder="1" applyAlignment="1">
      <alignment horizontal="center" vertical="center"/>
    </xf>
    <xf numFmtId="0" fontId="11" fillId="0" borderId="14" xfId="1" applyFont="1" applyFill="1" applyBorder="1" applyAlignment="1">
      <alignment horizontal="center" vertical="center"/>
    </xf>
    <xf numFmtId="0" fontId="5" fillId="3" borderId="1" xfId="1" applyFont="1" applyFill="1" applyBorder="1" applyAlignment="1">
      <alignment horizontal="center" vertical="center"/>
    </xf>
    <xf numFmtId="0" fontId="4" fillId="0" borderId="7" xfId="1" applyFont="1" applyFill="1" applyBorder="1" applyAlignment="1">
      <alignment horizontal="center" vertical="center"/>
    </xf>
    <xf numFmtId="164" fontId="11" fillId="0" borderId="1" xfId="2" applyNumberFormat="1" applyFont="1" applyFill="1" applyBorder="1" applyAlignment="1">
      <alignment horizontal="center" vertical="center"/>
    </xf>
    <xf numFmtId="164" fontId="11" fillId="0" borderId="6" xfId="2" applyNumberFormat="1" applyFont="1" applyFill="1" applyBorder="1" applyAlignment="1">
      <alignment horizontal="center" vertical="center"/>
    </xf>
    <xf numFmtId="0" fontId="5" fillId="3" borderId="14" xfId="1" applyFont="1" applyFill="1" applyBorder="1" applyAlignment="1">
      <alignment horizontal="center" vertical="center"/>
    </xf>
    <xf numFmtId="0" fontId="5" fillId="0" borderId="9"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25" xfId="1" applyFont="1" applyFill="1" applyBorder="1" applyAlignment="1">
      <alignment horizontal="center" vertical="center"/>
    </xf>
    <xf numFmtId="164" fontId="11" fillId="0" borderId="14" xfId="1" applyNumberFormat="1" applyFont="1" applyFill="1" applyBorder="1" applyAlignment="1">
      <alignment horizontal="center" vertical="center"/>
    </xf>
    <xf numFmtId="0" fontId="4" fillId="7" borderId="51" xfId="1" applyFont="1" applyFill="1" applyBorder="1" applyAlignment="1">
      <alignment horizontal="center" vertical="center" wrapText="1"/>
    </xf>
    <xf numFmtId="0" fontId="11" fillId="0" borderId="58" xfId="1" applyFont="1" applyFill="1" applyBorder="1" applyAlignment="1">
      <alignment horizontal="center" vertical="center"/>
    </xf>
    <xf numFmtId="0" fontId="11" fillId="0" borderId="10" xfId="1" applyFont="1" applyFill="1" applyBorder="1" applyAlignment="1">
      <alignment horizontal="center" vertical="center"/>
    </xf>
    <xf numFmtId="164" fontId="11" fillId="0" borderId="14" xfId="1" applyNumberFormat="1" applyFont="1" applyBorder="1" applyAlignment="1">
      <alignment horizontal="center" vertical="center" wrapText="1"/>
    </xf>
    <xf numFmtId="0" fontId="12" fillId="0" borderId="8"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28"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29" xfId="1" applyFont="1" applyFill="1" applyBorder="1" applyAlignment="1">
      <alignment horizontal="center" vertical="center"/>
    </xf>
    <xf numFmtId="0" fontId="11" fillId="0" borderId="58" xfId="1" applyNumberFormat="1" applyFont="1" applyBorder="1" applyAlignment="1">
      <alignment horizontal="center" vertical="center" wrapText="1"/>
    </xf>
    <xf numFmtId="164" fontId="11" fillId="0" borderId="9" xfId="1" applyNumberFormat="1" applyFont="1" applyFill="1" applyBorder="1" applyAlignment="1">
      <alignment horizontal="center" vertical="center"/>
    </xf>
    <xf numFmtId="164" fontId="11" fillId="0" borderId="9" xfId="1" applyNumberFormat="1" applyFont="1" applyBorder="1" applyAlignment="1">
      <alignment horizontal="center" vertical="center"/>
    </xf>
    <xf numFmtId="164" fontId="11" fillId="0" borderId="58" xfId="1" applyNumberFormat="1" applyFont="1" applyFill="1" applyBorder="1" applyAlignment="1">
      <alignment horizontal="center" vertical="center"/>
    </xf>
    <xf numFmtId="2" fontId="6" fillId="0" borderId="52" xfId="2"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0" fontId="12" fillId="0" borderId="47" xfId="0" applyFont="1" applyBorder="1" applyAlignment="1">
      <alignment horizontal="justify" vertical="center" wrapText="1"/>
    </xf>
    <xf numFmtId="0" fontId="12" fillId="0" borderId="33" xfId="0" applyFont="1" applyBorder="1" applyAlignment="1">
      <alignment horizontal="justify" vertical="center" wrapText="1"/>
    </xf>
    <xf numFmtId="0" fontId="12" fillId="0" borderId="18" xfId="0" applyFont="1" applyBorder="1" applyAlignment="1">
      <alignment horizontal="justify" vertical="center"/>
    </xf>
    <xf numFmtId="0" fontId="12" fillId="6" borderId="18" xfId="0" applyFont="1" applyFill="1" applyBorder="1" applyAlignment="1">
      <alignment horizontal="justify" vertical="center" wrapText="1"/>
    </xf>
    <xf numFmtId="0" fontId="12" fillId="0" borderId="22" xfId="0" applyFont="1" applyBorder="1" applyAlignment="1">
      <alignment horizontal="justify" vertical="center"/>
    </xf>
    <xf numFmtId="0" fontId="12" fillId="0" borderId="49" xfId="0" applyFont="1" applyBorder="1" applyAlignment="1">
      <alignment horizontal="justify" vertical="center" wrapText="1"/>
    </xf>
    <xf numFmtId="0" fontId="5" fillId="8" borderId="35" xfId="1" applyNumberFormat="1" applyFont="1" applyFill="1" applyBorder="1" applyAlignment="1">
      <alignment vertical="center" wrapText="1"/>
    </xf>
    <xf numFmtId="0" fontId="5" fillId="8" borderId="3" xfId="1" applyNumberFormat="1" applyFont="1" applyFill="1" applyBorder="1" applyAlignment="1">
      <alignment vertical="center" wrapText="1"/>
    </xf>
    <xf numFmtId="0" fontId="4" fillId="0" borderId="59" xfId="1" applyFont="1" applyFill="1" applyBorder="1" applyAlignment="1">
      <alignment horizontal="center" vertical="center"/>
    </xf>
    <xf numFmtId="2" fontId="6" fillId="0" borderId="27" xfId="2" applyNumberFormat="1" applyFont="1" applyFill="1" applyBorder="1" applyAlignment="1">
      <alignment horizontal="center" vertical="center" wrapText="1"/>
    </xf>
    <xf numFmtId="0" fontId="12" fillId="0" borderId="22" xfId="0" applyFont="1" applyBorder="1" applyAlignment="1">
      <alignment horizontal="justify" vertical="center" wrapText="1"/>
    </xf>
    <xf numFmtId="0" fontId="12" fillId="0" borderId="22" xfId="0" applyFont="1" applyBorder="1" applyAlignment="1">
      <alignment horizontal="justify" vertical="center" wrapText="1"/>
    </xf>
    <xf numFmtId="0" fontId="12" fillId="6" borderId="13" xfId="0" applyFont="1" applyFill="1" applyBorder="1" applyAlignment="1">
      <alignment horizontal="justify" vertical="center" wrapText="1"/>
    </xf>
    <xf numFmtId="0" fontId="5" fillId="5" borderId="4" xfId="1" applyFont="1" applyFill="1" applyBorder="1" applyAlignment="1">
      <alignment horizontal="left" vertical="center"/>
    </xf>
    <xf numFmtId="0" fontId="5" fillId="5" borderId="38" xfId="1" applyFont="1" applyFill="1" applyBorder="1" applyAlignment="1">
      <alignment horizontal="center"/>
    </xf>
    <xf numFmtId="0" fontId="11" fillId="0" borderId="1"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1" xfId="1" applyNumberFormat="1" applyFont="1" applyBorder="1" applyAlignment="1">
      <alignment horizontal="center" vertical="center" wrapText="1"/>
    </xf>
    <xf numFmtId="0" fontId="11" fillId="0" borderId="14" xfId="1" applyNumberFormat="1" applyFont="1" applyBorder="1" applyAlignment="1">
      <alignment horizontal="center" vertical="center" wrapText="1"/>
    </xf>
    <xf numFmtId="0" fontId="11" fillId="0" borderId="50" xfId="1" applyNumberFormat="1" applyFont="1" applyBorder="1" applyAlignment="1">
      <alignment horizontal="center" vertical="center" wrapText="1"/>
    </xf>
    <xf numFmtId="0" fontId="4" fillId="6" borderId="16" xfId="1" applyFont="1" applyFill="1" applyBorder="1" applyAlignment="1">
      <alignment horizontal="center" vertical="center"/>
    </xf>
    <xf numFmtId="0" fontId="4" fillId="6" borderId="16" xfId="1" applyNumberFormat="1" applyFont="1" applyFill="1" applyBorder="1" applyAlignment="1">
      <alignment horizontal="center" vertical="center"/>
    </xf>
    <xf numFmtId="0" fontId="4" fillId="6" borderId="27" xfId="1" applyNumberFormat="1" applyFont="1" applyFill="1" applyBorder="1" applyAlignment="1">
      <alignment horizontal="center" vertical="center"/>
    </xf>
    <xf numFmtId="0" fontId="4" fillId="6" borderId="23" xfId="1" applyFont="1" applyFill="1" applyBorder="1" applyAlignment="1">
      <alignment horizontal="center" vertical="center"/>
    </xf>
    <xf numFmtId="0" fontId="4" fillId="6" borderId="7" xfId="1" applyNumberFormat="1" applyFont="1" applyFill="1" applyBorder="1" applyAlignment="1">
      <alignment horizontal="center" vertical="center"/>
    </xf>
    <xf numFmtId="0" fontId="4" fillId="6" borderId="26" xfId="1" applyFont="1" applyFill="1" applyBorder="1" applyAlignment="1">
      <alignment horizontal="center" vertical="center"/>
    </xf>
    <xf numFmtId="0" fontId="4" fillId="6" borderId="8" xfId="1" applyNumberFormat="1" applyFont="1" applyFill="1" applyBorder="1" applyAlignment="1">
      <alignment horizontal="center" vertical="center"/>
    </xf>
    <xf numFmtId="0" fontId="4" fillId="6" borderId="12" xfId="1" applyNumberFormat="1" applyFont="1" applyFill="1" applyBorder="1" applyAlignment="1">
      <alignment horizontal="center" vertical="center"/>
    </xf>
    <xf numFmtId="0" fontId="4" fillId="6" borderId="13" xfId="1" applyNumberFormat="1" applyFont="1" applyFill="1" applyBorder="1" applyAlignment="1">
      <alignment horizontal="center" vertical="center"/>
    </xf>
    <xf numFmtId="0" fontId="4" fillId="6" borderId="26" xfId="1" applyNumberFormat="1" applyFont="1" applyFill="1" applyBorder="1" applyAlignment="1">
      <alignment horizontal="center" vertical="center"/>
    </xf>
    <xf numFmtId="0" fontId="4" fillId="6" borderId="23" xfId="1" applyNumberFormat="1" applyFont="1" applyFill="1" applyBorder="1" applyAlignment="1">
      <alignment horizontal="center" vertical="center"/>
    </xf>
    <xf numFmtId="0" fontId="3" fillId="0" borderId="23" xfId="1" applyFont="1" applyFill="1" applyBorder="1" applyAlignment="1">
      <alignment horizontal="center" vertical="center"/>
    </xf>
    <xf numFmtId="0" fontId="3" fillId="0" borderId="54" xfId="1" applyNumberFormat="1" applyFont="1" applyFill="1" applyBorder="1" applyAlignment="1">
      <alignment horizontal="center" vertical="center"/>
    </xf>
    <xf numFmtId="0" fontId="15" fillId="0" borderId="32" xfId="1" applyFont="1" applyBorder="1" applyAlignment="1">
      <alignment horizontal="justify" vertical="center" wrapText="1"/>
    </xf>
    <xf numFmtId="0" fontId="15" fillId="0" borderId="47" xfId="1" applyFont="1" applyBorder="1" applyAlignment="1">
      <alignment horizontal="justify" vertical="center" wrapText="1"/>
    </xf>
    <xf numFmtId="0" fontId="15" fillId="6" borderId="53" xfId="1" applyFont="1" applyFill="1" applyBorder="1" applyAlignment="1">
      <alignment horizontal="center" vertical="center"/>
    </xf>
    <xf numFmtId="0" fontId="15" fillId="6" borderId="19" xfId="1" applyFont="1" applyFill="1" applyBorder="1" applyAlignment="1">
      <alignment horizontal="center" vertical="center"/>
    </xf>
    <xf numFmtId="0" fontId="15" fillId="0" borderId="19"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21" xfId="1" applyNumberFormat="1" applyFont="1" applyFill="1" applyBorder="1" applyAlignment="1">
      <alignment horizontal="center" vertical="center"/>
    </xf>
    <xf numFmtId="0" fontId="15" fillId="0" borderId="54" xfId="1" applyNumberFormat="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2" xfId="1" applyFont="1" applyBorder="1" applyAlignment="1">
      <alignment horizontal="justify" vertical="center" wrapText="1"/>
    </xf>
    <xf numFmtId="0" fontId="15" fillId="0" borderId="27" xfId="1" applyNumberFormat="1" applyFont="1" applyFill="1" applyBorder="1" applyAlignment="1">
      <alignment horizontal="center" vertical="center"/>
    </xf>
    <xf numFmtId="0" fontId="15" fillId="0" borderId="12" xfId="1" applyNumberFormat="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3" xfId="1" applyNumberFormat="1" applyFont="1" applyFill="1" applyBorder="1" applyAlignment="1">
      <alignment horizontal="center" vertical="center"/>
    </xf>
    <xf numFmtId="0" fontId="15" fillId="6" borderId="13" xfId="1" applyFont="1" applyFill="1" applyBorder="1" applyAlignment="1">
      <alignment horizontal="center" vertical="center"/>
    </xf>
    <xf numFmtId="0" fontId="16" fillId="0" borderId="54" xfId="1" applyNumberFormat="1" applyFont="1" applyFill="1" applyBorder="1" applyAlignment="1">
      <alignment horizontal="center" vertical="center"/>
    </xf>
    <xf numFmtId="0" fontId="16" fillId="0" borderId="23" xfId="1" applyFont="1" applyFill="1" applyBorder="1" applyAlignment="1">
      <alignment horizontal="center" vertical="center"/>
    </xf>
    <xf numFmtId="0" fontId="16" fillId="0" borderId="33" xfId="0" applyFont="1" applyBorder="1" applyAlignment="1">
      <alignment horizontal="justify" vertical="center" wrapText="1"/>
    </xf>
    <xf numFmtId="0" fontId="2" fillId="6" borderId="13" xfId="0" applyFont="1" applyFill="1" applyBorder="1" applyAlignment="1">
      <alignment horizontal="justify" vertical="center" wrapText="1"/>
    </xf>
    <xf numFmtId="0" fontId="15" fillId="0" borderId="16" xfId="1" applyNumberFormat="1" applyFont="1" applyFill="1" applyBorder="1" applyAlignment="1">
      <alignment horizontal="center" vertical="center"/>
    </xf>
    <xf numFmtId="0" fontId="15" fillId="6" borderId="12" xfId="1" applyFont="1" applyFill="1" applyBorder="1" applyAlignment="1">
      <alignment horizontal="center" vertical="center"/>
    </xf>
    <xf numFmtId="0" fontId="15" fillId="3" borderId="8"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xf>
    <xf numFmtId="0" fontId="15" fillId="3" borderId="27" xfId="1" applyNumberFormat="1" applyFont="1" applyFill="1" applyBorder="1" applyAlignment="1">
      <alignment horizontal="center" vertical="center"/>
    </xf>
    <xf numFmtId="0" fontId="5" fillId="0" borderId="4" xfId="1" applyFont="1" applyFill="1" applyBorder="1" applyAlignment="1">
      <alignment horizontal="center" vertical="center"/>
    </xf>
    <xf numFmtId="0" fontId="8" fillId="0" borderId="0" xfId="1" applyFont="1" applyBorder="1" applyAlignment="1">
      <alignment vertical="center"/>
    </xf>
    <xf numFmtId="0" fontId="3" fillId="0" borderId="0" xfId="1" applyBorder="1" applyAlignment="1">
      <alignment horizontal="left"/>
    </xf>
    <xf numFmtId="0" fontId="20" fillId="0" borderId="9" xfId="1" applyFont="1" applyBorder="1" applyAlignment="1">
      <alignment vertical="center"/>
    </xf>
    <xf numFmtId="0" fontId="3" fillId="10" borderId="17" xfId="1" applyFill="1" applyBorder="1" applyAlignment="1"/>
    <xf numFmtId="0" fontId="3" fillId="10" borderId="34" xfId="1" applyFill="1" applyBorder="1" applyAlignment="1"/>
    <xf numFmtId="0" fontId="3" fillId="10" borderId="50" xfId="1" applyFill="1" applyBorder="1" applyAlignment="1"/>
    <xf numFmtId="0" fontId="20" fillId="10" borderId="9" xfId="1" applyFont="1" applyFill="1" applyBorder="1" applyAlignment="1">
      <alignment vertical="center"/>
    </xf>
    <xf numFmtId="0" fontId="5" fillId="0" borderId="14" xfId="1" applyFont="1" applyFill="1" applyBorder="1" applyAlignment="1">
      <alignment horizontal="center" vertical="center"/>
    </xf>
    <xf numFmtId="0" fontId="19" fillId="15" borderId="17" xfId="1" applyFont="1" applyFill="1" applyBorder="1" applyAlignment="1">
      <alignment vertical="center"/>
    </xf>
    <xf numFmtId="0" fontId="19" fillId="15" borderId="34" xfId="1" applyFont="1" applyFill="1" applyBorder="1" applyAlignment="1">
      <alignment vertical="center"/>
    </xf>
    <xf numFmtId="0" fontId="19" fillId="15" borderId="50" xfId="1" applyFont="1" applyFill="1" applyBorder="1" applyAlignment="1">
      <alignment vertical="center"/>
    </xf>
    <xf numFmtId="0" fontId="20" fillId="14" borderId="9" xfId="1" applyFont="1" applyFill="1" applyBorder="1"/>
    <xf numFmtId="0" fontId="0" fillId="17" borderId="0" xfId="0" applyFill="1"/>
    <xf numFmtId="0" fontId="15" fillId="3" borderId="53"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1" xfId="1" applyNumberFormat="1" applyFont="1" applyFill="1" applyBorder="1" applyAlignment="1">
      <alignment horizontal="center" vertical="center"/>
    </xf>
    <xf numFmtId="0" fontId="15" fillId="3" borderId="54" xfId="1" applyNumberFormat="1" applyFont="1" applyFill="1" applyBorder="1" applyAlignment="1">
      <alignment horizontal="center" vertical="center"/>
    </xf>
    <xf numFmtId="0" fontId="16" fillId="3" borderId="54" xfId="1" applyNumberFormat="1" applyFont="1" applyFill="1" applyBorder="1" applyAlignment="1">
      <alignment horizontal="center" vertical="center"/>
    </xf>
    <xf numFmtId="0" fontId="3" fillId="0" borderId="27" xfId="1" applyNumberFormat="1" applyFont="1" applyFill="1" applyBorder="1" applyAlignment="1">
      <alignment horizontal="center" vertical="center"/>
    </xf>
    <xf numFmtId="0" fontId="3" fillId="0" borderId="13" xfId="1" applyNumberFormat="1" applyFont="1" applyFill="1" applyBorder="1" applyAlignment="1">
      <alignment horizontal="center" vertical="center"/>
    </xf>
    <xf numFmtId="0" fontId="3" fillId="0" borderId="13" xfId="1" applyFont="1" applyFill="1" applyBorder="1" applyAlignment="1">
      <alignment horizontal="center" vertical="center"/>
    </xf>
    <xf numFmtId="0" fontId="3" fillId="0" borderId="23" xfId="1" applyNumberFormat="1" applyFont="1" applyFill="1" applyBorder="1" applyAlignment="1">
      <alignment horizontal="center" vertical="center"/>
    </xf>
    <xf numFmtId="0" fontId="15" fillId="3" borderId="12" xfId="1" applyNumberFormat="1" applyFont="1" applyFill="1" applyBorder="1" applyAlignment="1">
      <alignment horizontal="center" vertical="center"/>
    </xf>
    <xf numFmtId="0" fontId="15" fillId="6" borderId="12" xfId="1" applyNumberFormat="1" applyFont="1" applyFill="1" applyBorder="1" applyAlignment="1">
      <alignment horizontal="center" vertical="center"/>
    </xf>
    <xf numFmtId="0" fontId="15" fillId="3" borderId="13" xfId="1" applyNumberFormat="1" applyFont="1" applyFill="1" applyBorder="1" applyAlignment="1">
      <alignment horizontal="center" vertical="center"/>
    </xf>
    <xf numFmtId="0" fontId="15" fillId="6" borderId="13" xfId="1" applyNumberFormat="1" applyFont="1" applyFill="1" applyBorder="1" applyAlignment="1">
      <alignment horizontal="center" vertical="center"/>
    </xf>
    <xf numFmtId="0" fontId="3" fillId="0" borderId="16" xfId="1" applyNumberFormat="1" applyFont="1" applyFill="1" applyBorder="1" applyAlignment="1">
      <alignment horizontal="center" vertical="center"/>
    </xf>
    <xf numFmtId="0" fontId="3" fillId="3" borderId="13" xfId="1" applyNumberFormat="1" applyFont="1" applyFill="1" applyBorder="1" applyAlignment="1">
      <alignment horizontal="center" vertical="center"/>
    </xf>
    <xf numFmtId="0" fontId="3" fillId="3" borderId="16" xfId="1" applyNumberFormat="1" applyFont="1" applyFill="1" applyBorder="1" applyAlignment="1">
      <alignment horizontal="center" vertical="center"/>
    </xf>
    <xf numFmtId="0" fontId="3" fillId="3" borderId="7" xfId="1" applyNumberFormat="1" applyFont="1" applyFill="1" applyBorder="1" applyAlignment="1">
      <alignment horizontal="center" vertical="center"/>
    </xf>
    <xf numFmtId="0" fontId="3" fillId="3" borderId="26" xfId="1" applyNumberFormat="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5" fillId="3" borderId="23" xfId="1" applyNumberFormat="1" applyFont="1" applyFill="1" applyBorder="1" applyAlignment="1">
      <alignment horizontal="center" vertical="center"/>
    </xf>
    <xf numFmtId="0" fontId="15" fillId="3" borderId="23" xfId="1" applyFont="1" applyFill="1" applyBorder="1" applyAlignment="1">
      <alignment horizontal="center" vertical="center"/>
    </xf>
    <xf numFmtId="0" fontId="3" fillId="3" borderId="23" xfId="1" applyNumberFormat="1" applyFont="1" applyFill="1" applyBorder="1" applyAlignment="1">
      <alignment horizontal="center" vertical="center"/>
    </xf>
    <xf numFmtId="0" fontId="3" fillId="3" borderId="23" xfId="1" applyFont="1" applyFill="1" applyBorder="1" applyAlignment="1">
      <alignment horizontal="center" vertical="center"/>
    </xf>
    <xf numFmtId="0" fontId="3" fillId="3" borderId="27" xfId="1" applyNumberFormat="1" applyFont="1" applyFill="1" applyBorder="1" applyAlignment="1">
      <alignment horizontal="center" vertical="center"/>
    </xf>
    <xf numFmtId="0" fontId="3" fillId="0" borderId="12" xfId="1" applyNumberFormat="1" applyFont="1" applyFill="1" applyBorder="1" applyAlignment="1">
      <alignment horizontal="center" vertical="center"/>
    </xf>
    <xf numFmtId="0" fontId="3" fillId="3" borderId="13" xfId="1" applyFont="1" applyFill="1" applyBorder="1" applyAlignment="1">
      <alignment horizontal="center" vertical="center"/>
    </xf>
    <xf numFmtId="0" fontId="3" fillId="0" borderId="7"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26" xfId="1" applyFont="1" applyFill="1" applyBorder="1" applyAlignment="1">
      <alignment horizontal="center" vertical="center"/>
    </xf>
    <xf numFmtId="0" fontId="4" fillId="3" borderId="13" xfId="1" applyFont="1" applyFill="1" applyBorder="1" applyAlignment="1">
      <alignment horizontal="center" vertical="center"/>
    </xf>
    <xf numFmtId="0" fontId="3" fillId="6" borderId="15" xfId="1" applyFont="1" applyFill="1" applyBorder="1" applyAlignment="1">
      <alignment horizontal="center" vertical="center"/>
    </xf>
    <xf numFmtId="0" fontId="3" fillId="6" borderId="16" xfId="1" applyFont="1" applyFill="1" applyBorder="1" applyAlignment="1">
      <alignment horizontal="center" vertical="center"/>
    </xf>
    <xf numFmtId="0" fontId="3" fillId="6" borderId="16" xfId="1" applyNumberFormat="1" applyFont="1" applyFill="1" applyBorder="1" applyAlignment="1">
      <alignment horizontal="center" vertical="center"/>
    </xf>
    <xf numFmtId="0" fontId="3" fillId="6" borderId="27" xfId="1" applyNumberFormat="1" applyFont="1" applyFill="1" applyBorder="1" applyAlignment="1">
      <alignment horizontal="center" vertical="center"/>
    </xf>
    <xf numFmtId="0" fontId="3" fillId="6" borderId="8" xfId="1" applyNumberFormat="1" applyFont="1" applyFill="1" applyBorder="1" applyAlignment="1">
      <alignment horizontal="center" vertical="center"/>
    </xf>
    <xf numFmtId="0" fontId="3" fillId="6" borderId="7" xfId="1" applyNumberFormat="1" applyFont="1" applyFill="1" applyBorder="1" applyAlignment="1">
      <alignment horizontal="center" vertical="center"/>
    </xf>
    <xf numFmtId="0" fontId="4" fillId="3" borderId="26" xfId="1" applyFont="1" applyFill="1" applyBorder="1" applyAlignment="1">
      <alignment horizontal="center" vertical="center"/>
    </xf>
    <xf numFmtId="0" fontId="4" fillId="3" borderId="26" xfId="1" applyNumberFormat="1" applyFont="1" applyFill="1" applyBorder="1" applyAlignment="1">
      <alignment horizontal="center" vertical="center"/>
    </xf>
    <xf numFmtId="0" fontId="4" fillId="3" borderId="12" xfId="1" applyNumberFormat="1" applyFont="1" applyFill="1" applyBorder="1" applyAlignment="1">
      <alignment horizontal="center" vertical="center"/>
    </xf>
    <xf numFmtId="0" fontId="4" fillId="3" borderId="13" xfId="1" applyNumberFormat="1" applyFont="1" applyFill="1" applyBorder="1" applyAlignment="1">
      <alignment horizontal="center" vertical="center"/>
    </xf>
    <xf numFmtId="0" fontId="4" fillId="3" borderId="23" xfId="1" applyNumberFormat="1" applyFont="1" applyFill="1" applyBorder="1" applyAlignment="1">
      <alignment horizontal="center" vertical="center"/>
    </xf>
    <xf numFmtId="0" fontId="4" fillId="3" borderId="12" xfId="1" applyFont="1" applyFill="1" applyBorder="1" applyAlignment="1">
      <alignment horizontal="center" vertical="center"/>
    </xf>
    <xf numFmtId="0" fontId="4" fillId="3" borderId="23" xfId="1" applyFont="1" applyFill="1" applyBorder="1" applyAlignment="1">
      <alignment horizontal="center" vertical="center"/>
    </xf>
    <xf numFmtId="0" fontId="4" fillId="6" borderId="61"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16" xfId="1" applyNumberFormat="1" applyFont="1" applyFill="1" applyBorder="1" applyAlignment="1">
      <alignment horizontal="center" vertical="center"/>
    </xf>
    <xf numFmtId="0" fontId="4" fillId="3" borderId="7" xfId="1" applyNumberFormat="1" applyFont="1" applyFill="1" applyBorder="1" applyAlignment="1">
      <alignment horizontal="center" vertical="center"/>
    </xf>
    <xf numFmtId="0" fontId="0" fillId="3" borderId="0" xfId="0" applyFill="1"/>
    <xf numFmtId="0" fontId="5" fillId="0" borderId="10" xfId="1" applyFont="1" applyFill="1" applyBorder="1" applyAlignment="1">
      <alignment horizontal="center" vertical="center"/>
    </xf>
    <xf numFmtId="0" fontId="0" fillId="3" borderId="13" xfId="0" applyFill="1" applyBorder="1"/>
    <xf numFmtId="0" fontId="16" fillId="3" borderId="23" xfId="1" applyFont="1" applyFill="1" applyBorder="1" applyAlignment="1">
      <alignment horizontal="center" vertical="center"/>
    </xf>
    <xf numFmtId="0" fontId="15" fillId="6" borderId="23" xfId="1" applyFont="1" applyFill="1" applyBorder="1" applyAlignment="1">
      <alignment horizontal="center" vertical="center"/>
    </xf>
    <xf numFmtId="0" fontId="15" fillId="3" borderId="19" xfId="1" applyFont="1" applyFill="1" applyBorder="1" applyAlignment="1">
      <alignment horizontal="center" vertical="center"/>
    </xf>
    <xf numFmtId="0" fontId="4" fillId="0" borderId="62"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63" xfId="1" applyFont="1" applyFill="1" applyBorder="1" applyAlignment="1">
      <alignment horizontal="center" vertical="center"/>
    </xf>
    <xf numFmtId="0" fontId="4" fillId="0" borderId="21"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9" xfId="1" applyFont="1" applyFill="1" applyBorder="1" applyAlignment="1">
      <alignment horizontal="center" vertical="center"/>
    </xf>
    <xf numFmtId="0" fontId="3" fillId="6" borderId="19"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6" xfId="1" applyFont="1" applyFill="1" applyBorder="1" applyAlignment="1">
      <alignment horizontal="center" vertical="center"/>
    </xf>
    <xf numFmtId="0" fontId="3" fillId="0" borderId="12" xfId="1" applyFont="1" applyFill="1" applyBorder="1" applyAlignment="1">
      <alignment horizontal="center" vertical="center"/>
    </xf>
    <xf numFmtId="0" fontId="3" fillId="3" borderId="12" xfId="1" applyFont="1" applyFill="1" applyBorder="1" applyAlignment="1">
      <alignment horizontal="center" vertical="center"/>
    </xf>
    <xf numFmtId="0" fontId="3" fillId="0" borderId="10" xfId="1" applyFont="1" applyFill="1" applyBorder="1" applyAlignment="1">
      <alignment horizontal="center" vertical="center"/>
    </xf>
    <xf numFmtId="2" fontId="17" fillId="0" borderId="0" xfId="2" applyNumberFormat="1" applyFont="1" applyFill="1" applyBorder="1" applyAlignment="1">
      <alignment horizontal="center" wrapText="1"/>
    </xf>
    <xf numFmtId="0" fontId="1" fillId="6" borderId="13" xfId="0" applyFont="1" applyFill="1" applyBorder="1" applyAlignment="1">
      <alignment horizontal="justify" vertical="center" wrapText="1"/>
    </xf>
    <xf numFmtId="0" fontId="3" fillId="0" borderId="0" xfId="5"/>
    <xf numFmtId="0" fontId="25" fillId="19" borderId="13" xfId="5" applyFont="1" applyFill="1" applyBorder="1" applyAlignment="1">
      <alignment horizontal="center"/>
    </xf>
    <xf numFmtId="165" fontId="24" fillId="0" borderId="13" xfId="6" applyNumberFormat="1" applyFont="1" applyBorder="1" applyAlignment="1">
      <alignment horizontal="center"/>
    </xf>
    <xf numFmtId="10" fontId="24" fillId="0" borderId="13" xfId="6" applyNumberFormat="1" applyFont="1" applyBorder="1" applyAlignment="1">
      <alignment horizontal="center"/>
    </xf>
    <xf numFmtId="9" fontId="3" fillId="0" borderId="0" xfId="6" applyFont="1"/>
    <xf numFmtId="0" fontId="28" fillId="19" borderId="21" xfId="5" applyFont="1" applyFill="1" applyBorder="1" applyAlignment="1">
      <alignment horizontal="center"/>
    </xf>
    <xf numFmtId="0" fontId="28" fillId="19" borderId="13" xfId="5" applyFont="1" applyFill="1" applyBorder="1" applyAlignment="1">
      <alignment horizontal="center"/>
    </xf>
    <xf numFmtId="0" fontId="28" fillId="19" borderId="28" xfId="5" applyFont="1" applyFill="1" applyBorder="1" applyAlignment="1">
      <alignment horizontal="center"/>
    </xf>
    <xf numFmtId="0" fontId="28" fillId="18" borderId="21" xfId="5" applyFont="1" applyFill="1" applyBorder="1" applyAlignment="1">
      <alignment horizontal="center"/>
    </xf>
    <xf numFmtId="0" fontId="28" fillId="18" borderId="13" xfId="5" applyFont="1" applyFill="1" applyBorder="1" applyAlignment="1">
      <alignment horizontal="center"/>
    </xf>
    <xf numFmtId="10" fontId="24" fillId="0" borderId="54" xfId="6" applyNumberFormat="1" applyFont="1" applyBorder="1" applyAlignment="1">
      <alignment horizontal="center"/>
    </xf>
    <xf numFmtId="10" fontId="24" fillId="0" borderId="23" xfId="6" applyNumberFormat="1" applyFont="1" applyBorder="1" applyAlignment="1">
      <alignment horizontal="center"/>
    </xf>
    <xf numFmtId="10" fontId="24" fillId="0" borderId="59" xfId="6" applyNumberFormat="1" applyFont="1" applyBorder="1" applyAlignment="1">
      <alignment horizontal="center"/>
    </xf>
    <xf numFmtId="0" fontId="7" fillId="0" borderId="21" xfId="5" applyFont="1" applyBorder="1" applyAlignment="1">
      <alignment horizontal="center"/>
    </xf>
    <xf numFmtId="0" fontId="7" fillId="0" borderId="13" xfId="5" applyFont="1" applyBorder="1" applyAlignment="1">
      <alignment horizontal="center"/>
    </xf>
    <xf numFmtId="0" fontId="3" fillId="0" borderId="0" xfId="5" applyAlignment="1">
      <alignment horizontal="center"/>
    </xf>
    <xf numFmtId="0" fontId="25" fillId="0" borderId="0" xfId="5" applyFont="1" applyFill="1" applyBorder="1" applyAlignment="1"/>
    <xf numFmtId="0" fontId="28" fillId="0" borderId="0" xfId="5" applyFont="1" applyFill="1" applyBorder="1" applyAlignment="1">
      <alignment horizontal="center"/>
    </xf>
    <xf numFmtId="0" fontId="28" fillId="0" borderId="0" xfId="5" applyFont="1" applyFill="1" applyBorder="1" applyAlignment="1">
      <alignment horizontal="center" wrapText="1"/>
    </xf>
    <xf numFmtId="0" fontId="29" fillId="0" borderId="0" xfId="5" applyFont="1" applyFill="1" applyBorder="1" applyAlignment="1">
      <alignment vertical="center"/>
    </xf>
    <xf numFmtId="10" fontId="25" fillId="0" borderId="0" xfId="6" applyNumberFormat="1" applyFont="1" applyFill="1" applyBorder="1" applyAlignment="1">
      <alignment horizontal="center"/>
    </xf>
    <xf numFmtId="10" fontId="30" fillId="0" borderId="0" xfId="6" applyNumberFormat="1" applyFont="1" applyFill="1" applyBorder="1" applyAlignment="1">
      <alignment horizontal="center"/>
    </xf>
    <xf numFmtId="0" fontId="31" fillId="0" borderId="0" xfId="5" applyFont="1"/>
    <xf numFmtId="0" fontId="25" fillId="0" borderId="0" xfId="5" applyFont="1" applyFill="1" applyBorder="1" applyAlignment="1">
      <alignment horizontal="center"/>
    </xf>
    <xf numFmtId="0" fontId="32" fillId="0" borderId="0" xfId="5" applyFont="1" applyFill="1" applyBorder="1"/>
    <xf numFmtId="0" fontId="25" fillId="0" borderId="0" xfId="5" applyFont="1" applyFill="1" applyBorder="1" applyAlignment="1">
      <alignment vertical="center"/>
    </xf>
    <xf numFmtId="2" fontId="25" fillId="0" borderId="0" xfId="5" applyNumberFormat="1" applyFont="1" applyFill="1" applyBorder="1" applyAlignment="1">
      <alignment horizontal="center"/>
    </xf>
    <xf numFmtId="0" fontId="11" fillId="0" borderId="0" xfId="5" applyFont="1" applyFill="1" applyBorder="1" applyAlignment="1">
      <alignment horizontal="center" wrapText="1"/>
    </xf>
    <xf numFmtId="0" fontId="28" fillId="0" borderId="0" xfId="5" applyFont="1" applyFill="1" applyBorder="1" applyAlignment="1">
      <alignment wrapText="1"/>
    </xf>
    <xf numFmtId="0" fontId="33" fillId="0" borderId="0" xfId="5" applyFont="1"/>
    <xf numFmtId="0" fontId="3" fillId="0" borderId="0" xfId="5" applyBorder="1"/>
    <xf numFmtId="0" fontId="18" fillId="0" borderId="0" xfId="5" applyFont="1" applyBorder="1" applyAlignment="1">
      <alignment vertical="center"/>
    </xf>
    <xf numFmtId="0" fontId="28" fillId="8" borderId="21" xfId="5" applyFont="1" applyFill="1" applyBorder="1" applyAlignment="1">
      <alignment horizontal="center"/>
    </xf>
    <xf numFmtId="0" fontId="28" fillId="8" borderId="13" xfId="5" applyFont="1" applyFill="1" applyBorder="1" applyAlignment="1">
      <alignment horizontal="center"/>
    </xf>
    <xf numFmtId="164" fontId="0" fillId="0" borderId="0" xfId="0" applyNumberFormat="1"/>
    <xf numFmtId="43" fontId="11" fillId="0" borderId="58" xfId="3" applyFont="1" applyFill="1" applyBorder="1" applyAlignment="1">
      <alignment horizontal="center" vertical="center"/>
    </xf>
    <xf numFmtId="43" fontId="35" fillId="22" borderId="9" xfId="6" applyNumberFormat="1" applyFont="1" applyFill="1" applyBorder="1" applyAlignment="1">
      <alignment horizontal="center"/>
    </xf>
    <xf numFmtId="0" fontId="39" fillId="8" borderId="13" xfId="5" applyFont="1" applyFill="1" applyBorder="1" applyAlignment="1">
      <alignment horizontal="center"/>
    </xf>
    <xf numFmtId="43" fontId="40" fillId="0" borderId="13" xfId="6" applyNumberFormat="1" applyFont="1" applyBorder="1" applyAlignment="1">
      <alignment horizontal="center"/>
    </xf>
    <xf numFmtId="43" fontId="38" fillId="0" borderId="59" xfId="6" applyNumberFormat="1" applyFont="1" applyBorder="1" applyAlignment="1"/>
    <xf numFmtId="43" fontId="38" fillId="0" borderId="23" xfId="6" applyNumberFormat="1" applyFont="1" applyBorder="1" applyAlignment="1"/>
    <xf numFmtId="0" fontId="23" fillId="0" borderId="13" xfId="5" applyFont="1" applyBorder="1" applyAlignment="1">
      <alignment horizontal="center"/>
    </xf>
    <xf numFmtId="9" fontId="38" fillId="0" borderId="13" xfId="6" applyNumberFormat="1" applyFont="1" applyBorder="1" applyAlignment="1">
      <alignment horizontal="center"/>
    </xf>
    <xf numFmtId="9" fontId="42" fillId="0" borderId="13" xfId="0" applyNumberFormat="1" applyFont="1" applyBorder="1" applyAlignment="1">
      <alignment horizontal="center" vertical="center"/>
    </xf>
    <xf numFmtId="0" fontId="36" fillId="19" borderId="15" xfId="5" applyFont="1" applyFill="1" applyBorder="1" applyAlignment="1">
      <alignment horizontal="center"/>
    </xf>
    <xf numFmtId="0" fontId="36" fillId="19" borderId="19" xfId="5" applyFont="1" applyFill="1" applyBorder="1" applyAlignment="1">
      <alignment horizontal="center"/>
    </xf>
    <xf numFmtId="0" fontId="36" fillId="19" borderId="65" xfId="5" applyFont="1" applyFill="1" applyBorder="1" applyAlignment="1">
      <alignment horizontal="center"/>
    </xf>
    <xf numFmtId="9" fontId="45" fillId="0" borderId="12" xfId="4" applyFont="1" applyBorder="1" applyAlignment="1">
      <alignment horizontal="center"/>
    </xf>
    <xf numFmtId="43" fontId="45" fillId="21" borderId="20" xfId="3" applyFont="1" applyFill="1" applyBorder="1" applyAlignment="1">
      <alignment horizontal="center"/>
    </xf>
    <xf numFmtId="0" fontId="9" fillId="0" borderId="26" xfId="5" applyFont="1" applyBorder="1" applyAlignment="1">
      <alignment horizontal="center"/>
    </xf>
    <xf numFmtId="0" fontId="9" fillId="0" borderId="29" xfId="5" applyFont="1" applyFill="1" applyBorder="1" applyAlignment="1">
      <alignment horizontal="center"/>
    </xf>
    <xf numFmtId="10" fontId="45" fillId="0" borderId="12" xfId="6" applyNumberFormat="1" applyFont="1" applyBorder="1" applyAlignment="1">
      <alignment horizontal="center"/>
    </xf>
    <xf numFmtId="0" fontId="9" fillId="0" borderId="26" xfId="5" applyFont="1" applyFill="1" applyBorder="1" applyAlignment="1">
      <alignment horizontal="center"/>
    </xf>
    <xf numFmtId="43" fontId="45" fillId="21" borderId="20" xfId="3" applyFont="1" applyFill="1" applyBorder="1" applyAlignment="1"/>
    <xf numFmtId="10" fontId="45" fillId="0" borderId="20" xfId="6" applyNumberFormat="1" applyFont="1" applyBorder="1" applyAlignment="1">
      <alignment horizontal="center"/>
    </xf>
    <xf numFmtId="0" fontId="9" fillId="0" borderId="29" xfId="5" applyFont="1" applyBorder="1" applyAlignment="1">
      <alignment horizontal="center"/>
    </xf>
    <xf numFmtId="43" fontId="37" fillId="6" borderId="0" xfId="6" applyNumberFormat="1" applyFont="1" applyFill="1" applyBorder="1" applyAlignment="1">
      <alignment horizontal="center"/>
    </xf>
    <xf numFmtId="0" fontId="9" fillId="0" borderId="23" xfId="5" applyFont="1" applyFill="1" applyBorder="1" applyAlignment="1">
      <alignment horizontal="center"/>
    </xf>
    <xf numFmtId="0" fontId="9" fillId="0" borderId="23" xfId="5" applyFont="1" applyBorder="1" applyAlignment="1">
      <alignment horizontal="center"/>
    </xf>
    <xf numFmtId="0" fontId="9" fillId="0" borderId="59" xfId="5" applyFont="1" applyBorder="1" applyAlignment="1">
      <alignment horizontal="center"/>
    </xf>
    <xf numFmtId="0" fontId="5" fillId="23" borderId="13" xfId="5" applyFont="1" applyFill="1" applyBorder="1" applyAlignment="1">
      <alignment horizontal="justify" vertical="center"/>
    </xf>
    <xf numFmtId="43" fontId="45" fillId="21" borderId="13" xfId="3" applyFont="1" applyFill="1" applyBorder="1" applyAlignment="1"/>
    <xf numFmtId="43" fontId="46" fillId="24" borderId="13" xfId="6" applyNumberFormat="1" applyFont="1" applyFill="1" applyBorder="1" applyAlignment="1">
      <alignment horizontal="center"/>
    </xf>
    <xf numFmtId="0" fontId="34" fillId="18" borderId="19" xfId="5" applyFont="1" applyFill="1" applyBorder="1" applyAlignment="1">
      <alignment horizontal="center"/>
    </xf>
    <xf numFmtId="0" fontId="34" fillId="18" borderId="11" xfId="5" applyFont="1" applyFill="1" applyBorder="1" applyAlignment="1">
      <alignment horizontal="center" wrapText="1"/>
    </xf>
    <xf numFmtId="0" fontId="23" fillId="0" borderId="13" xfId="5" applyFont="1" applyBorder="1" applyAlignment="1">
      <alignment horizontal="justify" vertical="center"/>
    </xf>
    <xf numFmtId="0" fontId="7" fillId="18" borderId="19" xfId="5" applyFont="1" applyFill="1" applyBorder="1" applyAlignment="1">
      <alignment horizontal="center"/>
    </xf>
    <xf numFmtId="10" fontId="0" fillId="0" borderId="0" xfId="0" applyNumberFormat="1"/>
    <xf numFmtId="0" fontId="5" fillId="3" borderId="67" xfId="1" applyFont="1" applyFill="1" applyBorder="1" applyAlignment="1">
      <alignment horizontal="center" vertical="center"/>
    </xf>
    <xf numFmtId="0" fontId="11" fillId="0" borderId="0" xfId="1" applyFont="1" applyFill="1" applyBorder="1" applyAlignment="1">
      <alignment horizontal="center" vertical="center"/>
    </xf>
    <xf numFmtId="164" fontId="11" fillId="0" borderId="5" xfId="2" applyNumberFormat="1" applyFont="1" applyFill="1" applyBorder="1" applyAlignment="1">
      <alignment horizontal="center" vertical="center"/>
    </xf>
    <xf numFmtId="164" fontId="11" fillId="0" borderId="34" xfId="1" applyNumberFormat="1" applyFont="1" applyFill="1" applyBorder="1" applyAlignment="1">
      <alignment horizontal="center" vertical="center"/>
    </xf>
    <xf numFmtId="0" fontId="11" fillId="0" borderId="50" xfId="1" applyFont="1" applyFill="1" applyBorder="1" applyAlignment="1">
      <alignment horizontal="center" vertical="center"/>
    </xf>
    <xf numFmtId="164" fontId="11" fillId="0" borderId="34" xfId="1" applyNumberFormat="1" applyFont="1" applyBorder="1" applyAlignment="1">
      <alignment horizontal="center" vertical="center" wrapText="1"/>
    </xf>
    <xf numFmtId="0" fontId="11" fillId="0" borderId="5" xfId="1" applyFont="1" applyFill="1" applyBorder="1" applyAlignment="1">
      <alignment horizontal="center" vertical="center"/>
    </xf>
    <xf numFmtId="164" fontId="11" fillId="0" borderId="5" xfId="1" applyNumberFormat="1" applyFont="1" applyFill="1" applyBorder="1" applyAlignment="1">
      <alignment horizontal="center" vertical="center"/>
    </xf>
    <xf numFmtId="0" fontId="11" fillId="0" borderId="40" xfId="1" applyFont="1" applyFill="1" applyBorder="1" applyAlignment="1">
      <alignment horizontal="center" vertical="center"/>
    </xf>
    <xf numFmtId="0" fontId="11" fillId="0" borderId="68" xfId="1" applyFont="1" applyFill="1" applyBorder="1" applyAlignment="1">
      <alignment horizontal="center" vertical="center"/>
    </xf>
    <xf numFmtId="0" fontId="11" fillId="0" borderId="31" xfId="1" applyFont="1" applyFill="1" applyBorder="1" applyAlignment="1">
      <alignment horizontal="center" vertical="center"/>
    </xf>
    <xf numFmtId="0" fontId="5" fillId="3" borderId="37" xfId="1" applyFont="1" applyFill="1" applyBorder="1" applyAlignment="1">
      <alignment horizontal="center" vertical="center"/>
    </xf>
    <xf numFmtId="0" fontId="5" fillId="3" borderId="52" xfId="1" applyFont="1" applyFill="1" applyBorder="1" applyAlignment="1">
      <alignment horizontal="center" vertical="center"/>
    </xf>
    <xf numFmtId="0" fontId="5" fillId="3" borderId="61" xfId="1" applyFont="1" applyFill="1" applyBorder="1" applyAlignment="1">
      <alignment horizontal="center" vertical="center"/>
    </xf>
    <xf numFmtId="0" fontId="4" fillId="0" borderId="55" xfId="1" applyFont="1" applyFill="1" applyBorder="1" applyAlignment="1">
      <alignment vertical="center"/>
    </xf>
    <xf numFmtId="0" fontId="4" fillId="0" borderId="56" xfId="1" applyFont="1" applyFill="1" applyBorder="1" applyAlignment="1">
      <alignment vertical="center"/>
    </xf>
    <xf numFmtId="2" fontId="6" fillId="0" borderId="63" xfId="2" applyNumberFormat="1" applyFont="1" applyFill="1" applyBorder="1" applyAlignment="1">
      <alignment horizontal="center" vertical="center" wrapText="1"/>
    </xf>
    <xf numFmtId="2" fontId="6" fillId="0" borderId="21" xfId="2" applyNumberFormat="1" applyFont="1" applyFill="1" applyBorder="1" applyAlignment="1">
      <alignment horizontal="center" vertical="center" wrapText="1"/>
    </xf>
    <xf numFmtId="2" fontId="6" fillId="0" borderId="69" xfId="2" applyNumberFormat="1" applyFont="1" applyFill="1" applyBorder="1" applyAlignment="1">
      <alignment horizontal="center" vertical="center" wrapText="1"/>
    </xf>
    <xf numFmtId="0" fontId="11" fillId="0" borderId="57" xfId="1" applyFont="1" applyFill="1" applyBorder="1" applyAlignment="1">
      <alignment horizontal="center" vertical="center"/>
    </xf>
    <xf numFmtId="0" fontId="5" fillId="3" borderId="0" xfId="1" applyFont="1" applyFill="1" applyBorder="1" applyAlignment="1">
      <alignment horizontal="center" vertical="center"/>
    </xf>
    <xf numFmtId="0" fontId="5" fillId="8" borderId="0" xfId="1" applyFont="1" applyFill="1" applyBorder="1" applyAlignment="1">
      <alignment horizontal="center"/>
    </xf>
    <xf numFmtId="164" fontId="11" fillId="0" borderId="55" xfId="1" applyNumberFormat="1" applyFont="1" applyBorder="1" applyAlignment="1">
      <alignment horizontal="center" vertical="center"/>
    </xf>
    <xf numFmtId="0" fontId="5" fillId="3" borderId="13"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70" xfId="1" applyFont="1" applyFill="1" applyBorder="1" applyAlignment="1">
      <alignment horizontal="center" vertical="center"/>
    </xf>
    <xf numFmtId="0" fontId="11" fillId="0" borderId="23" xfId="1" applyFont="1" applyFill="1" applyBorder="1" applyAlignment="1">
      <alignment horizontal="center" vertical="center"/>
    </xf>
    <xf numFmtId="164" fontId="11" fillId="0" borderId="19" xfId="1" applyNumberFormat="1" applyFont="1" applyFill="1" applyBorder="1" applyAlignment="1">
      <alignment horizontal="center" vertical="center"/>
    </xf>
    <xf numFmtId="0" fontId="5" fillId="3" borderId="70"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22" xfId="1" applyFont="1" applyFill="1" applyBorder="1" applyAlignment="1">
      <alignment horizontal="center" vertical="center"/>
    </xf>
    <xf numFmtId="164" fontId="11" fillId="0" borderId="57" xfId="1" applyNumberFormat="1" applyFont="1" applyFill="1" applyBorder="1" applyAlignment="1">
      <alignment horizontal="center" vertical="center"/>
    </xf>
    <xf numFmtId="0" fontId="11" fillId="0" borderId="5" xfId="1" applyNumberFormat="1" applyFont="1" applyBorder="1" applyAlignment="1">
      <alignment horizontal="center" vertical="center" wrapText="1"/>
    </xf>
    <xf numFmtId="10" fontId="14" fillId="0" borderId="57" xfId="1" applyNumberFormat="1" applyFont="1" applyFill="1" applyBorder="1" applyAlignment="1">
      <alignment vertical="center"/>
    </xf>
    <xf numFmtId="2" fontId="6" fillId="0" borderId="72" xfId="2" applyNumberFormat="1" applyFont="1" applyFill="1" applyBorder="1" applyAlignment="1">
      <alignment vertical="center" wrapText="1"/>
    </xf>
    <xf numFmtId="2" fontId="6" fillId="0" borderId="4" xfId="2" applyNumberFormat="1" applyFont="1" applyFill="1" applyBorder="1" applyAlignment="1">
      <alignment vertical="center" wrapText="1"/>
    </xf>
    <xf numFmtId="2" fontId="6" fillId="0" borderId="31" xfId="2" applyNumberFormat="1" applyFont="1" applyFill="1" applyBorder="1" applyAlignment="1">
      <alignment vertical="center" wrapText="1"/>
    </xf>
    <xf numFmtId="2" fontId="6" fillId="0" borderId="38" xfId="2" applyNumberFormat="1" applyFont="1" applyFill="1" applyBorder="1" applyAlignment="1">
      <alignment vertical="center" wrapText="1"/>
    </xf>
    <xf numFmtId="9" fontId="6" fillId="0" borderId="37" xfId="4" applyFont="1" applyFill="1" applyBorder="1" applyAlignment="1">
      <alignment vertical="center" wrapText="1"/>
    </xf>
    <xf numFmtId="0" fontId="47" fillId="0" borderId="73" xfId="0" applyFont="1" applyBorder="1" applyAlignment="1">
      <alignment horizontal="justify" vertical="center" wrapText="1" readingOrder="1"/>
    </xf>
    <xf numFmtId="0" fontId="8" fillId="0" borderId="3" xfId="1" applyNumberFormat="1" applyFont="1" applyBorder="1" applyAlignment="1">
      <alignment vertical="center" wrapText="1"/>
    </xf>
    <xf numFmtId="0" fontId="8" fillId="0" borderId="36" xfId="1" applyNumberFormat="1" applyFont="1" applyBorder="1" applyAlignment="1">
      <alignment vertical="center" wrapText="1"/>
    </xf>
    <xf numFmtId="0" fontId="8" fillId="4" borderId="13" xfId="1" applyNumberFormat="1" applyFont="1" applyFill="1" applyBorder="1" applyAlignment="1">
      <alignment vertical="center" wrapText="1"/>
    </xf>
    <xf numFmtId="0" fontId="47" fillId="3" borderId="73" xfId="0" applyFont="1" applyFill="1" applyBorder="1" applyAlignment="1">
      <alignment horizontal="justify" vertical="center" wrapText="1" readingOrder="1"/>
    </xf>
    <xf numFmtId="0" fontId="47" fillId="3" borderId="74" xfId="0" applyFont="1" applyFill="1" applyBorder="1" applyAlignment="1">
      <alignment horizontal="justify" vertical="center" wrapText="1" readingOrder="1"/>
    </xf>
    <xf numFmtId="0" fontId="27" fillId="0" borderId="9" xfId="5" applyFont="1" applyBorder="1" applyAlignment="1">
      <alignment horizontal="center"/>
    </xf>
    <xf numFmtId="0" fontId="3" fillId="0" borderId="9" xfId="5" applyBorder="1"/>
    <xf numFmtId="0" fontId="50" fillId="0" borderId="8" xfId="1" applyFont="1" applyFill="1" applyBorder="1" applyAlignment="1">
      <alignment horizontal="center" vertical="center"/>
    </xf>
    <xf numFmtId="0" fontId="50" fillId="0" borderId="12" xfId="1" applyFont="1" applyFill="1" applyBorder="1" applyAlignment="1">
      <alignment horizontal="center" vertical="center"/>
    </xf>
    <xf numFmtId="0" fontId="50" fillId="0" borderId="20" xfId="1" applyFont="1" applyFill="1" applyBorder="1" applyAlignment="1">
      <alignment horizontal="center" vertical="center"/>
    </xf>
    <xf numFmtId="0" fontId="51" fillId="0" borderId="68" xfId="1" applyFont="1" applyFill="1" applyBorder="1" applyAlignment="1">
      <alignment horizontal="center" vertical="center"/>
    </xf>
    <xf numFmtId="0" fontId="51" fillId="0" borderId="31" xfId="1" applyFont="1" applyFill="1" applyBorder="1" applyAlignment="1">
      <alignment horizontal="center" vertical="center"/>
    </xf>
    <xf numFmtId="0" fontId="51" fillId="0" borderId="58" xfId="1" applyFont="1" applyFill="1" applyBorder="1" applyAlignment="1">
      <alignment horizontal="center" vertical="center"/>
    </xf>
    <xf numFmtId="0" fontId="51" fillId="0" borderId="5" xfId="1" applyFont="1" applyFill="1" applyBorder="1" applyAlignment="1">
      <alignment horizontal="center" vertical="center"/>
    </xf>
    <xf numFmtId="164" fontId="51" fillId="0" borderId="14" xfId="1" applyNumberFormat="1" applyFont="1" applyFill="1" applyBorder="1" applyAlignment="1">
      <alignment horizontal="center" vertical="center"/>
    </xf>
    <xf numFmtId="164" fontId="51" fillId="0" borderId="34" xfId="1" applyNumberFormat="1" applyFont="1" applyFill="1" applyBorder="1" applyAlignment="1">
      <alignment horizontal="center" vertical="center"/>
    </xf>
    <xf numFmtId="0" fontId="7" fillId="3" borderId="52" xfId="1" applyFont="1" applyFill="1" applyBorder="1" applyAlignment="1">
      <alignment horizontal="center" vertical="center"/>
    </xf>
    <xf numFmtId="0" fontId="7" fillId="3" borderId="61" xfId="1" applyFont="1" applyFill="1" applyBorder="1" applyAlignment="1">
      <alignment horizontal="center" vertical="center"/>
    </xf>
    <xf numFmtId="0" fontId="7" fillId="3" borderId="67" xfId="1" applyFont="1" applyFill="1" applyBorder="1" applyAlignment="1">
      <alignment horizontal="center" vertical="center"/>
    </xf>
    <xf numFmtId="0" fontId="52" fillId="0" borderId="8" xfId="1" applyFont="1" applyFill="1" applyBorder="1" applyAlignment="1">
      <alignment horizontal="center" vertical="center"/>
    </xf>
    <xf numFmtId="0" fontId="52" fillId="0" borderId="12" xfId="1" applyFont="1" applyFill="1" applyBorder="1" applyAlignment="1">
      <alignment horizontal="center" vertical="center"/>
    </xf>
    <xf numFmtId="0" fontId="52" fillId="0" borderId="20" xfId="1" applyFont="1" applyFill="1" applyBorder="1" applyAlignment="1">
      <alignment horizontal="center" vertical="center"/>
    </xf>
    <xf numFmtId="0" fontId="5" fillId="0" borderId="47" xfId="1" applyFont="1" applyBorder="1" applyAlignment="1">
      <alignment horizontal="left" vertical="center"/>
    </xf>
    <xf numFmtId="0" fontId="5" fillId="0" borderId="33" xfId="1" applyFont="1" applyBorder="1" applyAlignment="1">
      <alignment vertical="center"/>
    </xf>
    <xf numFmtId="0" fontId="3" fillId="0" borderId="0" xfId="5" applyFont="1"/>
    <xf numFmtId="0" fontId="5" fillId="0" borderId="32" xfId="1" applyFont="1" applyBorder="1" applyAlignment="1">
      <alignment horizontal="left" vertical="center"/>
    </xf>
    <xf numFmtId="0" fontId="41" fillId="0" borderId="8" xfId="5" applyFont="1" applyBorder="1" applyAlignment="1">
      <alignment horizontal="center"/>
    </xf>
    <xf numFmtId="0" fontId="41" fillId="0" borderId="12" xfId="5" applyFont="1" applyBorder="1" applyAlignment="1">
      <alignment horizontal="center"/>
    </xf>
    <xf numFmtId="0" fontId="41" fillId="0" borderId="20" xfId="5" applyFont="1" applyBorder="1" applyAlignment="1">
      <alignment horizontal="center"/>
    </xf>
    <xf numFmtId="0" fontId="23" fillId="0" borderId="0" xfId="5" applyFont="1" applyAlignment="1">
      <alignment horizontal="center" vertical="center" wrapText="1"/>
    </xf>
    <xf numFmtId="0" fontId="24" fillId="18" borderId="13" xfId="5" applyFont="1" applyFill="1" applyBorder="1" applyAlignment="1">
      <alignment horizontal="center" vertical="center" wrapText="1"/>
    </xf>
    <xf numFmtId="0" fontId="3" fillId="20" borderId="13" xfId="5" applyFill="1" applyBorder="1" applyAlignment="1">
      <alignment horizontal="justify" vertical="center"/>
    </xf>
    <xf numFmtId="0" fontId="27" fillId="0" borderId="63" xfId="5" applyFont="1" applyBorder="1" applyAlignment="1">
      <alignment horizontal="center"/>
    </xf>
    <xf numFmtId="0" fontId="27" fillId="0" borderId="12" xfId="5" applyFont="1" applyBorder="1" applyAlignment="1">
      <alignment horizontal="center"/>
    </xf>
    <xf numFmtId="0" fontId="27" fillId="0" borderId="20" xfId="5" applyFont="1" applyBorder="1" applyAlignment="1">
      <alignment horizontal="center"/>
    </xf>
    <xf numFmtId="0" fontId="27" fillId="0" borderId="8" xfId="5" applyFont="1" applyBorder="1" applyAlignment="1">
      <alignment horizontal="center"/>
    </xf>
    <xf numFmtId="0" fontId="23" fillId="0" borderId="52" xfId="5" applyFont="1" applyBorder="1" applyAlignment="1">
      <alignment horizontal="justify" vertical="center"/>
    </xf>
    <xf numFmtId="0" fontId="23" fillId="0" borderId="66" xfId="5" applyFont="1" applyBorder="1" applyAlignment="1">
      <alignment horizontal="justify" vertical="center"/>
    </xf>
    <xf numFmtId="0" fontId="34" fillId="0" borderId="0" xfId="5" applyFont="1" applyBorder="1" applyAlignment="1">
      <alignment horizontal="center" vertical="center" wrapText="1"/>
    </xf>
    <xf numFmtId="0" fontId="27" fillId="0" borderId="17" xfId="5" applyFont="1" applyBorder="1" applyAlignment="1">
      <alignment horizontal="center"/>
    </xf>
    <xf numFmtId="0" fontId="27" fillId="0" borderId="34" xfId="5" applyFont="1" applyBorder="1" applyAlignment="1">
      <alignment horizontal="center"/>
    </xf>
    <xf numFmtId="0" fontId="27" fillId="0" borderId="50" xfId="5" applyFont="1" applyBorder="1" applyAlignment="1">
      <alignment horizontal="center"/>
    </xf>
    <xf numFmtId="0" fontId="23" fillId="0" borderId="64" xfId="5" applyFont="1" applyBorder="1" applyAlignment="1">
      <alignment horizontal="justify" vertical="center"/>
    </xf>
    <xf numFmtId="0" fontId="27" fillId="0" borderId="38" xfId="5" applyFont="1" applyBorder="1" applyAlignment="1">
      <alignment horizontal="center" wrapText="1"/>
    </xf>
    <xf numFmtId="0" fontId="27" fillId="0" borderId="0" xfId="5" applyFont="1" applyBorder="1" applyAlignment="1">
      <alignment horizontal="center" wrapText="1"/>
    </xf>
    <xf numFmtId="0" fontId="48" fillId="0" borderId="75" xfId="0" applyFont="1" applyBorder="1" applyAlignment="1">
      <alignment horizontal="center" vertical="center"/>
    </xf>
    <xf numFmtId="0" fontId="48" fillId="0" borderId="21" xfId="0" applyFont="1" applyBorder="1" applyAlignment="1">
      <alignment horizontal="center" vertical="center"/>
    </xf>
    <xf numFmtId="0" fontId="48" fillId="0" borderId="75" xfId="0" applyFont="1" applyBorder="1" applyAlignment="1">
      <alignment horizontal="justify" vertical="center"/>
    </xf>
    <xf numFmtId="0" fontId="48" fillId="0" borderId="21" xfId="0" applyFont="1" applyBorder="1" applyAlignment="1">
      <alignment horizontal="justify" vertical="center"/>
    </xf>
    <xf numFmtId="0" fontId="48" fillId="0" borderId="22" xfId="0" applyFont="1" applyBorder="1" applyAlignment="1">
      <alignment horizontal="center" vertical="center"/>
    </xf>
    <xf numFmtId="0" fontId="5" fillId="17" borderId="17" xfId="1" applyFont="1" applyFill="1" applyBorder="1" applyAlignment="1">
      <alignment horizontal="center"/>
    </xf>
    <xf numFmtId="0" fontId="5" fillId="17" borderId="34" xfId="1" applyFont="1" applyFill="1" applyBorder="1" applyAlignment="1">
      <alignment horizontal="center"/>
    </xf>
    <xf numFmtId="0" fontId="5" fillId="17" borderId="50" xfId="1" applyFont="1" applyFill="1" applyBorder="1" applyAlignment="1">
      <alignment horizontal="center"/>
    </xf>
    <xf numFmtId="0" fontId="3" fillId="14" borderId="17" xfId="1" applyFill="1" applyBorder="1" applyAlignment="1">
      <alignment horizontal="center"/>
    </xf>
    <xf numFmtId="0" fontId="3" fillId="14" borderId="34" xfId="1" applyFill="1" applyBorder="1" applyAlignment="1">
      <alignment horizontal="center"/>
    </xf>
    <xf numFmtId="0" fontId="3" fillId="14" borderId="50" xfId="1" applyFill="1" applyBorder="1" applyAlignment="1">
      <alignment horizontal="center"/>
    </xf>
    <xf numFmtId="0" fontId="3" fillId="16" borderId="17" xfId="1" applyFill="1" applyBorder="1" applyAlignment="1">
      <alignment horizontal="center"/>
    </xf>
    <xf numFmtId="0" fontId="3" fillId="16" borderId="34" xfId="1" applyFill="1" applyBorder="1" applyAlignment="1">
      <alignment horizontal="center"/>
    </xf>
    <xf numFmtId="0" fontId="3" fillId="16" borderId="50" xfId="1" applyFill="1" applyBorder="1" applyAlignment="1">
      <alignment horizontal="center"/>
    </xf>
    <xf numFmtId="0" fontId="3" fillId="12" borderId="17" xfId="1" applyFill="1" applyBorder="1" applyAlignment="1">
      <alignment horizontal="center"/>
    </xf>
    <xf numFmtId="0" fontId="3" fillId="12" borderId="34" xfId="1" applyFill="1" applyBorder="1" applyAlignment="1">
      <alignment horizontal="center"/>
    </xf>
    <xf numFmtId="0" fontId="3" fillId="12" borderId="50" xfId="1" applyFill="1" applyBorder="1" applyAlignment="1">
      <alignment horizontal="center"/>
    </xf>
    <xf numFmtId="0" fontId="5" fillId="11" borderId="17" xfId="1" applyFont="1" applyFill="1" applyBorder="1" applyAlignment="1">
      <alignment horizontal="center"/>
    </xf>
    <xf numFmtId="0" fontId="5" fillId="11" borderId="34" xfId="1" applyFont="1" applyFill="1" applyBorder="1" applyAlignment="1">
      <alignment horizontal="center"/>
    </xf>
    <xf numFmtId="0" fontId="5" fillId="11" borderId="50" xfId="1" applyFont="1" applyFill="1" applyBorder="1" applyAlignment="1">
      <alignment horizontal="center"/>
    </xf>
    <xf numFmtId="0" fontId="18" fillId="11" borderId="17" xfId="1" applyFont="1" applyFill="1" applyBorder="1" applyAlignment="1">
      <alignment horizontal="center"/>
    </xf>
    <xf numFmtId="0" fontId="18" fillId="11" borderId="34" xfId="1" applyFont="1" applyFill="1" applyBorder="1" applyAlignment="1">
      <alignment horizontal="center"/>
    </xf>
    <xf numFmtId="0" fontId="18" fillId="11" borderId="50" xfId="1" applyFont="1" applyFill="1" applyBorder="1" applyAlignment="1">
      <alignment horizontal="center"/>
    </xf>
    <xf numFmtId="0" fontId="4" fillId="8" borderId="35" xfId="1" applyFont="1" applyFill="1" applyBorder="1" applyAlignment="1">
      <alignment horizontal="center"/>
    </xf>
    <xf numFmtId="0" fontId="4" fillId="8" borderId="3" xfId="1" applyFont="1" applyFill="1" applyBorder="1" applyAlignment="1">
      <alignment horizontal="center"/>
    </xf>
    <xf numFmtId="0" fontId="4" fillId="8" borderId="36" xfId="1" applyFont="1" applyFill="1" applyBorder="1" applyAlignment="1">
      <alignment horizontal="center"/>
    </xf>
    <xf numFmtId="0" fontId="8" fillId="0" borderId="17" xfId="1" applyNumberFormat="1" applyFont="1" applyBorder="1" applyAlignment="1">
      <alignment horizontal="right" vertical="center" wrapText="1"/>
    </xf>
    <xf numFmtId="0" fontId="8" fillId="0" borderId="34" xfId="1" applyNumberFormat="1" applyFont="1" applyBorder="1" applyAlignment="1">
      <alignment horizontal="right" vertical="center" wrapText="1"/>
    </xf>
    <xf numFmtId="0" fontId="8" fillId="0" borderId="50" xfId="1" applyNumberFormat="1" applyFont="1" applyBorder="1" applyAlignment="1">
      <alignment horizontal="right" vertical="center" wrapText="1"/>
    </xf>
    <xf numFmtId="0" fontId="5" fillId="8" borderId="35" xfId="1" applyNumberFormat="1" applyFont="1" applyFill="1" applyBorder="1" applyAlignment="1">
      <alignment horizontal="center" vertical="center" wrapText="1"/>
    </xf>
    <xf numFmtId="0" fontId="5" fillId="8" borderId="3" xfId="1" applyNumberFormat="1" applyFont="1" applyFill="1" applyBorder="1" applyAlignment="1">
      <alignment horizontal="center" vertical="center" wrapText="1"/>
    </xf>
    <xf numFmtId="0" fontId="11" fillId="0" borderId="39" xfId="1" applyFont="1" applyFill="1" applyBorder="1" applyAlignment="1">
      <alignment horizontal="center" vertical="center"/>
    </xf>
    <xf numFmtId="0" fontId="11" fillId="0" borderId="41" xfId="1" applyFont="1" applyFill="1" applyBorder="1" applyAlignment="1">
      <alignment horizontal="center" vertical="center"/>
    </xf>
    <xf numFmtId="0" fontId="11" fillId="0" borderId="46" xfId="1" applyFont="1" applyFill="1" applyBorder="1" applyAlignment="1">
      <alignment horizontal="center" vertical="center"/>
    </xf>
    <xf numFmtId="0" fontId="8" fillId="0" borderId="17" xfId="1" applyFont="1" applyBorder="1" applyAlignment="1">
      <alignment horizontal="right" vertical="center" wrapText="1"/>
    </xf>
    <xf numFmtId="0" fontId="8" fillId="0" borderId="34" xfId="1" applyFont="1" applyBorder="1" applyAlignment="1">
      <alignment horizontal="right" vertical="center" wrapText="1"/>
    </xf>
    <xf numFmtId="0" fontId="8" fillId="0" borderId="5" xfId="1" applyFont="1" applyBorder="1" applyAlignment="1">
      <alignment horizontal="right" vertical="center" wrapText="1"/>
    </xf>
    <xf numFmtId="0" fontId="8" fillId="0" borderId="50" xfId="1" applyFont="1" applyBorder="1" applyAlignment="1">
      <alignment horizontal="right" vertical="center" wrapText="1"/>
    </xf>
    <xf numFmtId="0" fontId="4" fillId="0" borderId="35"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4" xfId="1" applyFont="1" applyFill="1" applyBorder="1" applyAlignment="1">
      <alignment horizontal="center" vertical="center"/>
    </xf>
    <xf numFmtId="0" fontId="11" fillId="0" borderId="45" xfId="1" applyFont="1" applyFill="1" applyBorder="1" applyAlignment="1">
      <alignment horizontal="center" vertical="center"/>
    </xf>
    <xf numFmtId="0" fontId="10" fillId="0" borderId="34" xfId="1" applyNumberFormat="1" applyFont="1" applyBorder="1" applyAlignment="1">
      <alignment horizontal="right" vertical="center" wrapText="1"/>
    </xf>
    <xf numFmtId="0" fontId="10" fillId="0" borderId="5" xfId="1" applyNumberFormat="1" applyFont="1" applyBorder="1" applyAlignment="1">
      <alignment horizontal="right" vertical="center" wrapText="1"/>
    </xf>
    <xf numFmtId="0" fontId="10" fillId="0" borderId="50" xfId="1" applyNumberFormat="1" applyFont="1" applyBorder="1" applyAlignment="1">
      <alignment horizontal="right" vertical="center" wrapText="1"/>
    </xf>
    <xf numFmtId="2" fontId="6" fillId="0" borderId="38" xfId="2" applyNumberFormat="1" applyFont="1" applyFill="1" applyBorder="1" applyAlignment="1">
      <alignment horizontal="center" vertical="center" wrapText="1"/>
    </xf>
    <xf numFmtId="2" fontId="6" fillId="0" borderId="37" xfId="2" applyNumberFormat="1" applyFont="1" applyFill="1" applyBorder="1" applyAlignment="1">
      <alignment horizontal="center" vertical="center" wrapText="1"/>
    </xf>
    <xf numFmtId="2" fontId="6" fillId="0" borderId="4" xfId="2" applyNumberFormat="1" applyFont="1" applyFill="1" applyBorder="1" applyAlignment="1">
      <alignment horizontal="center" vertical="center" wrapText="1"/>
    </xf>
    <xf numFmtId="2" fontId="6" fillId="0" borderId="31" xfId="2" applyNumberFormat="1" applyFont="1" applyFill="1" applyBorder="1" applyAlignment="1">
      <alignment horizontal="center" vertical="center" wrapText="1"/>
    </xf>
    <xf numFmtId="0" fontId="4" fillId="0" borderId="39"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6" xfId="1" applyFont="1" applyFill="1" applyBorder="1" applyAlignment="1">
      <alignment horizontal="center" vertical="center"/>
    </xf>
    <xf numFmtId="0" fontId="5" fillId="8" borderId="36" xfId="1" applyNumberFormat="1" applyFont="1" applyFill="1" applyBorder="1" applyAlignment="1">
      <alignment horizontal="center" vertical="center" wrapText="1"/>
    </xf>
    <xf numFmtId="0" fontId="3" fillId="0" borderId="43" xfId="1" applyBorder="1" applyAlignment="1">
      <alignment horizontal="left"/>
    </xf>
    <xf numFmtId="0" fontId="3" fillId="0" borderId="44" xfId="1" applyBorder="1" applyAlignment="1">
      <alignment horizontal="left"/>
    </xf>
    <xf numFmtId="0" fontId="4" fillId="9" borderId="41" xfId="1" applyFont="1" applyFill="1" applyBorder="1" applyAlignment="1">
      <alignment horizontal="left" vertical="center"/>
    </xf>
    <xf numFmtId="0" fontId="3" fillId="9" borderId="41" xfId="1" applyFill="1" applyBorder="1" applyAlignment="1">
      <alignment horizontal="left" vertical="center"/>
    </xf>
    <xf numFmtId="0" fontId="3" fillId="9" borderId="42" xfId="1" applyFill="1" applyBorder="1" applyAlignment="1">
      <alignment horizontal="left" vertical="center"/>
    </xf>
    <xf numFmtId="0" fontId="9" fillId="0" borderId="35" xfId="1" applyFont="1" applyBorder="1" applyAlignment="1">
      <alignment horizontal="center" vertical="center"/>
    </xf>
    <xf numFmtId="0" fontId="9" fillId="0" borderId="3" xfId="1" applyFont="1" applyBorder="1" applyAlignment="1">
      <alignment horizontal="center" vertical="center"/>
    </xf>
    <xf numFmtId="0" fontId="9" fillId="0" borderId="36" xfId="1" applyFont="1" applyBorder="1" applyAlignment="1">
      <alignment horizontal="center" vertical="center"/>
    </xf>
    <xf numFmtId="0" fontId="9" fillId="0" borderId="38" xfId="1" applyFont="1" applyBorder="1" applyAlignment="1">
      <alignment horizontal="center" vertical="center"/>
    </xf>
    <xf numFmtId="0" fontId="9" fillId="0" borderId="0" xfId="1" applyFont="1" applyBorder="1" applyAlignment="1">
      <alignment horizontal="center" vertical="center"/>
    </xf>
    <xf numFmtId="0" fontId="9" fillId="0" borderId="37"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31" xfId="1" applyFont="1" applyBorder="1" applyAlignment="1">
      <alignment horizontal="center" vertical="center"/>
    </xf>
    <xf numFmtId="0" fontId="3" fillId="15" borderId="17" xfId="1" applyFill="1" applyBorder="1" applyAlignment="1">
      <alignment horizontal="center"/>
    </xf>
    <xf numFmtId="0" fontId="3" fillId="15" borderId="34" xfId="1" applyFill="1" applyBorder="1" applyAlignment="1">
      <alignment horizontal="center"/>
    </xf>
    <xf numFmtId="0" fontId="3" fillId="15" borderId="50" xfId="1" applyFill="1" applyBorder="1" applyAlignment="1">
      <alignment horizontal="center"/>
    </xf>
    <xf numFmtId="0" fontId="5" fillId="8" borderId="1" xfId="1" applyFont="1" applyFill="1" applyBorder="1" applyAlignment="1">
      <alignment horizontal="center"/>
    </xf>
    <xf numFmtId="0" fontId="5" fillId="8" borderId="2" xfId="1" applyFont="1" applyFill="1" applyBorder="1" applyAlignment="1">
      <alignment horizontal="center"/>
    </xf>
    <xf numFmtId="0" fontId="5" fillId="8" borderId="6" xfId="1" applyFont="1" applyFill="1" applyBorder="1" applyAlignment="1">
      <alignment horizontal="center"/>
    </xf>
    <xf numFmtId="0" fontId="5" fillId="0" borderId="48"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15" fontId="3" fillId="0" borderId="21" xfId="1" applyNumberFormat="1" applyBorder="1" applyAlignment="1">
      <alignment horizontal="left"/>
    </xf>
    <xf numFmtId="0" fontId="3" fillId="0" borderId="13" xfId="1" applyBorder="1" applyAlignment="1">
      <alignment horizontal="left"/>
    </xf>
    <xf numFmtId="0" fontId="3" fillId="0" borderId="28" xfId="1" applyBorder="1" applyAlignment="1">
      <alignment horizontal="left"/>
    </xf>
    <xf numFmtId="0" fontId="3" fillId="0" borderId="21" xfId="1" applyBorder="1" applyAlignment="1">
      <alignment horizontal="left" vertical="center"/>
    </xf>
    <xf numFmtId="0" fontId="3" fillId="0" borderId="13" xfId="1" applyBorder="1" applyAlignment="1">
      <alignment horizontal="left" vertical="center"/>
    </xf>
    <xf numFmtId="0" fontId="3" fillId="0" borderId="28" xfId="1" applyBorder="1" applyAlignment="1">
      <alignment horizontal="left" vertical="center"/>
    </xf>
    <xf numFmtId="0" fontId="5" fillId="8" borderId="17" xfId="1" applyFont="1" applyFill="1" applyBorder="1" applyAlignment="1">
      <alignment horizontal="center"/>
    </xf>
    <xf numFmtId="0" fontId="5" fillId="8" borderId="34" xfId="1" applyFont="1" applyFill="1" applyBorder="1" applyAlignment="1">
      <alignment horizontal="center"/>
    </xf>
    <xf numFmtId="0" fontId="5" fillId="8" borderId="50" xfId="1" applyFont="1" applyFill="1" applyBorder="1" applyAlignment="1">
      <alignment horizontal="center"/>
    </xf>
    <xf numFmtId="0" fontId="3" fillId="8" borderId="35" xfId="1" applyFill="1" applyBorder="1" applyAlignment="1">
      <alignment horizontal="center"/>
    </xf>
    <xf numFmtId="0" fontId="3" fillId="8" borderId="3" xfId="1" applyFill="1" applyBorder="1" applyAlignment="1">
      <alignment horizontal="center"/>
    </xf>
    <xf numFmtId="0" fontId="4" fillId="0" borderId="45" xfId="1" applyFont="1" applyFill="1" applyBorder="1" applyAlignment="1">
      <alignment horizontal="center" vertical="center"/>
    </xf>
    <xf numFmtId="0" fontId="20" fillId="0" borderId="17" xfId="1" applyFont="1" applyBorder="1" applyAlignment="1">
      <alignment horizontal="center" vertical="center"/>
    </xf>
    <xf numFmtId="0" fontId="20" fillId="0" borderId="50" xfId="1" applyFont="1" applyBorder="1" applyAlignment="1">
      <alignment horizontal="center" vertical="center"/>
    </xf>
    <xf numFmtId="0" fontId="21" fillId="0" borderId="17" xfId="1" applyFont="1" applyBorder="1" applyAlignment="1">
      <alignment horizontal="center" vertical="center"/>
    </xf>
    <xf numFmtId="0" fontId="21" fillId="0" borderId="34" xfId="1" applyFont="1" applyBorder="1" applyAlignment="1">
      <alignment horizontal="center" vertical="center"/>
    </xf>
    <xf numFmtId="0" fontId="21" fillId="0" borderId="50" xfId="1" applyFont="1" applyBorder="1" applyAlignment="1">
      <alignment horizontal="center" vertical="center"/>
    </xf>
    <xf numFmtId="0" fontId="18" fillId="12" borderId="17" xfId="1" applyFont="1" applyFill="1" applyBorder="1" applyAlignment="1">
      <alignment horizontal="center" vertical="center"/>
    </xf>
    <xf numFmtId="0" fontId="9" fillId="12" borderId="34" xfId="1" applyFont="1" applyFill="1" applyBorder="1" applyAlignment="1">
      <alignment horizontal="center" vertical="center"/>
    </xf>
    <xf numFmtId="0" fontId="9" fillId="12" borderId="50" xfId="1" applyFont="1" applyFill="1" applyBorder="1" applyAlignment="1">
      <alignment horizontal="center" vertical="center"/>
    </xf>
    <xf numFmtId="0" fontId="8" fillId="0" borderId="35" xfId="1" applyFont="1" applyBorder="1" applyAlignment="1">
      <alignment horizontal="right" vertical="center" wrapText="1"/>
    </xf>
    <xf numFmtId="0" fontId="0" fillId="0" borderId="13" xfId="0" applyBorder="1" applyAlignment="1">
      <alignment horizontal="center"/>
    </xf>
    <xf numFmtId="0" fontId="17" fillId="13" borderId="17" xfId="1" applyFont="1" applyFill="1" applyBorder="1" applyAlignment="1">
      <alignment horizontal="center"/>
    </xf>
    <xf numFmtId="0" fontId="17" fillId="13" borderId="34" xfId="1" applyFont="1" applyFill="1" applyBorder="1" applyAlignment="1">
      <alignment horizontal="center"/>
    </xf>
    <xf numFmtId="0" fontId="17" fillId="13" borderId="50" xfId="1" applyFont="1" applyFill="1" applyBorder="1" applyAlignment="1">
      <alignment horizontal="center"/>
    </xf>
    <xf numFmtId="0" fontId="3" fillId="10" borderId="17" xfId="1" applyFill="1" applyBorder="1" applyAlignment="1">
      <alignment horizontal="center"/>
    </xf>
    <xf numFmtId="0" fontId="3" fillId="10" borderId="34" xfId="1" applyFill="1" applyBorder="1" applyAlignment="1">
      <alignment horizontal="center"/>
    </xf>
    <xf numFmtId="0" fontId="3" fillId="10" borderId="50" xfId="1" applyFill="1" applyBorder="1" applyAlignment="1">
      <alignment horizontal="center"/>
    </xf>
    <xf numFmtId="0" fontId="20" fillId="10" borderId="17" xfId="1" applyFont="1" applyFill="1" applyBorder="1" applyAlignment="1">
      <alignment horizontal="center" vertical="center"/>
    </xf>
    <xf numFmtId="0" fontId="20" fillId="10" borderId="50" xfId="1" applyFont="1" applyFill="1" applyBorder="1" applyAlignment="1">
      <alignment horizontal="center" vertical="center"/>
    </xf>
    <xf numFmtId="0" fontId="17" fillId="10" borderId="17" xfId="1" applyFont="1" applyFill="1" applyBorder="1" applyAlignment="1">
      <alignment horizontal="center"/>
    </xf>
    <xf numFmtId="0" fontId="17" fillId="10" borderId="34" xfId="1" applyFont="1" applyFill="1" applyBorder="1" applyAlignment="1">
      <alignment horizontal="center"/>
    </xf>
    <xf numFmtId="0" fontId="17" fillId="10" borderId="50" xfId="1" applyFont="1" applyFill="1" applyBorder="1" applyAlignment="1">
      <alignment horizontal="center"/>
    </xf>
    <xf numFmtId="0" fontId="3" fillId="0" borderId="17" xfId="1" applyBorder="1" applyAlignment="1">
      <alignment horizontal="center"/>
    </xf>
    <xf numFmtId="0" fontId="3" fillId="0" borderId="34" xfId="1" applyBorder="1" applyAlignment="1">
      <alignment horizontal="center"/>
    </xf>
    <xf numFmtId="0" fontId="3" fillId="0" borderId="50" xfId="1" applyBorder="1" applyAlignment="1">
      <alignment horizontal="center"/>
    </xf>
    <xf numFmtId="0" fontId="0" fillId="13" borderId="17" xfId="0" applyFill="1" applyBorder="1" applyAlignment="1">
      <alignment horizontal="center"/>
    </xf>
    <xf numFmtId="0" fontId="0" fillId="13" borderId="34" xfId="0" applyFill="1" applyBorder="1" applyAlignment="1">
      <alignment horizontal="center"/>
    </xf>
    <xf numFmtId="0" fontId="0" fillId="13" borderId="50" xfId="0" applyFill="1" applyBorder="1" applyAlignment="1">
      <alignment horizontal="center"/>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4" fillId="0" borderId="51"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71"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71" xfId="1" applyFont="1" applyFill="1" applyBorder="1" applyAlignment="1">
      <alignment horizontal="center" vertical="center"/>
    </xf>
    <xf numFmtId="0" fontId="11" fillId="0" borderId="55"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57" xfId="1" applyFont="1" applyFill="1" applyBorder="1" applyAlignment="1">
      <alignment horizontal="center" vertical="center"/>
    </xf>
    <xf numFmtId="0" fontId="49" fillId="0" borderId="22" xfId="0" applyFont="1" applyBorder="1" applyAlignment="1">
      <alignment horizontal="center" vertical="center"/>
    </xf>
    <xf numFmtId="0" fontId="49" fillId="0" borderId="21" xfId="0" applyFont="1" applyBorder="1" applyAlignment="1">
      <alignment horizontal="center" vertical="center"/>
    </xf>
    <xf numFmtId="0" fontId="4" fillId="0" borderId="55" xfId="1" applyFont="1" applyFill="1" applyBorder="1" applyAlignment="1">
      <alignment horizontal="center" vertical="center"/>
    </xf>
    <xf numFmtId="0" fontId="4" fillId="0" borderId="56" xfId="1" applyFont="1" applyFill="1" applyBorder="1" applyAlignment="1">
      <alignment horizontal="center" vertical="center"/>
    </xf>
    <xf numFmtId="0" fontId="4" fillId="0" borderId="57" xfId="1" applyFont="1" applyFill="1" applyBorder="1" applyAlignment="1">
      <alignment horizontal="center" vertical="center"/>
    </xf>
    <xf numFmtId="0" fontId="3" fillId="0" borderId="46" xfId="1" applyBorder="1" applyAlignment="1">
      <alignment horizontal="left"/>
    </xf>
    <xf numFmtId="0" fontId="3" fillId="0" borderId="60" xfId="1" applyBorder="1" applyAlignment="1">
      <alignment horizontal="left"/>
    </xf>
    <xf numFmtId="0" fontId="3" fillId="13" borderId="1" xfId="1" applyFill="1" applyBorder="1" applyAlignment="1">
      <alignment horizontal="center"/>
    </xf>
    <xf numFmtId="0" fontId="3" fillId="13" borderId="2" xfId="1" applyFill="1" applyBorder="1" applyAlignment="1">
      <alignment horizontal="center"/>
    </xf>
    <xf numFmtId="0" fontId="3" fillId="13" borderId="6" xfId="1" applyFill="1" applyBorder="1" applyAlignment="1">
      <alignment horizontal="center"/>
    </xf>
    <xf numFmtId="2" fontId="6" fillId="0" borderId="35" xfId="2" applyNumberFormat="1" applyFont="1" applyFill="1" applyBorder="1" applyAlignment="1">
      <alignment horizontal="center" vertical="center" wrapText="1"/>
    </xf>
    <xf numFmtId="2" fontId="6" fillId="0" borderId="36" xfId="2" applyNumberFormat="1" applyFont="1" applyFill="1" applyBorder="1" applyAlignment="1">
      <alignment horizontal="center" vertical="center" wrapText="1"/>
    </xf>
    <xf numFmtId="0" fontId="3" fillId="13" borderId="34" xfId="1" applyFill="1" applyBorder="1" applyAlignment="1">
      <alignment horizontal="center"/>
    </xf>
    <xf numFmtId="0" fontId="3" fillId="13" borderId="50" xfId="1" applyFill="1" applyBorder="1" applyAlignment="1">
      <alignment horizontal="center"/>
    </xf>
  </cellXfs>
  <cellStyles count="7">
    <cellStyle name="Millares" xfId="3" builtinId="3"/>
    <cellStyle name="Normal" xfId="0" builtinId="0"/>
    <cellStyle name="Normal 2" xfId="1"/>
    <cellStyle name="Normal_RESULTADOS FINALES ENCUESTA 2009" xfId="5"/>
    <cellStyle name="Porcentaje 2" xfId="2"/>
    <cellStyle name="Porcentual" xfId="4" builtinId="5"/>
    <cellStyle name="Porcentual 2" xfId="6"/>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lang="es-CO" sz="1450" b="1" i="0" u="none" strike="noStrike" baseline="0">
                <a:solidFill>
                  <a:srgbClr val="000000"/>
                </a:solidFill>
                <a:latin typeface="Arial"/>
                <a:ea typeface="Arial"/>
                <a:cs typeface="Arial"/>
              </a:defRPr>
            </a:pPr>
            <a:r>
              <a:rPr lang="es-ES"/>
              <a:t>SATISFACCION DE USURIOS 2008</a:t>
            </a:r>
          </a:p>
        </c:rich>
      </c:tx>
      <c:layout>
        <c:manualLayout>
          <c:xMode val="edge"/>
          <c:yMode val="edge"/>
          <c:x val="0.23263344909026995"/>
          <c:y val="3.4375139967572382E-2"/>
        </c:manualLayout>
      </c:layout>
      <c:spPr>
        <a:noFill/>
        <a:ln w="25400">
          <a:noFill/>
        </a:ln>
      </c:spPr>
    </c:title>
    <c:plotArea>
      <c:layout>
        <c:manualLayout>
          <c:layoutTarget val="inner"/>
          <c:xMode val="edge"/>
          <c:yMode val="edge"/>
          <c:x val="0.10500816037724686"/>
          <c:y val="0.24573378839590529"/>
          <c:w val="0.87237548621097716"/>
          <c:h val="0.60068259385665457"/>
        </c:manualLayout>
      </c:layout>
      <c:barChart>
        <c:barDir val="col"/>
        <c:grouping val="clustered"/>
        <c:ser>
          <c:idx val="0"/>
          <c:order val="0"/>
          <c:spPr>
            <a:gradFill rotWithShape="0">
              <a:gsLst>
                <a:gs pos="0">
                  <a:srgbClr val="FF6600"/>
                </a:gs>
                <a:gs pos="50000">
                  <a:srgbClr val="FF6600">
                    <a:gamma/>
                    <a:shade val="46275"/>
                    <a:invGamma/>
                  </a:srgbClr>
                </a:gs>
                <a:gs pos="100000">
                  <a:srgbClr val="FF6600"/>
                </a:gs>
              </a:gsLst>
              <a:lin ang="0" scaled="1"/>
            </a:gradFill>
            <a:ln w="12700">
              <a:solidFill>
                <a:srgbClr val="000000"/>
              </a:solidFill>
              <a:prstDash val="solid"/>
            </a:ln>
          </c:spPr>
          <c:dPt>
            <c:idx val="1"/>
            <c:spPr>
              <a:gradFill rotWithShape="0">
                <a:gsLst>
                  <a:gs pos="0">
                    <a:srgbClr val="FF00FF"/>
                  </a:gs>
                  <a:gs pos="50000">
                    <a:srgbClr val="FF00FF">
                      <a:gamma/>
                      <a:shade val="46275"/>
                      <a:invGamma/>
                    </a:srgbClr>
                  </a:gs>
                  <a:gs pos="100000">
                    <a:srgbClr val="FF00FF"/>
                  </a:gs>
                </a:gsLst>
                <a:lin ang="0" scaled="1"/>
              </a:gradFill>
              <a:ln w="12700">
                <a:solidFill>
                  <a:srgbClr val="000000"/>
                </a:solidFill>
                <a:prstDash val="solid"/>
              </a:ln>
            </c:spPr>
          </c:dPt>
          <c:dPt>
            <c:idx val="2"/>
            <c:spPr>
              <a:gradFill rotWithShape="0">
                <a:gsLst>
                  <a:gs pos="0">
                    <a:srgbClr val="0000FF"/>
                  </a:gs>
                  <a:gs pos="50000">
                    <a:srgbClr val="0000FF">
                      <a:gamma/>
                      <a:shade val="46275"/>
                      <a:invGamma/>
                    </a:srgbClr>
                  </a:gs>
                  <a:gs pos="100000">
                    <a:srgbClr val="0000FF"/>
                  </a:gs>
                </a:gsLst>
                <a:lin ang="0" scaled="1"/>
              </a:gradFill>
              <a:ln w="12700">
                <a:solidFill>
                  <a:srgbClr val="000000"/>
                </a:solidFill>
                <a:prstDash val="solid"/>
              </a:ln>
            </c:spPr>
          </c:dPt>
          <c:dLbls>
            <c:spPr>
              <a:noFill/>
              <a:ln w="25400">
                <a:noFill/>
              </a:ln>
            </c:spPr>
            <c:txPr>
              <a:bodyPr/>
              <a:lstStyle/>
              <a:p>
                <a:pPr>
                  <a:defRPr lang="es-CO" sz="1200" b="0" i="0" u="none" strike="noStrike" baseline="0">
                    <a:solidFill>
                      <a:srgbClr val="000000"/>
                    </a:solidFill>
                    <a:latin typeface="Arial"/>
                    <a:ea typeface="Arial"/>
                    <a:cs typeface="Arial"/>
                  </a:defRPr>
                </a:pPr>
                <a:endParaRPr lang="es-ES"/>
              </a:p>
            </c:txPr>
            <c:showVal val="1"/>
          </c:dLbls>
          <c:cat>
            <c:strRef>
              <c:f>'Objetivo A'!$B$13:$D$13</c:f>
              <c:strCache>
                <c:ptCount val="3"/>
                <c:pt idx="0">
                  <c:v>ADMINISTRATIVOS</c:v>
                </c:pt>
                <c:pt idx="1">
                  <c:v>DOCENTES</c:v>
                </c:pt>
                <c:pt idx="2">
                  <c:v>ESTUDIANTES</c:v>
                </c:pt>
              </c:strCache>
            </c:strRef>
          </c:cat>
          <c:val>
            <c:numRef>
              <c:f>'Objetivo A'!$B$14:$D$14</c:f>
              <c:numCache>
                <c:formatCode>0.00%</c:formatCode>
                <c:ptCount val="3"/>
                <c:pt idx="0">
                  <c:v>0.72857142857142854</c:v>
                </c:pt>
                <c:pt idx="1">
                  <c:v>0.81428571428571428</c:v>
                </c:pt>
                <c:pt idx="2">
                  <c:v>0.71142857142857152</c:v>
                </c:pt>
              </c:numCache>
            </c:numRef>
          </c:val>
        </c:ser>
        <c:dLbls>
          <c:showVal val="1"/>
        </c:dLbls>
        <c:axId val="91741568"/>
        <c:axId val="91870336"/>
      </c:barChart>
      <c:catAx>
        <c:axId val="91741568"/>
        <c:scaling>
          <c:orientation val="minMax"/>
        </c:scaling>
        <c:axPos val="b"/>
        <c:numFmt formatCode="General" sourceLinked="1"/>
        <c:tickLblPos val="nextTo"/>
        <c:spPr>
          <a:ln w="3175">
            <a:solidFill>
              <a:srgbClr val="000000"/>
            </a:solidFill>
            <a:prstDash val="solid"/>
          </a:ln>
        </c:spPr>
        <c:txPr>
          <a:bodyPr rot="0" vert="horz"/>
          <a:lstStyle/>
          <a:p>
            <a:pPr>
              <a:defRPr lang="es-CO" sz="1000" b="1" i="0" u="none" strike="noStrike" baseline="0">
                <a:solidFill>
                  <a:srgbClr val="000000"/>
                </a:solidFill>
                <a:latin typeface="Arial"/>
                <a:ea typeface="Arial"/>
                <a:cs typeface="Arial"/>
              </a:defRPr>
            </a:pPr>
            <a:endParaRPr lang="es-ES"/>
          </a:p>
        </c:txPr>
        <c:crossAx val="91870336"/>
        <c:crosses val="autoZero"/>
        <c:auto val="1"/>
        <c:lblAlgn val="ctr"/>
        <c:lblOffset val="100"/>
        <c:tickLblSkip val="1"/>
        <c:tickMarkSkip val="1"/>
      </c:catAx>
      <c:valAx>
        <c:axId val="9187033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lang="es-CO" sz="1200" b="1" i="0" u="none" strike="noStrike" baseline="0">
                <a:solidFill>
                  <a:srgbClr val="000000"/>
                </a:solidFill>
                <a:latin typeface="Arial"/>
                <a:ea typeface="Arial"/>
                <a:cs typeface="Arial"/>
              </a:defRPr>
            </a:pPr>
            <a:endParaRPr lang="es-ES"/>
          </a:p>
        </c:txPr>
        <c:crossAx val="91741568"/>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66" r="0.75000000000000266" t="1" header="0" footer="0"/>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5227945743423275"/>
          <c:w val="0.5885432796892035"/>
          <c:h val="0.72225761856103865"/>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6.3120565044192029E-2"/>
                  <c:y val="2.1874238466739877E-2"/>
                </c:manualLayout>
              </c:layout>
              <c:showVal val="1"/>
            </c:dLbl>
            <c:dLbl>
              <c:idx val="2"/>
              <c:layout>
                <c:manualLayout>
                  <c:x val="-0.10071594912848852"/>
                  <c:y val="-0.24855511811023703"/>
                </c:manualLayout>
              </c:layout>
              <c:showVal val="1"/>
            </c:dLbl>
            <c:dLbl>
              <c:idx val="3"/>
              <c:layout>
                <c:manualLayout>
                  <c:x val="0.11286067320916825"/>
                  <c:y val="6.3588788042716032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ESTUDIANTES!$KN$74:$KQ$74</c:f>
              <c:numCache>
                <c:formatCode>0.0</c:formatCode>
                <c:ptCount val="4"/>
                <c:pt idx="0">
                  <c:v>3.1872509960159361</c:v>
                </c:pt>
                <c:pt idx="1">
                  <c:v>6.1752988047808763</c:v>
                </c:pt>
                <c:pt idx="2">
                  <c:v>37.450199203187253</c:v>
                </c:pt>
                <c:pt idx="3">
                  <c:v>53.187250996015933</c:v>
                </c:pt>
              </c:numCache>
            </c:numRef>
          </c:val>
        </c:ser>
      </c:pie3DChart>
    </c:plotArea>
    <c:legend>
      <c:legendPos val="r"/>
      <c:layout>
        <c:manualLayout>
          <c:xMode val="edge"/>
          <c:yMode val="edge"/>
          <c:x val="0.71836176727909062"/>
          <c:y val="0.36034339457567832"/>
          <c:w val="0.21772086422391337"/>
          <c:h val="0.39806295205466047"/>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DOCENTES!$CY$22:$DB$22</c:f>
              <c:numCache>
                <c:formatCode>0.0</c:formatCode>
                <c:ptCount val="4"/>
                <c:pt idx="0">
                  <c:v>1.8181818181818181</c:v>
                </c:pt>
                <c:pt idx="1">
                  <c:v>3.6363636363636362</c:v>
                </c:pt>
                <c:pt idx="2">
                  <c:v>26.969696969696969</c:v>
                </c:pt>
                <c:pt idx="3">
                  <c:v>67.575757575757578</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DOCENTES!$CY$34:$DB$34</c:f>
              <c:numCache>
                <c:formatCode>0.0</c:formatCode>
                <c:ptCount val="4"/>
                <c:pt idx="0">
                  <c:v>0.26246719160104987</c:v>
                </c:pt>
                <c:pt idx="1">
                  <c:v>4.9868766404199478</c:v>
                </c:pt>
                <c:pt idx="2">
                  <c:v>35.69553805774278</c:v>
                </c:pt>
                <c:pt idx="3">
                  <c:v>59.055118110236222</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DOCENTES!$CY$46:$DB$46</c:f>
              <c:numCache>
                <c:formatCode>0.0</c:formatCode>
                <c:ptCount val="4"/>
                <c:pt idx="0">
                  <c:v>0.32467532467532467</c:v>
                </c:pt>
                <c:pt idx="1">
                  <c:v>7.1428571428571432</c:v>
                </c:pt>
                <c:pt idx="2">
                  <c:v>39.935064935064936</c:v>
                </c:pt>
                <c:pt idx="3">
                  <c:v>52.597402597402599</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DOCENTES!$CY$57:$DB$57</c:f>
              <c:numCache>
                <c:formatCode>0.0</c:formatCode>
                <c:ptCount val="4"/>
                <c:pt idx="0">
                  <c:v>0.37593984962406013</c:v>
                </c:pt>
                <c:pt idx="1">
                  <c:v>6.3909774436090228</c:v>
                </c:pt>
                <c:pt idx="2">
                  <c:v>26.69172932330827</c:v>
                </c:pt>
                <c:pt idx="3">
                  <c:v>66.541353383458642</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5707812097600718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DOCENTES!$CY$68:$DB$68</c:f>
              <c:numCache>
                <c:formatCode>0.0</c:formatCode>
                <c:ptCount val="4"/>
                <c:pt idx="0">
                  <c:v>0.33670033670033672</c:v>
                </c:pt>
                <c:pt idx="1">
                  <c:v>4.0404040404040407</c:v>
                </c:pt>
                <c:pt idx="2">
                  <c:v>41.414141414141412</c:v>
                </c:pt>
                <c:pt idx="3">
                  <c:v>54.208754208754208</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5707812097600718E-2"/>
          <c:y val="0.30439300237685052"/>
          <c:w val="0.54957320314083913"/>
          <c:h val="0.67014385004450261"/>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DOCENTES!$CY$77:$DB$77</c:f>
              <c:numCache>
                <c:formatCode>0.0</c:formatCode>
                <c:ptCount val="4"/>
                <c:pt idx="0">
                  <c:v>0.58139534883720934</c:v>
                </c:pt>
                <c:pt idx="1">
                  <c:v>5.2325581395348841</c:v>
                </c:pt>
                <c:pt idx="2" formatCode="_(* #,##0.00_);_(* \(#,##0.00\);_(* &quot;-&quot;??_);_(@_)">
                  <c:v>30.813953488372093</c:v>
                </c:pt>
                <c:pt idx="3">
                  <c:v>63.372093023255815</c:v>
                </c:pt>
              </c:numCache>
            </c:numRef>
          </c:val>
        </c:ser>
      </c:pie3DChart>
    </c:plotArea>
    <c:legend>
      <c:legendPos val="r"/>
      <c:layout>
        <c:manualLayout>
          <c:xMode val="edge"/>
          <c:yMode val="edge"/>
          <c:x val="0.71836176727909062"/>
          <c:y val="0.36034339457567832"/>
          <c:w val="0.21772086422391337"/>
          <c:h val="0.46159981075326956"/>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5707812097600718E-2"/>
          <c:y val="0.30439300237685052"/>
          <c:w val="0.54957320314083913"/>
          <c:h val="0.67014385004450261"/>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1.0627126723982111E-2"/>
                  <c:y val="0.135435334625613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DOCENTES!$DC$5:$DC$10</c:f>
              <c:strCache>
                <c:ptCount val="4"/>
                <c:pt idx="0">
                  <c:v>1. Deficiente</c:v>
                </c:pt>
                <c:pt idx="1">
                  <c:v>2. Regular</c:v>
                </c:pt>
                <c:pt idx="2">
                  <c:v>3. Bueno</c:v>
                </c:pt>
                <c:pt idx="3">
                  <c:v>4. Excelente</c:v>
                </c:pt>
              </c:strCache>
            </c:strRef>
          </c:cat>
          <c:val>
            <c:numRef>
              <c:f>DOCENTES!$CY$87:$DB$87</c:f>
              <c:numCache>
                <c:formatCode>0.0</c:formatCode>
                <c:ptCount val="4"/>
                <c:pt idx="0">
                  <c:v>1.1904761904761905</c:v>
                </c:pt>
                <c:pt idx="1">
                  <c:v>8.3333333333333339</c:v>
                </c:pt>
                <c:pt idx="2">
                  <c:v>33.333333333333336</c:v>
                </c:pt>
                <c:pt idx="3">
                  <c:v>57.142857142857146</c:v>
                </c:pt>
              </c:numCache>
            </c:numRef>
          </c:val>
        </c:ser>
      </c:pie3DChart>
    </c:plotArea>
    <c:legend>
      <c:legendPos val="r"/>
      <c:layout>
        <c:manualLayout>
          <c:xMode val="edge"/>
          <c:yMode val="edge"/>
          <c:x val="0.71836176727909062"/>
          <c:y val="0.36034339457567832"/>
          <c:w val="0.21772086422391337"/>
          <c:h val="0.46159981075326956"/>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9.0956334007309667E-2"/>
                  <c:y val="5.4459684474924504E-2"/>
                </c:manualLayout>
              </c:layout>
              <c:showVal val="1"/>
            </c:dLbl>
            <c:dLbl>
              <c:idx val="2"/>
              <c:layout>
                <c:manualLayout>
                  <c:x val="-0.12298456429898252"/>
                  <c:y val="-0.14413456382468318"/>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ADMINISTRATIVOS!$CY$22:$DB$22</c:f>
              <c:numCache>
                <c:formatCode>0.0</c:formatCode>
                <c:ptCount val="4"/>
                <c:pt idx="0">
                  <c:v>1.7621145374449338</c:v>
                </c:pt>
                <c:pt idx="1">
                  <c:v>18.061674008810574</c:v>
                </c:pt>
                <c:pt idx="2">
                  <c:v>44.052863436123346</c:v>
                </c:pt>
                <c:pt idx="3">
                  <c:v>36.123348017621147</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72629439014E-2"/>
                  <c:y val="5.9138186674034157E-2"/>
                </c:manualLayout>
              </c:layout>
              <c:showVal val="1"/>
            </c:dLbl>
            <c:dLbl>
              <c:idx val="2"/>
              <c:layout>
                <c:manualLayout>
                  <c:x val="-0.12298456429898252"/>
                  <c:y val="-0.14413456382468318"/>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ADMINISTRATIVOS!$CY$34:$DB$34</c:f>
              <c:numCache>
                <c:formatCode>0.0</c:formatCode>
                <c:ptCount val="4"/>
                <c:pt idx="0">
                  <c:v>0.4784688995215311</c:v>
                </c:pt>
                <c:pt idx="1">
                  <c:v>7.6555023923444976</c:v>
                </c:pt>
                <c:pt idx="2">
                  <c:v>33.014354066985646</c:v>
                </c:pt>
                <c:pt idx="3">
                  <c:v>58.851674641148328</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lang="es-CO" sz="1450" b="1" i="0" u="none" strike="noStrike" baseline="0">
                <a:solidFill>
                  <a:srgbClr val="000000"/>
                </a:solidFill>
                <a:latin typeface="Arial"/>
                <a:ea typeface="Arial"/>
                <a:cs typeface="Arial"/>
              </a:defRPr>
            </a:pPr>
            <a:r>
              <a:rPr lang="es-ES"/>
              <a:t>SATISFACCION DE USURIOS 2009</a:t>
            </a:r>
          </a:p>
        </c:rich>
      </c:tx>
      <c:layout>
        <c:manualLayout>
          <c:xMode val="edge"/>
          <c:yMode val="edge"/>
          <c:x val="0.23263350145747921"/>
          <c:y val="3.4374862020752094E-2"/>
        </c:manualLayout>
      </c:layout>
      <c:spPr>
        <a:noFill/>
        <a:ln w="25400">
          <a:noFill/>
        </a:ln>
      </c:spPr>
    </c:title>
    <c:plotArea>
      <c:layout>
        <c:manualLayout>
          <c:layoutTarget val="inner"/>
          <c:xMode val="edge"/>
          <c:yMode val="edge"/>
          <c:x val="9.5726655526602533E-2"/>
          <c:y val="0.22741502207159725"/>
          <c:w val="0.87692454080619164"/>
          <c:h val="0.62617012926562887"/>
        </c:manualLayout>
      </c:layout>
      <c:barChart>
        <c:barDir val="col"/>
        <c:grouping val="clustered"/>
        <c:ser>
          <c:idx val="0"/>
          <c:order val="0"/>
          <c:spPr>
            <a:gradFill rotWithShape="0">
              <a:gsLst>
                <a:gs pos="0">
                  <a:srgbClr val="FF6600"/>
                </a:gs>
                <a:gs pos="50000">
                  <a:srgbClr val="FF6600">
                    <a:gamma/>
                    <a:shade val="46275"/>
                    <a:invGamma/>
                  </a:srgbClr>
                </a:gs>
                <a:gs pos="100000">
                  <a:srgbClr val="FF6600"/>
                </a:gs>
              </a:gsLst>
              <a:lin ang="0" scaled="1"/>
            </a:gradFill>
            <a:ln w="12700">
              <a:solidFill>
                <a:srgbClr val="000000"/>
              </a:solidFill>
              <a:prstDash val="solid"/>
            </a:ln>
          </c:spPr>
          <c:dPt>
            <c:idx val="1"/>
            <c:spPr>
              <a:gradFill rotWithShape="0">
                <a:gsLst>
                  <a:gs pos="0">
                    <a:srgbClr val="FF00FF"/>
                  </a:gs>
                  <a:gs pos="50000">
                    <a:srgbClr val="FF00FF">
                      <a:gamma/>
                      <a:shade val="46275"/>
                      <a:invGamma/>
                    </a:srgbClr>
                  </a:gs>
                  <a:gs pos="100000">
                    <a:srgbClr val="FF00FF"/>
                  </a:gs>
                </a:gsLst>
                <a:lin ang="0" scaled="1"/>
              </a:gradFill>
              <a:ln w="12700">
                <a:solidFill>
                  <a:srgbClr val="000000"/>
                </a:solidFill>
                <a:prstDash val="solid"/>
              </a:ln>
            </c:spPr>
          </c:dPt>
          <c:dPt>
            <c:idx val="2"/>
            <c:spPr>
              <a:gradFill rotWithShape="0">
                <a:gsLst>
                  <a:gs pos="0">
                    <a:srgbClr val="0000FF"/>
                  </a:gs>
                  <a:gs pos="50000">
                    <a:srgbClr val="0000FF">
                      <a:gamma/>
                      <a:shade val="46275"/>
                      <a:invGamma/>
                    </a:srgbClr>
                  </a:gs>
                  <a:gs pos="100000">
                    <a:srgbClr val="0000FF"/>
                  </a:gs>
                </a:gsLst>
                <a:lin ang="0" scaled="1"/>
              </a:gradFill>
              <a:ln w="12700">
                <a:solidFill>
                  <a:srgbClr val="000000"/>
                </a:solidFill>
                <a:prstDash val="solid"/>
              </a:ln>
            </c:spPr>
          </c:dPt>
          <c:dLbls>
            <c:spPr>
              <a:noFill/>
              <a:ln w="25400">
                <a:noFill/>
              </a:ln>
            </c:spPr>
            <c:txPr>
              <a:bodyPr/>
              <a:lstStyle/>
              <a:p>
                <a:pPr>
                  <a:defRPr lang="es-CO" sz="1200" b="0" i="0" u="none" strike="noStrike" baseline="0">
                    <a:solidFill>
                      <a:srgbClr val="000000"/>
                    </a:solidFill>
                    <a:latin typeface="Arial"/>
                    <a:ea typeface="Arial"/>
                    <a:cs typeface="Arial"/>
                  </a:defRPr>
                </a:pPr>
                <a:endParaRPr lang="es-ES"/>
              </a:p>
            </c:txPr>
            <c:showVal val="1"/>
          </c:dLbls>
          <c:cat>
            <c:strRef>
              <c:f>'Objetivo A'!$E$13:$G$13</c:f>
              <c:strCache>
                <c:ptCount val="3"/>
                <c:pt idx="0">
                  <c:v>ADMINISTRATIVOS</c:v>
                </c:pt>
                <c:pt idx="1">
                  <c:v>DOCENTES</c:v>
                </c:pt>
                <c:pt idx="2">
                  <c:v>ESTUDIANTES</c:v>
                </c:pt>
              </c:strCache>
            </c:strRef>
          </c:cat>
          <c:val>
            <c:numRef>
              <c:f>'Objetivo A'!$E$14:$G$14</c:f>
              <c:numCache>
                <c:formatCode>0.00%</c:formatCode>
                <c:ptCount val="3"/>
                <c:pt idx="0">
                  <c:v>0.69799999999999995</c:v>
                </c:pt>
                <c:pt idx="1">
                  <c:v>0.754</c:v>
                </c:pt>
                <c:pt idx="2">
                  <c:v>0.58899999999999997</c:v>
                </c:pt>
              </c:numCache>
            </c:numRef>
          </c:val>
        </c:ser>
        <c:dLbls>
          <c:showVal val="1"/>
        </c:dLbls>
        <c:axId val="127360000"/>
        <c:axId val="77275904"/>
      </c:barChart>
      <c:catAx>
        <c:axId val="127360000"/>
        <c:scaling>
          <c:orientation val="minMax"/>
        </c:scaling>
        <c:axPos val="b"/>
        <c:numFmt formatCode="General" sourceLinked="1"/>
        <c:tickLblPos val="nextTo"/>
        <c:spPr>
          <a:ln w="3175">
            <a:solidFill>
              <a:srgbClr val="000000"/>
            </a:solidFill>
            <a:prstDash val="solid"/>
          </a:ln>
        </c:spPr>
        <c:txPr>
          <a:bodyPr rot="0" vert="horz"/>
          <a:lstStyle/>
          <a:p>
            <a:pPr>
              <a:defRPr lang="es-CO" sz="1000" b="1" i="0" u="none" strike="noStrike" baseline="0">
                <a:solidFill>
                  <a:srgbClr val="000000"/>
                </a:solidFill>
                <a:latin typeface="Arial"/>
                <a:ea typeface="Arial"/>
                <a:cs typeface="Arial"/>
              </a:defRPr>
            </a:pPr>
            <a:endParaRPr lang="es-ES"/>
          </a:p>
        </c:txPr>
        <c:crossAx val="77275904"/>
        <c:crosses val="autoZero"/>
        <c:auto val="1"/>
        <c:lblAlgn val="ctr"/>
        <c:lblOffset val="100"/>
        <c:tickLblSkip val="1"/>
        <c:tickMarkSkip val="1"/>
      </c:catAx>
      <c:valAx>
        <c:axId val="77275904"/>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lang="es-CO" sz="1200" b="1" i="0" u="none" strike="noStrike" baseline="0">
                <a:solidFill>
                  <a:srgbClr val="000000"/>
                </a:solidFill>
                <a:latin typeface="Arial"/>
                <a:ea typeface="Arial"/>
                <a:cs typeface="Arial"/>
              </a:defRPr>
            </a:pPr>
            <a:endParaRPr lang="es-ES"/>
          </a:p>
        </c:txPr>
        <c:crossAx val="127360000"/>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66" r="0.75000000000000266" t="1" header="0" footer="0"/>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72629439014E-2"/>
                  <c:y val="6.8494911820233664E-2"/>
                </c:manualLayout>
              </c:layout>
              <c:showVal val="1"/>
            </c:dLbl>
            <c:dLbl>
              <c:idx val="2"/>
              <c:layout>
                <c:manualLayout>
                  <c:x val="-0.10628310292111275"/>
                  <c:y val="-0.20027480775429379"/>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ADMINISTRATIVOS!$CY$45:$DB$45</c:f>
              <c:numCache>
                <c:formatCode>0.0</c:formatCode>
                <c:ptCount val="4"/>
                <c:pt idx="0">
                  <c:v>3.9772727272727271</c:v>
                </c:pt>
                <c:pt idx="1">
                  <c:v>10.795454545454545</c:v>
                </c:pt>
                <c:pt idx="2">
                  <c:v>44.886363636363633</c:v>
                </c:pt>
                <c:pt idx="3">
                  <c:v>40.340909090909093</c:v>
                </c:pt>
              </c:numCache>
            </c:numRef>
          </c:val>
        </c:ser>
      </c:pie3DChart>
    </c:plotArea>
    <c:legend>
      <c:legendPos val="r"/>
      <c:layout>
        <c:manualLayout>
          <c:xMode val="edge"/>
          <c:yMode val="edge"/>
          <c:x val="0.71836176727909062"/>
          <c:y val="0.36034339457567832"/>
          <c:w val="0.21772086422391337"/>
          <c:h val="0.413651609338306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37040306581395888"/>
          <c:w val="0.4939016652146081"/>
          <c:h val="0.60413391987973331"/>
        </c:manualLayout>
      </c:layout>
      <c:pie3DChart>
        <c:varyColors val="1"/>
        <c:ser>
          <c:idx val="0"/>
          <c:order val="0"/>
          <c:explosion val="25"/>
          <c:dPt>
            <c:idx val="0"/>
            <c:spPr>
              <a:solidFill>
                <a:srgbClr val="FF0000"/>
              </a:solidFill>
            </c:spPr>
          </c:dPt>
          <c:dPt>
            <c:idx val="1"/>
            <c:explosion val="54"/>
            <c:spPr>
              <a:solidFill>
                <a:srgbClr val="FFFF00"/>
              </a:solidFill>
            </c:spPr>
          </c:dPt>
          <c:dPt>
            <c:idx val="2"/>
            <c:spPr>
              <a:solidFill>
                <a:srgbClr val="00B050"/>
              </a:solidFill>
            </c:spPr>
          </c:dPt>
          <c:dPt>
            <c:idx val="3"/>
            <c:spPr>
              <a:solidFill>
                <a:srgbClr val="00B0F0"/>
              </a:solidFill>
            </c:spPr>
          </c:dPt>
          <c:dLbls>
            <c:dLbl>
              <c:idx val="0"/>
              <c:layout>
                <c:manualLayout>
                  <c:x val="-4.3594540244056117E-2"/>
                  <c:y val="1.1126637339346665E-2"/>
                </c:manualLayout>
              </c:layout>
              <c:showVal val="1"/>
            </c:dLbl>
            <c:dLbl>
              <c:idx val="1"/>
              <c:layout>
                <c:manualLayout>
                  <c:x val="-1.8818733253332975E-3"/>
                  <c:y val="1.2156790260372382E-2"/>
                </c:manualLayout>
              </c:layout>
              <c:showVal val="1"/>
            </c:dLbl>
            <c:dLbl>
              <c:idx val="2"/>
              <c:layout>
                <c:manualLayout>
                  <c:x val="-0.11185025671373541"/>
                  <c:y val="4.3856419356031705E-2"/>
                </c:manualLayout>
              </c:layout>
              <c:showVal val="1"/>
            </c:dLbl>
            <c:dLbl>
              <c:idx val="3"/>
              <c:layout>
                <c:manualLayout>
                  <c:x val="0.12399498079441552"/>
                  <c:y val="-0.1171801412147425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ADMINISTRATIVOS!$CY$54:$DB$54</c:f>
              <c:numCache>
                <c:formatCode>0.0</c:formatCode>
                <c:ptCount val="4"/>
                <c:pt idx="0">
                  <c:v>0</c:v>
                </c:pt>
                <c:pt idx="1">
                  <c:v>19.626168224299064</c:v>
                </c:pt>
                <c:pt idx="2">
                  <c:v>46.728971962616825</c:v>
                </c:pt>
                <c:pt idx="3">
                  <c:v>33.644859813084111</c:v>
                </c:pt>
              </c:numCache>
            </c:numRef>
          </c:val>
        </c:ser>
      </c:pie3DChart>
    </c:plotArea>
    <c:legend>
      <c:legendPos val="r"/>
      <c:layout>
        <c:manualLayout>
          <c:xMode val="edge"/>
          <c:yMode val="edge"/>
          <c:x val="0.71836176727909062"/>
          <c:y val="0.36034339457567832"/>
          <c:w val="0.21772086422391337"/>
          <c:h val="0.5388473623895632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0"/>
              <c:layout>
                <c:manualLayout>
                  <c:x val="-2.5761784996082004E-2"/>
                  <c:y val="6.1346924657673933E-2"/>
                </c:manualLayout>
              </c:layout>
              <c:showVal val="1"/>
            </c:dLbl>
            <c:dLbl>
              <c:idx val="1"/>
              <c:layout>
                <c:manualLayout>
                  <c:x val="-8.2605603318374368E-2"/>
                  <c:y val="5.2990701743677433E-2"/>
                </c:manualLayout>
              </c:layout>
              <c:showVal val="1"/>
            </c:dLbl>
            <c:dLbl>
              <c:idx val="2"/>
              <c:layout>
                <c:manualLayout>
                  <c:x val="-5.8962295683811984E-2"/>
                  <c:y val="-0.23128242690593909"/>
                </c:manualLayout>
              </c:layout>
              <c:showVal val="1"/>
            </c:dLbl>
            <c:dLbl>
              <c:idx val="3"/>
              <c:layout>
                <c:manualLayout>
                  <c:x val="0.13234571148335059"/>
                  <c:y val="6.4062341044579113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ADMINISTRATIVOS!$CY$65:$DB$65</c:f>
              <c:numCache>
                <c:formatCode>0.0</c:formatCode>
                <c:ptCount val="4"/>
                <c:pt idx="0">
                  <c:v>0.46296296296296297</c:v>
                </c:pt>
                <c:pt idx="1">
                  <c:v>11.574074074074074</c:v>
                </c:pt>
                <c:pt idx="2">
                  <c:v>37.962962962962962</c:v>
                </c:pt>
                <c:pt idx="3">
                  <c:v>50</c:v>
                </c:pt>
              </c:numCache>
            </c:numRef>
          </c:val>
        </c:ser>
      </c:pie3DChart>
    </c:plotArea>
    <c:legend>
      <c:legendPos val="r"/>
      <c:layout>
        <c:manualLayout>
          <c:xMode val="edge"/>
          <c:yMode val="edge"/>
          <c:x val="0.71836176727909062"/>
          <c:y val="0.36034339457567832"/>
          <c:w val="0.21772086422391337"/>
          <c:h val="0.413651609338306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0"/>
              <c:layout>
                <c:manualLayout>
                  <c:x val="-1.7410944717505303E-2"/>
                  <c:y val="3.1527928018582341E-2"/>
                </c:manualLayout>
              </c:layout>
              <c:showVal val="1"/>
            </c:dLbl>
            <c:dLbl>
              <c:idx val="1"/>
              <c:layout>
                <c:manualLayout>
                  <c:x val="-0.11044137228149196"/>
                  <c:y val="4.8731017249042309E-2"/>
                </c:manualLayout>
              </c:layout>
              <c:showVal val="1"/>
            </c:dLbl>
            <c:dLbl>
              <c:idx val="2"/>
              <c:layout>
                <c:manualLayout>
                  <c:x val="5.5164357064970221E-2"/>
                  <c:y val="-0.19294374145723936"/>
                </c:manualLayout>
              </c:layout>
              <c:showVal val="1"/>
            </c:dLbl>
            <c:dLbl>
              <c:idx val="3"/>
              <c:layout>
                <c:manualLayout>
                  <c:x val="0.11842782700179175"/>
                  <c:y val="6.4062455451854503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ADMINISTRATIVOS!$DD$5:$DD$8</c:f>
              <c:strCache>
                <c:ptCount val="4"/>
                <c:pt idx="0">
                  <c:v>1. Deficiente</c:v>
                </c:pt>
                <c:pt idx="1">
                  <c:v>2. Regular</c:v>
                </c:pt>
                <c:pt idx="2">
                  <c:v>3. Bueno</c:v>
                </c:pt>
                <c:pt idx="3">
                  <c:v>4. Excelente</c:v>
                </c:pt>
              </c:strCache>
            </c:strRef>
          </c:cat>
          <c:val>
            <c:numRef>
              <c:f>ADMINISTRATIVOS!$CY$76:$DB$76</c:f>
              <c:numCache>
                <c:formatCode>0.0</c:formatCode>
                <c:ptCount val="4"/>
                <c:pt idx="0">
                  <c:v>0.89686098654708524</c:v>
                </c:pt>
                <c:pt idx="1">
                  <c:v>15.695067264573991</c:v>
                </c:pt>
                <c:pt idx="2">
                  <c:v>42.600896860986545</c:v>
                </c:pt>
                <c:pt idx="3">
                  <c:v>40.80717488789238</c:v>
                </c:pt>
              </c:numCache>
            </c:numRef>
          </c:val>
        </c:ser>
      </c:pie3DChart>
    </c:plotArea>
    <c:legend>
      <c:legendPos val="r"/>
      <c:layout>
        <c:manualLayout>
          <c:xMode val="edge"/>
          <c:yMode val="edge"/>
          <c:x val="0.71836176727909062"/>
          <c:y val="0.36034339457567832"/>
          <c:w val="0.21772086422391337"/>
          <c:h val="0.413651609338306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lang="es-CO" sz="1450" b="1" i="0" u="none" strike="noStrike" baseline="0">
                <a:solidFill>
                  <a:srgbClr val="000000"/>
                </a:solidFill>
                <a:latin typeface="Arial"/>
                <a:ea typeface="Arial"/>
                <a:cs typeface="Arial"/>
              </a:defRPr>
            </a:pPr>
            <a:r>
              <a:rPr lang="es-ES"/>
              <a:t>COMPARATIVO CALIFICACION DEL 
SERVICIO 2006 - 2012</a:t>
            </a:r>
          </a:p>
        </c:rich>
      </c:tx>
      <c:layout>
        <c:manualLayout>
          <c:xMode val="edge"/>
          <c:yMode val="edge"/>
          <c:x val="0.23263347726695455"/>
          <c:y val="3.4374862020752094E-2"/>
        </c:manualLayout>
      </c:layout>
      <c:spPr>
        <a:noFill/>
        <a:ln w="25400">
          <a:noFill/>
        </a:ln>
      </c:spPr>
    </c:title>
    <c:plotArea>
      <c:layout>
        <c:manualLayout>
          <c:layoutTarget val="inner"/>
          <c:xMode val="edge"/>
          <c:yMode val="edge"/>
          <c:x val="0.11935483870967738"/>
          <c:y val="0.22741502207159725"/>
          <c:w val="0.85806451612903512"/>
          <c:h val="0.54205772384188766"/>
        </c:manualLayout>
      </c:layout>
      <c:barChart>
        <c:barDir val="col"/>
        <c:grouping val="clustered"/>
        <c:ser>
          <c:idx val="0"/>
          <c:order val="0"/>
          <c:spPr>
            <a:gradFill rotWithShape="0">
              <a:gsLst>
                <a:gs pos="0">
                  <a:srgbClr val="FF6600"/>
                </a:gs>
                <a:gs pos="50000">
                  <a:srgbClr val="FF6600">
                    <a:gamma/>
                    <a:shade val="46275"/>
                    <a:invGamma/>
                  </a:srgbClr>
                </a:gs>
                <a:gs pos="100000">
                  <a:srgbClr val="FF6600"/>
                </a:gs>
              </a:gsLst>
              <a:lin ang="0" scaled="1"/>
            </a:gradFill>
            <a:ln w="12700">
              <a:solidFill>
                <a:srgbClr val="000000"/>
              </a:solidFill>
              <a:prstDash val="solid"/>
            </a:ln>
          </c:spPr>
          <c:dPt>
            <c:idx val="1"/>
            <c:spPr>
              <a:gradFill rotWithShape="0">
                <a:gsLst>
                  <a:gs pos="0">
                    <a:srgbClr val="FF00FF"/>
                  </a:gs>
                  <a:gs pos="50000">
                    <a:srgbClr val="FF00FF">
                      <a:gamma/>
                      <a:shade val="46275"/>
                      <a:invGamma/>
                    </a:srgbClr>
                  </a:gs>
                  <a:gs pos="100000">
                    <a:srgbClr val="FF00FF"/>
                  </a:gs>
                </a:gsLst>
                <a:lin ang="0" scaled="1"/>
              </a:gradFill>
              <a:ln w="12700">
                <a:solidFill>
                  <a:srgbClr val="000000"/>
                </a:solidFill>
                <a:prstDash val="solid"/>
              </a:ln>
            </c:spPr>
          </c:dPt>
          <c:dPt>
            <c:idx val="2"/>
            <c:spPr>
              <a:gradFill rotWithShape="0">
                <a:gsLst>
                  <a:gs pos="0">
                    <a:srgbClr val="0000FF"/>
                  </a:gs>
                  <a:gs pos="50000">
                    <a:srgbClr val="0000FF">
                      <a:gamma/>
                      <a:shade val="46275"/>
                      <a:invGamma/>
                    </a:srgbClr>
                  </a:gs>
                  <a:gs pos="100000">
                    <a:srgbClr val="0000FF"/>
                  </a:gs>
                </a:gsLst>
                <a:lin ang="0" scaled="1"/>
              </a:gradFill>
              <a:ln w="12700">
                <a:solidFill>
                  <a:srgbClr val="000000"/>
                </a:solidFill>
                <a:prstDash val="solid"/>
              </a:ln>
            </c:spPr>
          </c:dPt>
          <c:dLbls>
            <c:spPr>
              <a:noFill/>
              <a:ln w="25400">
                <a:noFill/>
              </a:ln>
            </c:spPr>
            <c:txPr>
              <a:bodyPr/>
              <a:lstStyle/>
              <a:p>
                <a:pPr>
                  <a:defRPr lang="es-CO" sz="1200" b="0" i="0" u="none" strike="noStrike" baseline="0">
                    <a:solidFill>
                      <a:srgbClr val="000000"/>
                    </a:solidFill>
                    <a:latin typeface="Arial"/>
                    <a:ea typeface="Arial"/>
                    <a:cs typeface="Arial"/>
                  </a:defRPr>
                </a:pPr>
                <a:endParaRPr lang="es-ES"/>
              </a:p>
            </c:txPr>
            <c:showVal val="1"/>
          </c:dLbls>
          <c:val>
            <c:numRef>
              <c:f>'Objetivo A'!$A$41:$G$41</c:f>
              <c:numCache>
                <c:formatCode>General</c:formatCode>
                <c:ptCount val="7"/>
                <c:pt idx="0">
                  <c:v>2006</c:v>
                </c:pt>
                <c:pt idx="1">
                  <c:v>2007</c:v>
                </c:pt>
                <c:pt idx="2">
                  <c:v>2008</c:v>
                </c:pt>
                <c:pt idx="3">
                  <c:v>2009</c:v>
                </c:pt>
                <c:pt idx="4">
                  <c:v>2010</c:v>
                </c:pt>
                <c:pt idx="5">
                  <c:v>2011</c:v>
                </c:pt>
                <c:pt idx="6">
                  <c:v>2012</c:v>
                </c:pt>
              </c:numCache>
            </c:numRef>
          </c:val>
        </c:ser>
        <c:ser>
          <c:idx val="1"/>
          <c:order val="1"/>
          <c:dLbls>
            <c:spPr>
              <a:solidFill>
                <a:srgbClr val="FFFF00"/>
              </a:solidFill>
            </c:spPr>
            <c:txPr>
              <a:bodyPr/>
              <a:lstStyle/>
              <a:p>
                <a:pPr>
                  <a:defRPr lang="es-CO" sz="1600" b="1"/>
                </a:pPr>
                <a:endParaRPr lang="es-ES"/>
              </a:p>
            </c:txPr>
            <c:showVal val="1"/>
          </c:dLbls>
          <c:val>
            <c:numRef>
              <c:f>'Objetivo A'!$A$42:$G$42</c:f>
              <c:numCache>
                <c:formatCode>0%</c:formatCode>
                <c:ptCount val="7"/>
                <c:pt idx="0">
                  <c:v>0.78</c:v>
                </c:pt>
                <c:pt idx="1">
                  <c:v>0.87</c:v>
                </c:pt>
                <c:pt idx="2">
                  <c:v>0.95</c:v>
                </c:pt>
                <c:pt idx="3">
                  <c:v>0.93</c:v>
                </c:pt>
                <c:pt idx="4">
                  <c:v>0.95</c:v>
                </c:pt>
                <c:pt idx="5">
                  <c:v>0.96</c:v>
                </c:pt>
                <c:pt idx="6">
                  <c:v>0.96</c:v>
                </c:pt>
              </c:numCache>
            </c:numRef>
          </c:val>
        </c:ser>
        <c:dLbls>
          <c:showVal val="1"/>
        </c:dLbls>
        <c:axId val="77302016"/>
        <c:axId val="77308288"/>
      </c:barChart>
      <c:catAx>
        <c:axId val="77302016"/>
        <c:scaling>
          <c:orientation val="minMax"/>
        </c:scaling>
        <c:axPos val="b"/>
        <c:title>
          <c:tx>
            <c:rich>
              <a:bodyPr/>
              <a:lstStyle/>
              <a:p>
                <a:pPr>
                  <a:defRPr lang="es-CO" sz="1200" b="1" i="0" u="none" strike="noStrike" baseline="0">
                    <a:solidFill>
                      <a:srgbClr val="000000"/>
                    </a:solidFill>
                    <a:latin typeface="Arial"/>
                    <a:ea typeface="Arial"/>
                    <a:cs typeface="Arial"/>
                  </a:defRPr>
                </a:pPr>
                <a:r>
                  <a:rPr lang="es-ES"/>
                  <a:t>AÑOS  2006 AL 2012</a:t>
                </a:r>
              </a:p>
            </c:rich>
          </c:tx>
          <c:layout>
            <c:manualLayout>
              <c:xMode val="edge"/>
              <c:yMode val="edge"/>
              <c:x val="0.41935483870967977"/>
              <c:y val="0.86604623020253602"/>
            </c:manualLayout>
          </c:layout>
          <c:spPr>
            <a:noFill/>
            <a:ln w="25400">
              <a:noFill/>
            </a:ln>
          </c:spPr>
        </c:title>
        <c:numFmt formatCode="General" sourceLinked="1"/>
        <c:tickLblPos val="nextTo"/>
        <c:spPr>
          <a:ln w="3175">
            <a:solidFill>
              <a:srgbClr val="000000"/>
            </a:solidFill>
            <a:prstDash val="solid"/>
          </a:ln>
        </c:spPr>
        <c:txPr>
          <a:bodyPr rot="0" vert="horz"/>
          <a:lstStyle/>
          <a:p>
            <a:pPr>
              <a:defRPr lang="es-CO" sz="1000" b="1" i="0" u="none" strike="noStrike" baseline="0">
                <a:solidFill>
                  <a:srgbClr val="000000"/>
                </a:solidFill>
                <a:latin typeface="Arial"/>
                <a:ea typeface="Arial"/>
                <a:cs typeface="Arial"/>
              </a:defRPr>
            </a:pPr>
            <a:endParaRPr lang="es-ES"/>
          </a:p>
        </c:txPr>
        <c:crossAx val="77308288"/>
        <c:crosses val="autoZero"/>
        <c:auto val="1"/>
        <c:lblAlgn val="ctr"/>
        <c:lblOffset val="100"/>
        <c:tickLblSkip val="1"/>
        <c:tickMarkSkip val="1"/>
      </c:catAx>
      <c:valAx>
        <c:axId val="77308288"/>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lang="es-CO" sz="1200" b="1" i="0" u="none" strike="noStrike" baseline="0">
                <a:solidFill>
                  <a:srgbClr val="000000"/>
                </a:solidFill>
                <a:latin typeface="Arial"/>
                <a:ea typeface="Arial"/>
                <a:cs typeface="Arial"/>
              </a:defRPr>
            </a:pPr>
            <a:endParaRPr lang="es-ES"/>
          </a:p>
        </c:txPr>
        <c:crossAx val="77302016"/>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66" r="0.75000000000000266"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s-CO" sz="1450" b="1" i="0" u="none" strike="noStrike" kern="1200" baseline="0">
                <a:solidFill>
                  <a:srgbClr val="000000"/>
                </a:solidFill>
                <a:latin typeface="Arial"/>
                <a:ea typeface="Arial"/>
                <a:cs typeface="Arial"/>
              </a:defRPr>
            </a:pPr>
            <a:r>
              <a:rPr lang="es-ES"/>
              <a:t>SATISFACCION DE USURIOS 2012</a:t>
            </a:r>
          </a:p>
          <a:p>
            <a:pPr marL="0" marR="0" indent="0" algn="ctr" defTabSz="914400" rtl="0" eaLnBrk="1" fontAlgn="auto" latinLnBrk="0" hangingPunct="1">
              <a:lnSpc>
                <a:spcPct val="100000"/>
              </a:lnSpc>
              <a:spcBef>
                <a:spcPts val="0"/>
              </a:spcBef>
              <a:spcAft>
                <a:spcPts val="0"/>
              </a:spcAft>
              <a:buClrTx/>
              <a:buSzTx/>
              <a:buFontTx/>
              <a:buNone/>
              <a:tabLst/>
              <a:defRPr lang="es-CO" sz="1450" b="1" i="0" u="none" strike="noStrike" kern="1200" baseline="0">
                <a:solidFill>
                  <a:srgbClr val="000000"/>
                </a:solidFill>
                <a:latin typeface="Arial"/>
                <a:ea typeface="Arial"/>
                <a:cs typeface="Arial"/>
              </a:defRPr>
            </a:pPr>
            <a:r>
              <a:rPr lang="es-ES" sz="1450" b="1" i="0" u="none" strike="noStrike" kern="1200" baseline="0">
                <a:solidFill>
                  <a:srgbClr val="000000"/>
                </a:solidFill>
                <a:latin typeface="Arial"/>
                <a:ea typeface="Arial"/>
                <a:cs typeface="Arial"/>
              </a:rPr>
              <a:t>ESCALA LIKERT 1 AL 4 </a:t>
            </a:r>
          </a:p>
          <a:p>
            <a:pPr marL="0" marR="0" indent="0" algn="ctr" defTabSz="914400" rtl="0" eaLnBrk="1" fontAlgn="auto" latinLnBrk="0" hangingPunct="1">
              <a:lnSpc>
                <a:spcPct val="100000"/>
              </a:lnSpc>
              <a:spcBef>
                <a:spcPts val="0"/>
              </a:spcBef>
              <a:spcAft>
                <a:spcPts val="0"/>
              </a:spcAft>
              <a:buClrTx/>
              <a:buSzTx/>
              <a:buFontTx/>
              <a:buNone/>
              <a:tabLst/>
              <a:defRPr lang="es-CO" sz="1450" b="1" i="0" u="none" strike="noStrike" kern="1200" baseline="0">
                <a:solidFill>
                  <a:srgbClr val="000000"/>
                </a:solidFill>
                <a:latin typeface="Arial"/>
                <a:ea typeface="Arial"/>
                <a:cs typeface="Arial"/>
              </a:defRPr>
            </a:pPr>
            <a:endParaRPr lang="es-ES"/>
          </a:p>
        </c:rich>
      </c:tx>
      <c:layout>
        <c:manualLayout>
          <c:xMode val="edge"/>
          <c:yMode val="edge"/>
          <c:x val="0.23263350145747921"/>
          <c:y val="3.4374862020752094E-2"/>
        </c:manualLayout>
      </c:layout>
      <c:spPr>
        <a:noFill/>
        <a:ln w="25400">
          <a:noFill/>
        </a:ln>
      </c:spPr>
    </c:title>
    <c:plotArea>
      <c:layout>
        <c:manualLayout>
          <c:layoutTarget val="inner"/>
          <c:xMode val="edge"/>
          <c:yMode val="edge"/>
          <c:x val="9.5726655526602603E-2"/>
          <c:y val="0.22741502207159731"/>
          <c:w val="0.87692454080619164"/>
          <c:h val="0.62617012926562887"/>
        </c:manualLayout>
      </c:layout>
      <c:barChart>
        <c:barDir val="col"/>
        <c:grouping val="clustered"/>
        <c:ser>
          <c:idx val="0"/>
          <c:order val="0"/>
          <c:spPr>
            <a:gradFill rotWithShape="0">
              <a:gsLst>
                <a:gs pos="0">
                  <a:srgbClr val="FF6600"/>
                </a:gs>
                <a:gs pos="50000">
                  <a:srgbClr val="FF6600">
                    <a:gamma/>
                    <a:shade val="46275"/>
                    <a:invGamma/>
                  </a:srgbClr>
                </a:gs>
                <a:gs pos="100000">
                  <a:srgbClr val="FF6600"/>
                </a:gs>
              </a:gsLst>
              <a:lin ang="0" scaled="1"/>
            </a:gradFill>
            <a:ln w="12700">
              <a:solidFill>
                <a:srgbClr val="000000"/>
              </a:solidFill>
              <a:prstDash val="solid"/>
            </a:ln>
          </c:spPr>
          <c:dPt>
            <c:idx val="1"/>
            <c:spPr>
              <a:gradFill rotWithShape="0">
                <a:gsLst>
                  <a:gs pos="0">
                    <a:srgbClr val="FF00FF"/>
                  </a:gs>
                  <a:gs pos="50000">
                    <a:srgbClr val="FF00FF">
                      <a:gamma/>
                      <a:shade val="46275"/>
                      <a:invGamma/>
                    </a:srgbClr>
                  </a:gs>
                  <a:gs pos="100000">
                    <a:srgbClr val="FF00FF"/>
                  </a:gs>
                </a:gsLst>
                <a:lin ang="0" scaled="1"/>
              </a:gradFill>
              <a:ln w="12700">
                <a:solidFill>
                  <a:srgbClr val="000000"/>
                </a:solidFill>
                <a:prstDash val="solid"/>
              </a:ln>
            </c:spPr>
          </c:dPt>
          <c:dPt>
            <c:idx val="2"/>
            <c:spPr>
              <a:gradFill rotWithShape="0">
                <a:gsLst>
                  <a:gs pos="0">
                    <a:srgbClr val="0000FF"/>
                  </a:gs>
                  <a:gs pos="50000">
                    <a:srgbClr val="0000FF">
                      <a:gamma/>
                      <a:shade val="46275"/>
                      <a:invGamma/>
                    </a:srgbClr>
                  </a:gs>
                  <a:gs pos="100000">
                    <a:srgbClr val="0000FF"/>
                  </a:gs>
                </a:gsLst>
                <a:lin ang="0" scaled="1"/>
              </a:gradFill>
              <a:ln w="12700">
                <a:solidFill>
                  <a:srgbClr val="000000"/>
                </a:solidFill>
                <a:prstDash val="solid"/>
              </a:ln>
            </c:spPr>
          </c:dPt>
          <c:dLbls>
            <c:spPr>
              <a:solidFill>
                <a:schemeClr val="bg1"/>
              </a:solidFill>
              <a:ln w="25400">
                <a:noFill/>
              </a:ln>
            </c:spPr>
            <c:txPr>
              <a:bodyPr/>
              <a:lstStyle/>
              <a:p>
                <a:pPr>
                  <a:defRPr lang="es-CO" sz="1600" b="1" i="0" u="none" strike="noStrike" baseline="0">
                    <a:solidFill>
                      <a:srgbClr val="000000"/>
                    </a:solidFill>
                    <a:latin typeface="Arial"/>
                    <a:ea typeface="Arial"/>
                    <a:cs typeface="Arial"/>
                  </a:defRPr>
                </a:pPr>
                <a:endParaRPr lang="es-ES"/>
              </a:p>
            </c:txPr>
            <c:showVal val="1"/>
          </c:dLbls>
          <c:cat>
            <c:strRef>
              <c:f>'Objetivo A'!$H$13:$J$13</c:f>
              <c:strCache>
                <c:ptCount val="3"/>
                <c:pt idx="0">
                  <c:v>ADMINISTRATIVOS</c:v>
                </c:pt>
                <c:pt idx="1">
                  <c:v>DOCENTES</c:v>
                </c:pt>
                <c:pt idx="2">
                  <c:v>ESTUDIANTES</c:v>
                </c:pt>
              </c:strCache>
            </c:strRef>
          </c:cat>
          <c:val>
            <c:numRef>
              <c:f>'Objetivo A'!$H$14:$J$14</c:f>
              <c:numCache>
                <c:formatCode>_(* #,##0.00_);_(* \(#,##0.00\);_(* "-"??_);_(@_)</c:formatCode>
                <c:ptCount val="3"/>
                <c:pt idx="0">
                  <c:v>84.835729896115666</c:v>
                </c:pt>
                <c:pt idx="1">
                  <c:v>93.620970509054573</c:v>
                </c:pt>
                <c:pt idx="2">
                  <c:v>87.096250097609769</c:v>
                </c:pt>
              </c:numCache>
            </c:numRef>
          </c:val>
        </c:ser>
        <c:dLbls>
          <c:showVal val="1"/>
        </c:dLbls>
        <c:axId val="77320960"/>
        <c:axId val="77322496"/>
      </c:barChart>
      <c:catAx>
        <c:axId val="77320960"/>
        <c:scaling>
          <c:orientation val="minMax"/>
        </c:scaling>
        <c:axPos val="b"/>
        <c:numFmt formatCode="General" sourceLinked="1"/>
        <c:tickLblPos val="nextTo"/>
        <c:spPr>
          <a:ln w="3175">
            <a:solidFill>
              <a:srgbClr val="000000"/>
            </a:solidFill>
            <a:prstDash val="solid"/>
          </a:ln>
        </c:spPr>
        <c:txPr>
          <a:bodyPr rot="0" vert="horz"/>
          <a:lstStyle/>
          <a:p>
            <a:pPr>
              <a:defRPr lang="es-CO" sz="1000" b="1" i="0" u="none" strike="noStrike" baseline="0">
                <a:solidFill>
                  <a:srgbClr val="000000"/>
                </a:solidFill>
                <a:latin typeface="Arial"/>
                <a:ea typeface="Arial"/>
                <a:cs typeface="Arial"/>
              </a:defRPr>
            </a:pPr>
            <a:endParaRPr lang="es-ES"/>
          </a:p>
        </c:txPr>
        <c:crossAx val="77322496"/>
        <c:crosses val="autoZero"/>
        <c:auto val="1"/>
        <c:lblAlgn val="ctr"/>
        <c:lblOffset val="100"/>
        <c:tickLblSkip val="1"/>
        <c:tickMarkSkip val="1"/>
      </c:catAx>
      <c:valAx>
        <c:axId val="7732249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lang="es-CO" sz="1200" b="1" i="0" u="none" strike="noStrike" baseline="0">
                <a:solidFill>
                  <a:srgbClr val="000000"/>
                </a:solidFill>
                <a:latin typeface="Arial"/>
                <a:ea typeface="Arial"/>
                <a:cs typeface="Arial"/>
              </a:defRPr>
            </a:pPr>
            <a:endParaRPr lang="es-ES"/>
          </a:p>
        </c:txPr>
        <c:crossAx val="77320960"/>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89" r="0.75000000000000289" t="1" header="0" footer="0"/>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0.10349945319335083"/>
                  <c:y val="-0.212931612715077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ESTUDIANTES!$KN$23:$KQ$23</c:f>
              <c:numCache>
                <c:formatCode>0.0</c:formatCode>
                <c:ptCount val="4"/>
                <c:pt idx="0">
                  <c:v>3.6487570168404169</c:v>
                </c:pt>
                <c:pt idx="1">
                  <c:v>9.7433841218925412</c:v>
                </c:pt>
                <c:pt idx="2">
                  <c:v>37.890938251804329</c:v>
                </c:pt>
                <c:pt idx="3">
                  <c:v>48.716920609462711</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013888888888889"/>
          <c:w val="0.63308048993875754"/>
          <c:h val="0.7731481481481518"/>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7.4254811898512824E-2"/>
                  <c:y val="6.1628025663458645E-2"/>
                </c:manualLayout>
              </c:layout>
              <c:showVal val="1"/>
            </c:dLbl>
            <c:dLbl>
              <c:idx val="2"/>
              <c:layout>
                <c:manualLayout>
                  <c:x val="-0.10349945319335083"/>
                  <c:y val="-0.21293161271507741"/>
                </c:manualLayout>
              </c:layout>
              <c:showVal val="1"/>
            </c:dLbl>
            <c:dLbl>
              <c:idx val="3"/>
              <c:layout>
                <c:manualLayout>
                  <c:x val="0.14069652230971055"/>
                  <c:y val="3.3054461942257168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ESTUDIANTES!$KN$34:$KQ$34</c:f>
              <c:numCache>
                <c:formatCode>0.0</c:formatCode>
                <c:ptCount val="4"/>
                <c:pt idx="0">
                  <c:v>2.6315789473684212</c:v>
                </c:pt>
                <c:pt idx="1">
                  <c:v>9.1130604288499022</c:v>
                </c:pt>
                <c:pt idx="2">
                  <c:v>35.331384015594544</c:v>
                </c:pt>
                <c:pt idx="3">
                  <c:v>52.923976608187132</c:v>
                </c:pt>
              </c:numCache>
            </c:numRef>
          </c:val>
        </c:ser>
      </c:pie3DChart>
    </c:plotArea>
    <c:legend>
      <c:legendPos val="r"/>
      <c:layout>
        <c:manualLayout>
          <c:xMode val="edge"/>
          <c:yMode val="edge"/>
          <c:x val="0.71836176727909062"/>
          <c:y val="0.36034339457567832"/>
          <c:w val="0.21772086422391337"/>
          <c:h val="0.30137073978672341"/>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5227945743423275"/>
          <c:w val="0.5885432796892035"/>
          <c:h val="0.72225761856103865"/>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8.5389180214686111E-2"/>
                  <c:y val="5.6539039490292715E-2"/>
                </c:manualLayout>
              </c:layout>
              <c:showVal val="1"/>
            </c:dLbl>
            <c:dLbl>
              <c:idx val="2"/>
              <c:layout>
                <c:manualLayout>
                  <c:x val="6.9082241546529449E-2"/>
                  <c:y val="-0.24855522830638541"/>
                </c:manualLayout>
              </c:layout>
              <c:showVal val="1"/>
            </c:dLbl>
            <c:dLbl>
              <c:idx val="3"/>
              <c:layout>
                <c:manualLayout>
                  <c:x val="8.7808481142362504E-2"/>
                  <c:y val="6.3588788042716032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ESTUDIANTES!$KN$44:$KQ$44</c:f>
              <c:numCache>
                <c:formatCode>0.0</c:formatCode>
                <c:ptCount val="4"/>
                <c:pt idx="0">
                  <c:v>3.3694344163658245</c:v>
                </c:pt>
                <c:pt idx="1">
                  <c:v>9.3862815884476536</c:v>
                </c:pt>
                <c:pt idx="2">
                  <c:v>37.785800240673886</c:v>
                </c:pt>
                <c:pt idx="3">
                  <c:v>49.458483754512635</c:v>
                </c:pt>
              </c:numCache>
            </c:numRef>
          </c:val>
        </c:ser>
      </c:pie3DChart>
    </c:plotArea>
    <c:legend>
      <c:legendPos val="r"/>
      <c:layout>
        <c:manualLayout>
          <c:xMode val="edge"/>
          <c:yMode val="edge"/>
          <c:x val="0.71836176727909062"/>
          <c:y val="0.36034339457567832"/>
          <c:w val="0.21772086422391337"/>
          <c:h val="0.39806295205466047"/>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5227945743423275"/>
          <c:w val="0.5885432796892035"/>
          <c:h val="0.72225761856103865"/>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8.2605603318374368E-2"/>
                  <c:y val="7.6895273586984877E-2"/>
                </c:manualLayout>
              </c:layout>
              <c:showVal val="1"/>
            </c:dLbl>
            <c:dLbl>
              <c:idx val="2"/>
              <c:layout>
                <c:manualLayout>
                  <c:x val="-3.3910103617006151E-2"/>
                  <c:y val="-0.24855522830638541"/>
                </c:manualLayout>
              </c:layout>
              <c:showVal val="1"/>
            </c:dLbl>
            <c:dLbl>
              <c:idx val="3"/>
              <c:layout>
                <c:manualLayout>
                  <c:x val="0.11286067320916825"/>
                  <c:y val="6.3588788042716032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ESTUDIANTES!$KN$55:$KQ$55</c:f>
              <c:numCache>
                <c:formatCode>0.0</c:formatCode>
                <c:ptCount val="4"/>
                <c:pt idx="0">
                  <c:v>5.564142194744977</c:v>
                </c:pt>
                <c:pt idx="1">
                  <c:v>14.37403400309119</c:v>
                </c:pt>
                <c:pt idx="2">
                  <c:v>36.785162287480681</c:v>
                </c:pt>
                <c:pt idx="3">
                  <c:v>43.276661514683155</c:v>
                </c:pt>
              </c:numCache>
            </c:numRef>
          </c:val>
        </c:ser>
      </c:pie3DChart>
    </c:plotArea>
    <c:legend>
      <c:legendPos val="r"/>
      <c:layout>
        <c:manualLayout>
          <c:xMode val="edge"/>
          <c:yMode val="edge"/>
          <c:x val="0.71836176727909062"/>
          <c:y val="0.36034339457567832"/>
          <c:w val="0.21772086422391337"/>
          <c:h val="0.39806295205466047"/>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s-ES"/>
  <c:chart>
    <c:view3D>
      <c:rotX val="30"/>
      <c:perspective val="30"/>
    </c:view3D>
    <c:plotArea>
      <c:layout>
        <c:manualLayout>
          <c:layoutTarget val="inner"/>
          <c:xMode val="edge"/>
          <c:yMode val="edge"/>
          <c:x val="3.0140638670166246E-2"/>
          <c:y val="0.25227945743423275"/>
          <c:w val="0.5885432796892035"/>
          <c:h val="0.72225761856103865"/>
        </c:manualLayout>
      </c:layout>
      <c:pie3DChart>
        <c:varyColors val="1"/>
        <c:ser>
          <c:idx val="0"/>
          <c:order val="0"/>
          <c:explosion val="25"/>
          <c:dPt>
            <c:idx val="0"/>
            <c:spPr>
              <a:solidFill>
                <a:srgbClr val="FF0000"/>
              </a:solidFill>
            </c:spPr>
          </c:dPt>
          <c:dPt>
            <c:idx val="1"/>
            <c:spPr>
              <a:solidFill>
                <a:srgbClr val="FFFF00"/>
              </a:solidFill>
            </c:spPr>
          </c:dPt>
          <c:dPt>
            <c:idx val="2"/>
            <c:spPr>
              <a:solidFill>
                <a:srgbClr val="00B050"/>
              </a:solidFill>
            </c:spPr>
          </c:dPt>
          <c:dPt>
            <c:idx val="3"/>
            <c:spPr>
              <a:solidFill>
                <a:srgbClr val="00B0F0"/>
              </a:solidFill>
            </c:spPr>
          </c:dPt>
          <c:dLbls>
            <c:dLbl>
              <c:idx val="1"/>
              <c:layout>
                <c:manualLayout>
                  <c:x val="-8.2605603318374368E-2"/>
                  <c:y val="7.6895273586984877E-2"/>
                </c:manualLayout>
              </c:layout>
              <c:showVal val="1"/>
            </c:dLbl>
            <c:dLbl>
              <c:idx val="2"/>
              <c:layout>
                <c:manualLayout>
                  <c:x val="-3.3910103617006151E-2"/>
                  <c:y val="-0.24855522830638541"/>
                </c:manualLayout>
              </c:layout>
              <c:showVal val="1"/>
            </c:dLbl>
            <c:dLbl>
              <c:idx val="3"/>
              <c:layout>
                <c:manualLayout>
                  <c:x val="0.11286067320916825"/>
                  <c:y val="6.3588788042716032E-2"/>
                </c:manualLayout>
              </c:layout>
              <c:showVal val="1"/>
            </c:dLbl>
            <c:txPr>
              <a:bodyPr/>
              <a:lstStyle/>
              <a:p>
                <a:pPr>
                  <a:defRPr lang="es-CO" sz="1100" b="1">
                    <a:latin typeface="Arial" pitchFamily="34" charset="0"/>
                    <a:cs typeface="Arial" pitchFamily="34" charset="0"/>
                  </a:defRPr>
                </a:pPr>
                <a:endParaRPr lang="es-ES"/>
              </a:p>
            </c:txPr>
            <c:showVal val="1"/>
            <c:showLeaderLines val="1"/>
          </c:dLbls>
          <c:cat>
            <c:strRef>
              <c:f>ESTUDIANTES!$KT$4:$KT$7</c:f>
              <c:strCache>
                <c:ptCount val="4"/>
                <c:pt idx="0">
                  <c:v>1. Deficiente</c:v>
                </c:pt>
                <c:pt idx="1">
                  <c:v>2. Regular</c:v>
                </c:pt>
                <c:pt idx="2">
                  <c:v>3. Bueno</c:v>
                </c:pt>
                <c:pt idx="3">
                  <c:v>4. Excelente</c:v>
                </c:pt>
              </c:strCache>
            </c:strRef>
          </c:cat>
          <c:val>
            <c:numRef>
              <c:f>ESTUDIANTES!$KN$65:$KQ$65</c:f>
              <c:numCache>
                <c:formatCode>0.0</c:formatCode>
                <c:ptCount val="4"/>
                <c:pt idx="0">
                  <c:v>2.7042915931804821</c:v>
                </c:pt>
                <c:pt idx="1">
                  <c:v>7.5249853027630804</c:v>
                </c:pt>
                <c:pt idx="2">
                  <c:v>38.212815990593768</c:v>
                </c:pt>
                <c:pt idx="3">
                  <c:v>51.557907113462669</c:v>
                </c:pt>
              </c:numCache>
            </c:numRef>
          </c:val>
        </c:ser>
      </c:pie3DChart>
    </c:plotArea>
    <c:legend>
      <c:legendPos val="r"/>
      <c:layout>
        <c:manualLayout>
          <c:xMode val="edge"/>
          <c:yMode val="edge"/>
          <c:x val="0.71836176727909062"/>
          <c:y val="0.36034339457567832"/>
          <c:w val="0.21772086422391337"/>
          <c:h val="0.39806295205466047"/>
        </c:manualLayout>
      </c:layout>
      <c:txPr>
        <a:bodyPr/>
        <a:lstStyle/>
        <a:p>
          <a:pPr rtl="0">
            <a:defRPr lang="es-CO" sz="1100">
              <a:latin typeface="Arial" pitchFamily="34" charset="0"/>
              <a:cs typeface="Arial" pitchFamily="34" charset="0"/>
            </a:defRPr>
          </a:pPr>
          <a:endParaRPr lang="es-ES"/>
        </a:p>
      </c:txPr>
    </c:legend>
    <c:plotVisOnly val="1"/>
    <c:dispBlanksAs val="zero"/>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s-ES"/>
    </a:p>
  </c:txPr>
  <c:printSettings>
    <c:headerFooter/>
    <c:pageMargins b="0.75000000000000289" l="0.70000000000000062" r="0.70000000000000062" t="0.7500000000000028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85725</xdr:colOff>
      <xdr:row>20</xdr:row>
      <xdr:rowOff>0</xdr:rowOff>
    </xdr:from>
    <xdr:to>
      <xdr:col>3</xdr:col>
      <xdr:colOff>635000</xdr:colOff>
      <xdr:row>37</xdr:row>
      <xdr:rowOff>38100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965199</xdr:colOff>
      <xdr:row>19</xdr:row>
      <xdr:rowOff>133350</xdr:rowOff>
    </xdr:from>
    <xdr:to>
      <xdr:col>8</xdr:col>
      <xdr:colOff>127000</xdr:colOff>
      <xdr:row>38</xdr:row>
      <xdr:rowOff>114300</xdr:rowOff>
    </xdr:to>
    <xdr:graphicFrame macro="">
      <xdr:nvGraphicFramePr>
        <xdr:cNvPr id="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44</xdr:row>
      <xdr:rowOff>139700</xdr:rowOff>
    </xdr:from>
    <xdr:to>
      <xdr:col>7</xdr:col>
      <xdr:colOff>139700</xdr:colOff>
      <xdr:row>62</xdr:row>
      <xdr:rowOff>139700</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457200</xdr:colOff>
      <xdr:row>20</xdr:row>
      <xdr:rowOff>0</xdr:rowOff>
    </xdr:from>
    <xdr:to>
      <xdr:col>15</xdr:col>
      <xdr:colOff>342900</xdr:colOff>
      <xdr:row>38</xdr:row>
      <xdr:rowOff>146050</xdr:rowOff>
    </xdr:to>
    <xdr:graphicFrame macro="">
      <xdr:nvGraphicFramePr>
        <xdr:cNvPr id="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0.12526</cdr:x>
      <cdr:y>0.0466</cdr:y>
    </cdr:from>
    <cdr:to>
      <cdr:x>0.84969</cdr:x>
      <cdr:y>0.16813</cdr:y>
    </cdr:to>
    <cdr:sp macro="" textlink="">
      <cdr:nvSpPr>
        <cdr:cNvPr id="2" name="1 CuadroTexto"/>
        <cdr:cNvSpPr txBox="1"/>
      </cdr:nvSpPr>
      <cdr:spPr>
        <a:xfrm xmlns:a="http://schemas.openxmlformats.org/drawingml/2006/main">
          <a:off x="571496" y="120287"/>
          <a:ext cx="3305179" cy="3137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a:t>
          </a:r>
          <a:r>
            <a:rPr lang="es-CO" sz="1800" baseline="0">
              <a:latin typeface="Arial Black" pitchFamily="34" charset="0"/>
            </a:rPr>
            <a:t> INFORMÁTICA</a:t>
          </a:r>
          <a:endParaRPr lang="es-CO" sz="1800">
            <a:latin typeface="Arial Black"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0.15031</cdr:x>
      <cdr:y>0.04243</cdr:y>
    </cdr:from>
    <cdr:to>
      <cdr:x>0.81837</cdr:x>
      <cdr:y>0.16396</cdr:y>
    </cdr:to>
    <cdr:sp macro="" textlink="">
      <cdr:nvSpPr>
        <cdr:cNvPr id="2" name="1 CuadroTexto"/>
        <cdr:cNvSpPr txBox="1"/>
      </cdr:nvSpPr>
      <cdr:spPr>
        <a:xfrm xmlns:a="http://schemas.openxmlformats.org/drawingml/2006/main">
          <a:off x="685796" y="97003"/>
          <a:ext cx="3048004" cy="2778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600">
              <a:latin typeface="Arial Black" pitchFamily="34" charset="0"/>
            </a:rPr>
            <a:t>SERVICIOS</a:t>
          </a:r>
          <a:r>
            <a:rPr lang="es-CO" sz="1600" baseline="0">
              <a:latin typeface="Arial Black" pitchFamily="34" charset="0"/>
            </a:rPr>
            <a:t> GENERALES</a:t>
          </a:r>
          <a:endParaRPr lang="es-CO" sz="1600">
            <a:latin typeface="Arial Black"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110</xdr:col>
      <xdr:colOff>323850</xdr:colOff>
      <xdr:row>7</xdr:row>
      <xdr:rowOff>47625</xdr:rowOff>
    </xdr:from>
    <xdr:to>
      <xdr:col>116</xdr:col>
      <xdr:colOff>314325</xdr:colOff>
      <xdr:row>19</xdr:row>
      <xdr:rowOff>257175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110</xdr:col>
      <xdr:colOff>47625</xdr:colOff>
      <xdr:row>22</xdr:row>
      <xdr:rowOff>38100</xdr:rowOff>
    </xdr:from>
    <xdr:to>
      <xdr:col>116</xdr:col>
      <xdr:colOff>38100</xdr:colOff>
      <xdr:row>33</xdr:row>
      <xdr:rowOff>161925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110</xdr:col>
      <xdr:colOff>38100</xdr:colOff>
      <xdr:row>34</xdr:row>
      <xdr:rowOff>0</xdr:rowOff>
    </xdr:from>
    <xdr:to>
      <xdr:col>116</xdr:col>
      <xdr:colOff>28575</xdr:colOff>
      <xdr:row>45</xdr:row>
      <xdr:rowOff>9525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110</xdr:col>
      <xdr:colOff>38100</xdr:colOff>
      <xdr:row>45</xdr:row>
      <xdr:rowOff>190500</xdr:rowOff>
    </xdr:from>
    <xdr:to>
      <xdr:col>116</xdr:col>
      <xdr:colOff>28575</xdr:colOff>
      <xdr:row>56</xdr:row>
      <xdr:rowOff>133350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110</xdr:col>
      <xdr:colOff>38100</xdr:colOff>
      <xdr:row>57</xdr:row>
      <xdr:rowOff>0</xdr:rowOff>
    </xdr:from>
    <xdr:to>
      <xdr:col>116</xdr:col>
      <xdr:colOff>28575</xdr:colOff>
      <xdr:row>67</xdr:row>
      <xdr:rowOff>142875</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110</xdr:col>
      <xdr:colOff>57150</xdr:colOff>
      <xdr:row>68</xdr:row>
      <xdr:rowOff>9525</xdr:rowOff>
    </xdr:from>
    <xdr:to>
      <xdr:col>116</xdr:col>
      <xdr:colOff>47625</xdr:colOff>
      <xdr:row>76</xdr:row>
      <xdr:rowOff>142875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110</xdr:col>
      <xdr:colOff>47625</xdr:colOff>
      <xdr:row>77</xdr:row>
      <xdr:rowOff>9525</xdr:rowOff>
    </xdr:from>
    <xdr:to>
      <xdr:col>116</xdr:col>
      <xdr:colOff>38100</xdr:colOff>
      <xdr:row>86</xdr:row>
      <xdr:rowOff>190500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0.17708</cdr:x>
      <cdr:y>0.05382</cdr:y>
    </cdr:from>
    <cdr:to>
      <cdr:x>0.74113</cdr:x>
      <cdr:y>0.17535</cdr:y>
    </cdr:to>
    <cdr:sp macro="" textlink="">
      <cdr:nvSpPr>
        <cdr:cNvPr id="2" name="1 CuadroTexto"/>
        <cdr:cNvSpPr txBox="1"/>
      </cdr:nvSpPr>
      <cdr:spPr>
        <a:xfrm xmlns:a="http://schemas.openxmlformats.org/drawingml/2006/main">
          <a:off x="807923" y="151227"/>
          <a:ext cx="2573452" cy="34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 HUMANA</a:t>
          </a:r>
        </a:p>
      </cdr:txBody>
    </cdr:sp>
  </cdr:relSizeAnchor>
</c:userShapes>
</file>

<file path=xl/drawings/drawing14.xml><?xml version="1.0" encoding="utf-8"?>
<c:userShapes xmlns:c="http://schemas.openxmlformats.org/drawingml/2006/chart">
  <cdr:relSizeAnchor xmlns:cdr="http://schemas.openxmlformats.org/drawingml/2006/chartDrawing">
    <cdr:from>
      <cdr:x>0.06889</cdr:x>
      <cdr:y>0.05382</cdr:y>
    </cdr:from>
    <cdr:to>
      <cdr:x>0.93111</cdr:x>
      <cdr:y>0.17535</cdr:y>
    </cdr:to>
    <cdr:sp macro="" textlink="">
      <cdr:nvSpPr>
        <cdr:cNvPr id="2" name="1 CuadroTexto"/>
        <cdr:cNvSpPr txBox="1"/>
      </cdr:nvSpPr>
      <cdr:spPr>
        <a:xfrm xmlns:a="http://schemas.openxmlformats.org/drawingml/2006/main">
          <a:off x="314325" y="151227"/>
          <a:ext cx="3933826" cy="34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 DE</a:t>
          </a:r>
          <a:r>
            <a:rPr lang="es-CO" sz="1800" baseline="0">
              <a:latin typeface="Arial Black" pitchFamily="34" charset="0"/>
            </a:rPr>
            <a:t> LA BIBLIOTECA</a:t>
          </a:r>
          <a:endParaRPr lang="es-CO" sz="1800">
            <a:latin typeface="Arial Black"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0.06889</cdr:x>
      <cdr:y>0.05382</cdr:y>
    </cdr:from>
    <cdr:to>
      <cdr:x>0.93111</cdr:x>
      <cdr:y>0.17535</cdr:y>
    </cdr:to>
    <cdr:sp macro="" textlink="">
      <cdr:nvSpPr>
        <cdr:cNvPr id="2" name="1 CuadroTexto"/>
        <cdr:cNvSpPr txBox="1"/>
      </cdr:nvSpPr>
      <cdr:spPr>
        <a:xfrm xmlns:a="http://schemas.openxmlformats.org/drawingml/2006/main">
          <a:off x="314325" y="151227"/>
          <a:ext cx="3933826" cy="34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BIENESTAR</a:t>
          </a:r>
          <a:r>
            <a:rPr lang="es-CO" sz="1800" baseline="0">
              <a:latin typeface="Arial Black" pitchFamily="34" charset="0"/>
            </a:rPr>
            <a:t> UNIVERSITARIO</a:t>
          </a:r>
          <a:endParaRPr lang="es-CO" sz="1800">
            <a:latin typeface="Arial Black"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0.06889</cdr:x>
      <cdr:y>0.05382</cdr:y>
    </cdr:from>
    <cdr:to>
      <cdr:x>0.74113</cdr:x>
      <cdr:y>0.17535</cdr:y>
    </cdr:to>
    <cdr:sp macro="" textlink="">
      <cdr:nvSpPr>
        <cdr:cNvPr id="2" name="1 CuadroTexto"/>
        <cdr:cNvSpPr txBox="1"/>
      </cdr:nvSpPr>
      <cdr:spPr>
        <a:xfrm xmlns:a="http://schemas.openxmlformats.org/drawingml/2006/main">
          <a:off x="314310" y="172246"/>
          <a:ext cx="3067066" cy="388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a:t>
          </a:r>
          <a:r>
            <a:rPr lang="es-CO" sz="1800" baseline="0">
              <a:latin typeface="Arial Black" pitchFamily="34" charset="0"/>
            </a:rPr>
            <a:t> FINANCIERA</a:t>
          </a:r>
          <a:endParaRPr lang="es-CO" sz="1800">
            <a:latin typeface="Arial Black"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0.06889</cdr:x>
      <cdr:y>0.05382</cdr:y>
    </cdr:from>
    <cdr:to>
      <cdr:x>0.79332</cdr:x>
      <cdr:y>0.17535</cdr:y>
    </cdr:to>
    <cdr:sp macro="" textlink="">
      <cdr:nvSpPr>
        <cdr:cNvPr id="2" name="1 CuadroTexto"/>
        <cdr:cNvSpPr txBox="1"/>
      </cdr:nvSpPr>
      <cdr:spPr>
        <a:xfrm xmlns:a="http://schemas.openxmlformats.org/drawingml/2006/main">
          <a:off x="314308" y="172246"/>
          <a:ext cx="3305191" cy="388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a:t>
          </a:r>
          <a:r>
            <a:rPr lang="es-CO" sz="1800" baseline="0">
              <a:latin typeface="Arial Black" pitchFamily="34" charset="0"/>
            </a:rPr>
            <a:t> INFORMÁTICA</a:t>
          </a:r>
          <a:endParaRPr lang="es-CO" sz="1800">
            <a:latin typeface="Arial Black"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0.06889</cdr:x>
      <cdr:y>0.05382</cdr:y>
    </cdr:from>
    <cdr:to>
      <cdr:x>0.76618</cdr:x>
      <cdr:y>0.17535</cdr:y>
    </cdr:to>
    <cdr:sp macro="" textlink="">
      <cdr:nvSpPr>
        <cdr:cNvPr id="2" name="1 CuadroTexto"/>
        <cdr:cNvSpPr txBox="1"/>
      </cdr:nvSpPr>
      <cdr:spPr>
        <a:xfrm xmlns:a="http://schemas.openxmlformats.org/drawingml/2006/main">
          <a:off x="314309" y="119444"/>
          <a:ext cx="3181366" cy="269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600">
              <a:latin typeface="Arial Black" pitchFamily="34" charset="0"/>
            </a:rPr>
            <a:t>ADMISIONES</a:t>
          </a:r>
          <a:r>
            <a:rPr lang="es-CO" sz="1600" baseline="0">
              <a:latin typeface="Arial Black" pitchFamily="34" charset="0"/>
            </a:rPr>
            <a:t> Y REGISTRO</a:t>
          </a:r>
          <a:endParaRPr lang="es-CO" sz="1600">
            <a:latin typeface="Arial Black"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0.06889</cdr:x>
      <cdr:y>0.05382</cdr:y>
    </cdr:from>
    <cdr:to>
      <cdr:x>0.72025</cdr:x>
      <cdr:y>0.17535</cdr:y>
    </cdr:to>
    <cdr:sp macro="" textlink="">
      <cdr:nvSpPr>
        <cdr:cNvPr id="2" name="1 CuadroTexto"/>
        <cdr:cNvSpPr txBox="1"/>
      </cdr:nvSpPr>
      <cdr:spPr>
        <a:xfrm xmlns:a="http://schemas.openxmlformats.org/drawingml/2006/main">
          <a:off x="314309" y="165581"/>
          <a:ext cx="2971816" cy="373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600">
              <a:latin typeface="Arial Black" pitchFamily="34" charset="0"/>
            </a:rPr>
            <a:t>SERVICIOS</a:t>
          </a:r>
          <a:r>
            <a:rPr lang="es-CO" sz="1600" baseline="0">
              <a:latin typeface="Arial Black" pitchFamily="34" charset="0"/>
            </a:rPr>
            <a:t> GENERALES</a:t>
          </a:r>
          <a:endParaRPr lang="es-CO" sz="1600">
            <a:latin typeface="Arial Black"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0.83448</cdr:x>
      <cdr:y>0.11835</cdr:y>
    </cdr:from>
    <cdr:to>
      <cdr:x>0.97124</cdr:x>
      <cdr:y>0.25927</cdr:y>
    </cdr:to>
    <cdr:sp macro="" textlink="">
      <cdr:nvSpPr>
        <cdr:cNvPr id="376833" name="Text Box 1"/>
        <cdr:cNvSpPr txBox="1">
          <a:spLocks xmlns:a="http://schemas.openxmlformats.org/drawingml/2006/main" noChangeArrowheads="1"/>
        </cdr:cNvSpPr>
      </cdr:nvSpPr>
      <cdr:spPr bwMode="auto">
        <a:xfrm xmlns:a="http://schemas.openxmlformats.org/drawingml/2006/main">
          <a:off x="3870891" y="336694"/>
          <a:ext cx="634386" cy="400889"/>
        </a:xfrm>
        <a:prstGeom xmlns:a="http://schemas.openxmlformats.org/drawingml/2006/main" prst="rect">
          <a:avLst/>
        </a:prstGeom>
        <a:solidFill xmlns:a="http://schemas.openxmlformats.org/drawingml/2006/main">
          <a:srgbClr val="FFFF00"/>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ES" sz="1400" b="1" i="0" strike="noStrike">
              <a:solidFill>
                <a:srgbClr val="000000"/>
              </a:solidFill>
              <a:latin typeface="Arial"/>
              <a:cs typeface="Arial"/>
            </a:rPr>
            <a:t>75,14%</a:t>
          </a:r>
        </a:p>
      </cdr:txBody>
    </cdr:sp>
  </cdr:relSizeAnchor>
</c:userShapes>
</file>

<file path=xl/drawings/drawing20.xml><?xml version="1.0" encoding="utf-8"?>
<xdr:wsDr xmlns:xdr="http://schemas.openxmlformats.org/drawingml/2006/spreadsheetDrawing" xmlns:a="http://schemas.openxmlformats.org/drawingml/2006/main">
  <xdr:twoCellAnchor>
    <xdr:from>
      <xdr:col>110</xdr:col>
      <xdr:colOff>47625</xdr:colOff>
      <xdr:row>7</xdr:row>
      <xdr:rowOff>190500</xdr:rowOff>
    </xdr:from>
    <xdr:to>
      <xdr:col>116</xdr:col>
      <xdr:colOff>38100</xdr:colOff>
      <xdr:row>21</xdr:row>
      <xdr:rowOff>152400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110</xdr:col>
      <xdr:colOff>47625</xdr:colOff>
      <xdr:row>22</xdr:row>
      <xdr:rowOff>0</xdr:rowOff>
    </xdr:from>
    <xdr:to>
      <xdr:col>116</xdr:col>
      <xdr:colOff>38100</xdr:colOff>
      <xdr:row>33</xdr:row>
      <xdr:rowOff>133350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110</xdr:col>
      <xdr:colOff>57150</xdr:colOff>
      <xdr:row>34</xdr:row>
      <xdr:rowOff>19050</xdr:rowOff>
    </xdr:from>
    <xdr:to>
      <xdr:col>116</xdr:col>
      <xdr:colOff>47625</xdr:colOff>
      <xdr:row>44</xdr:row>
      <xdr:rowOff>133350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110</xdr:col>
      <xdr:colOff>57150</xdr:colOff>
      <xdr:row>45</xdr:row>
      <xdr:rowOff>9525</xdr:rowOff>
    </xdr:from>
    <xdr:to>
      <xdr:col>116</xdr:col>
      <xdr:colOff>47625</xdr:colOff>
      <xdr:row>53</xdr:row>
      <xdr:rowOff>133350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110</xdr:col>
      <xdr:colOff>47625</xdr:colOff>
      <xdr:row>54</xdr:row>
      <xdr:rowOff>1</xdr:rowOff>
    </xdr:from>
    <xdr:to>
      <xdr:col>116</xdr:col>
      <xdr:colOff>38100</xdr:colOff>
      <xdr:row>64</xdr:row>
      <xdr:rowOff>152401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110</xdr:col>
      <xdr:colOff>57150</xdr:colOff>
      <xdr:row>65</xdr:row>
      <xdr:rowOff>9524</xdr:rowOff>
    </xdr:from>
    <xdr:to>
      <xdr:col>116</xdr:col>
      <xdr:colOff>47625</xdr:colOff>
      <xdr:row>76</xdr:row>
      <xdr:rowOff>190499</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0.17708</cdr:x>
      <cdr:y>0.05382</cdr:y>
    </cdr:from>
    <cdr:to>
      <cdr:x>0.74113</cdr:x>
      <cdr:y>0.17535</cdr:y>
    </cdr:to>
    <cdr:sp macro="" textlink="">
      <cdr:nvSpPr>
        <cdr:cNvPr id="2" name="1 CuadroTexto"/>
        <cdr:cNvSpPr txBox="1"/>
      </cdr:nvSpPr>
      <cdr:spPr>
        <a:xfrm xmlns:a="http://schemas.openxmlformats.org/drawingml/2006/main">
          <a:off x="807923" y="151227"/>
          <a:ext cx="2573452" cy="34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 HUMANA</a:t>
          </a:r>
        </a:p>
      </cdr:txBody>
    </cdr:sp>
  </cdr:relSizeAnchor>
</c:userShapes>
</file>

<file path=xl/drawings/drawing22.xml><?xml version="1.0" encoding="utf-8"?>
<c:userShapes xmlns:c="http://schemas.openxmlformats.org/drawingml/2006/chart">
  <cdr:relSizeAnchor xmlns:cdr="http://schemas.openxmlformats.org/drawingml/2006/chartDrawing">
    <cdr:from>
      <cdr:x>0.119</cdr:x>
      <cdr:y>0.05382</cdr:y>
    </cdr:from>
    <cdr:to>
      <cdr:x>0.81628</cdr:x>
      <cdr:y>0.17535</cdr:y>
    </cdr:to>
    <cdr:sp macro="" textlink="">
      <cdr:nvSpPr>
        <cdr:cNvPr id="2" name="1 CuadroTexto"/>
        <cdr:cNvSpPr txBox="1"/>
      </cdr:nvSpPr>
      <cdr:spPr>
        <a:xfrm xmlns:a="http://schemas.openxmlformats.org/drawingml/2006/main">
          <a:off x="542925" y="146101"/>
          <a:ext cx="3181350" cy="3299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 DE</a:t>
          </a:r>
          <a:r>
            <a:rPr lang="es-CO" sz="1800" baseline="0">
              <a:latin typeface="Arial Black" pitchFamily="34" charset="0"/>
            </a:rPr>
            <a:t> COMPRAS</a:t>
          </a:r>
          <a:endParaRPr lang="es-CO" sz="1800">
            <a:latin typeface="Arial Black" pitchFamily="34"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0.08559</cdr:x>
      <cdr:y>0.05382</cdr:y>
    </cdr:from>
    <cdr:to>
      <cdr:x>0.91858</cdr:x>
      <cdr:y>0.17535</cdr:y>
    </cdr:to>
    <cdr:sp macro="" textlink="">
      <cdr:nvSpPr>
        <cdr:cNvPr id="2" name="1 CuadroTexto"/>
        <cdr:cNvSpPr txBox="1"/>
      </cdr:nvSpPr>
      <cdr:spPr>
        <a:xfrm xmlns:a="http://schemas.openxmlformats.org/drawingml/2006/main">
          <a:off x="390524" y="146101"/>
          <a:ext cx="3800475" cy="3299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BIENESTAR UNIVERSITARIO</a:t>
          </a:r>
        </a:p>
      </cdr:txBody>
    </cdr:sp>
  </cdr:relSizeAnchor>
</c:userShapes>
</file>

<file path=xl/drawings/drawing24.xml><?xml version="1.0" encoding="utf-8"?>
<c:userShapes xmlns:c="http://schemas.openxmlformats.org/drawingml/2006/chart">
  <cdr:relSizeAnchor xmlns:cdr="http://schemas.openxmlformats.org/drawingml/2006/chartDrawing">
    <cdr:from>
      <cdr:x>0.08559</cdr:x>
      <cdr:y>0.05382</cdr:y>
    </cdr:from>
    <cdr:to>
      <cdr:x>0.91858</cdr:x>
      <cdr:y>0.21127</cdr:y>
    </cdr:to>
    <cdr:sp macro="" textlink="">
      <cdr:nvSpPr>
        <cdr:cNvPr id="2" name="1 CuadroTexto"/>
        <cdr:cNvSpPr txBox="1"/>
      </cdr:nvSpPr>
      <cdr:spPr>
        <a:xfrm xmlns:a="http://schemas.openxmlformats.org/drawingml/2006/main">
          <a:off x="390502" y="109191"/>
          <a:ext cx="3800496" cy="319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SERVICIOS</a:t>
          </a:r>
          <a:r>
            <a:rPr lang="es-CO" sz="1800" baseline="0">
              <a:latin typeface="Arial Black" pitchFamily="34" charset="0"/>
            </a:rPr>
            <a:t> FINANCIEROS</a:t>
          </a:r>
          <a:endParaRPr lang="es-CO" sz="1800">
            <a:latin typeface="Arial Black"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0.08559</cdr:x>
      <cdr:y>0.05382</cdr:y>
    </cdr:from>
    <cdr:to>
      <cdr:x>0.79749</cdr:x>
      <cdr:y>0.1938</cdr:y>
    </cdr:to>
    <cdr:sp macro="" textlink="">
      <cdr:nvSpPr>
        <cdr:cNvPr id="2" name="1 CuadroTexto"/>
        <cdr:cNvSpPr txBox="1"/>
      </cdr:nvSpPr>
      <cdr:spPr>
        <a:xfrm xmlns:a="http://schemas.openxmlformats.org/drawingml/2006/main">
          <a:off x="390502" y="132259"/>
          <a:ext cx="3248048" cy="3439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a:t>
          </a:r>
          <a:r>
            <a:rPr lang="es-CO" sz="1800" baseline="0">
              <a:latin typeface="Arial Black" pitchFamily="34" charset="0"/>
            </a:rPr>
            <a:t> INFORMÁTICA</a:t>
          </a:r>
          <a:endParaRPr lang="es-CO" sz="1800">
            <a:latin typeface="Arial Black" pitchFamily="34" charset="0"/>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0.08559</cdr:x>
      <cdr:y>0.05382</cdr:y>
    </cdr:from>
    <cdr:to>
      <cdr:x>0.79749</cdr:x>
      <cdr:y>0.1938</cdr:y>
    </cdr:to>
    <cdr:sp macro="" textlink="">
      <cdr:nvSpPr>
        <cdr:cNvPr id="2" name="1 CuadroTexto"/>
        <cdr:cNvSpPr txBox="1"/>
      </cdr:nvSpPr>
      <cdr:spPr>
        <a:xfrm xmlns:a="http://schemas.openxmlformats.org/drawingml/2006/main">
          <a:off x="390502" y="132259"/>
          <a:ext cx="3248048" cy="3439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SERVICIOS</a:t>
          </a:r>
          <a:r>
            <a:rPr lang="es-CO" sz="1800" baseline="0">
              <a:latin typeface="Arial Black" pitchFamily="34" charset="0"/>
            </a:rPr>
            <a:t> GENERALES</a:t>
          </a:r>
          <a:endParaRPr lang="es-CO" sz="1800">
            <a:latin typeface="Arial Black"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0.83821</cdr:x>
      <cdr:y>0.07754</cdr:y>
    </cdr:from>
    <cdr:to>
      <cdr:x>0.97227</cdr:x>
      <cdr:y>0.20738</cdr:y>
    </cdr:to>
    <cdr:sp macro="" textlink="">
      <cdr:nvSpPr>
        <cdr:cNvPr id="412673" name="Text Box 1"/>
        <cdr:cNvSpPr txBox="1">
          <a:spLocks xmlns:a="http://schemas.openxmlformats.org/drawingml/2006/main" noChangeArrowheads="1"/>
        </cdr:cNvSpPr>
      </cdr:nvSpPr>
      <cdr:spPr bwMode="auto">
        <a:xfrm xmlns:a="http://schemas.openxmlformats.org/drawingml/2006/main">
          <a:off x="4969965" y="240995"/>
          <a:ext cx="795854" cy="398964"/>
        </a:xfrm>
        <a:prstGeom xmlns:a="http://schemas.openxmlformats.org/drawingml/2006/main" prst="rect">
          <a:avLst/>
        </a:prstGeom>
        <a:solidFill xmlns:a="http://schemas.openxmlformats.org/drawingml/2006/main">
          <a:srgbClr val="FFFF00"/>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ES" sz="1800" b="1" i="0" strike="noStrike">
              <a:solidFill>
                <a:srgbClr val="000000"/>
              </a:solidFill>
              <a:latin typeface="Arial"/>
              <a:cs typeface="Arial"/>
            </a:rPr>
            <a:t> 68%</a:t>
          </a:r>
        </a:p>
      </cdr:txBody>
    </cdr:sp>
  </cdr:relSizeAnchor>
</c:userShapes>
</file>

<file path=xl/drawings/drawing4.xml><?xml version="1.0" encoding="utf-8"?>
<c:userShapes xmlns:c="http://schemas.openxmlformats.org/drawingml/2006/chart">
  <cdr:relSizeAnchor xmlns:cdr="http://schemas.openxmlformats.org/drawingml/2006/chartDrawing">
    <cdr:from>
      <cdr:x>0.78846</cdr:x>
      <cdr:y>0.07754</cdr:y>
    </cdr:from>
    <cdr:to>
      <cdr:x>0.97227</cdr:x>
      <cdr:y>0.20738</cdr:y>
    </cdr:to>
    <cdr:sp macro="" textlink="">
      <cdr:nvSpPr>
        <cdr:cNvPr id="412673" name="Text Box 1"/>
        <cdr:cNvSpPr txBox="1">
          <a:spLocks xmlns:a="http://schemas.openxmlformats.org/drawingml/2006/main" noChangeArrowheads="1"/>
        </cdr:cNvSpPr>
      </cdr:nvSpPr>
      <cdr:spPr bwMode="auto">
        <a:xfrm xmlns:a="http://schemas.openxmlformats.org/drawingml/2006/main">
          <a:off x="4165600" y="241758"/>
          <a:ext cx="971098" cy="404822"/>
        </a:xfrm>
        <a:prstGeom xmlns:a="http://schemas.openxmlformats.org/drawingml/2006/main" prst="rect">
          <a:avLst/>
        </a:prstGeom>
        <a:solidFill xmlns:a="http://schemas.openxmlformats.org/drawingml/2006/main">
          <a:srgbClr val="FFFF00"/>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ES" sz="1800" b="1" i="0" strike="noStrike">
              <a:solidFill>
                <a:srgbClr val="000000"/>
              </a:solidFill>
              <a:latin typeface="Arial"/>
              <a:cs typeface="Arial"/>
            </a:rPr>
            <a:t> 87,88%</a:t>
          </a:r>
        </a:p>
      </cdr:txBody>
    </cdr:sp>
  </cdr:relSizeAnchor>
</c:userShapes>
</file>

<file path=xl/drawings/drawing5.xml><?xml version="1.0" encoding="utf-8"?>
<xdr:wsDr xmlns:xdr="http://schemas.openxmlformats.org/drawingml/2006/spreadsheetDrawing" xmlns:a="http://schemas.openxmlformats.org/drawingml/2006/main">
  <xdr:twoCellAnchor>
    <xdr:from>
      <xdr:col>307</xdr:col>
      <xdr:colOff>66674</xdr:colOff>
      <xdr:row>9</xdr:row>
      <xdr:rowOff>195262</xdr:rowOff>
    </xdr:from>
    <xdr:to>
      <xdr:col>313</xdr:col>
      <xdr:colOff>57149</xdr:colOff>
      <xdr:row>22</xdr:row>
      <xdr:rowOff>142875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307</xdr:col>
      <xdr:colOff>57150</xdr:colOff>
      <xdr:row>23</xdr:row>
      <xdr:rowOff>0</xdr:rowOff>
    </xdr:from>
    <xdr:to>
      <xdr:col>313</xdr:col>
      <xdr:colOff>47625</xdr:colOff>
      <xdr:row>33</xdr:row>
      <xdr:rowOff>133350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307</xdr:col>
      <xdr:colOff>57150</xdr:colOff>
      <xdr:row>34</xdr:row>
      <xdr:rowOff>28575</xdr:rowOff>
    </xdr:from>
    <xdr:to>
      <xdr:col>313</xdr:col>
      <xdr:colOff>47625</xdr:colOff>
      <xdr:row>43</xdr:row>
      <xdr:rowOff>142875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307</xdr:col>
      <xdr:colOff>57150</xdr:colOff>
      <xdr:row>43</xdr:row>
      <xdr:rowOff>200024</xdr:rowOff>
    </xdr:from>
    <xdr:to>
      <xdr:col>313</xdr:col>
      <xdr:colOff>47625</xdr:colOff>
      <xdr:row>54</xdr:row>
      <xdr:rowOff>152399</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307</xdr:col>
      <xdr:colOff>57150</xdr:colOff>
      <xdr:row>55</xdr:row>
      <xdr:rowOff>0</xdr:rowOff>
    </xdr:from>
    <xdr:to>
      <xdr:col>313</xdr:col>
      <xdr:colOff>47625</xdr:colOff>
      <xdr:row>64</xdr:row>
      <xdr:rowOff>171450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307</xdr:col>
      <xdr:colOff>66675</xdr:colOff>
      <xdr:row>65</xdr:row>
      <xdr:rowOff>9526</xdr:rowOff>
    </xdr:from>
    <xdr:to>
      <xdr:col>313</xdr:col>
      <xdr:colOff>57150</xdr:colOff>
      <xdr:row>74</xdr:row>
      <xdr:rowOff>9526</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0.17708</cdr:x>
      <cdr:y>0.05382</cdr:y>
    </cdr:from>
    <cdr:to>
      <cdr:x>0.86042</cdr:x>
      <cdr:y>0.17535</cdr:y>
    </cdr:to>
    <cdr:sp macro="" textlink="">
      <cdr:nvSpPr>
        <cdr:cNvPr id="2" name="1 CuadroTexto"/>
        <cdr:cNvSpPr txBox="1"/>
      </cdr:nvSpPr>
      <cdr:spPr>
        <a:xfrm xmlns:a="http://schemas.openxmlformats.org/drawingml/2006/main">
          <a:off x="809626" y="147638"/>
          <a:ext cx="31242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REGISTRO Y CONTROL</a:t>
          </a:r>
        </a:p>
      </cdr:txBody>
    </cdr:sp>
  </cdr:relSizeAnchor>
</c:userShapes>
</file>

<file path=xl/drawings/drawing7.xml><?xml version="1.0" encoding="utf-8"?>
<c:userShapes xmlns:c="http://schemas.openxmlformats.org/drawingml/2006/chart">
  <cdr:relSizeAnchor xmlns:cdr="http://schemas.openxmlformats.org/drawingml/2006/chartDrawing">
    <cdr:from>
      <cdr:x>0.08351</cdr:x>
      <cdr:y>0.05042</cdr:y>
    </cdr:from>
    <cdr:to>
      <cdr:x>0.92693</cdr:x>
      <cdr:y>0.17195</cdr:y>
    </cdr:to>
    <cdr:sp macro="" textlink="">
      <cdr:nvSpPr>
        <cdr:cNvPr id="2" name="1 CuadroTexto"/>
        <cdr:cNvSpPr txBox="1"/>
      </cdr:nvSpPr>
      <cdr:spPr>
        <a:xfrm xmlns:a="http://schemas.openxmlformats.org/drawingml/2006/main">
          <a:off x="381001" y="141190"/>
          <a:ext cx="3848100" cy="3403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GESTIÓN</a:t>
          </a:r>
          <a:r>
            <a:rPr lang="es-CO" sz="1800" baseline="0">
              <a:latin typeface="Arial Black" pitchFamily="34" charset="0"/>
            </a:rPr>
            <a:t> DE LA BIBLIOTECA</a:t>
          </a:r>
          <a:endParaRPr lang="es-CO" sz="1800">
            <a:latin typeface="Arial Black"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0.08351</cdr:x>
      <cdr:y>0.05042</cdr:y>
    </cdr:from>
    <cdr:to>
      <cdr:x>0.92693</cdr:x>
      <cdr:y>0.17195</cdr:y>
    </cdr:to>
    <cdr:sp macro="" textlink="">
      <cdr:nvSpPr>
        <cdr:cNvPr id="2" name="1 CuadroTexto"/>
        <cdr:cNvSpPr txBox="1"/>
      </cdr:nvSpPr>
      <cdr:spPr>
        <a:xfrm xmlns:a="http://schemas.openxmlformats.org/drawingml/2006/main">
          <a:off x="381001" y="141190"/>
          <a:ext cx="3848100" cy="3403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BIENESTAR</a:t>
          </a:r>
          <a:r>
            <a:rPr lang="es-CO" sz="1800" baseline="0">
              <a:latin typeface="Arial Black" pitchFamily="34" charset="0"/>
            </a:rPr>
            <a:t> UNIVERSITARIO</a:t>
          </a:r>
          <a:endParaRPr lang="es-CO" sz="1800">
            <a:latin typeface="Arial Black"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0.12526</cdr:x>
      <cdr:y>0.0466</cdr:y>
    </cdr:from>
    <cdr:to>
      <cdr:x>0.89144</cdr:x>
      <cdr:y>0.16813</cdr:y>
    </cdr:to>
    <cdr:sp macro="" textlink="">
      <cdr:nvSpPr>
        <cdr:cNvPr id="2" name="1 CuadroTexto"/>
        <cdr:cNvSpPr txBox="1"/>
      </cdr:nvSpPr>
      <cdr:spPr>
        <a:xfrm xmlns:a="http://schemas.openxmlformats.org/drawingml/2006/main">
          <a:off x="571512" y="116301"/>
          <a:ext cx="3495663" cy="3032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800">
              <a:latin typeface="Arial Black" pitchFamily="34" charset="0"/>
            </a:rPr>
            <a:t>SERVICIOS</a:t>
          </a:r>
          <a:r>
            <a:rPr lang="es-CO" sz="1800" baseline="0">
              <a:latin typeface="Arial Black" pitchFamily="34" charset="0"/>
            </a:rPr>
            <a:t> FINANCIEROS</a:t>
          </a:r>
          <a:endParaRPr lang="es-CO" sz="1800">
            <a:latin typeface="Arial Black"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Q87"/>
  <sheetViews>
    <sheetView tabSelected="1" topLeftCell="A61" zoomScale="70" zoomScaleNormal="70" workbookViewId="0">
      <selection activeCell="A7" sqref="A7"/>
    </sheetView>
  </sheetViews>
  <sheetFormatPr baseColWidth="10" defaultColWidth="11.42578125" defaultRowHeight="12.75"/>
  <cols>
    <col min="1" max="1" width="22.7109375" style="240" customWidth="1"/>
    <col min="2" max="2" width="23" style="240" customWidth="1"/>
    <col min="3" max="3" width="16.140625" style="240" customWidth="1"/>
    <col min="4" max="4" width="17.85546875" style="240" customWidth="1"/>
    <col min="5" max="5" width="17.42578125" style="240" customWidth="1"/>
    <col min="6" max="6" width="18.7109375" style="240" customWidth="1"/>
    <col min="7" max="7" width="17.28515625" style="240" customWidth="1"/>
    <col min="8" max="8" width="19.5703125" style="240" customWidth="1"/>
    <col min="9" max="9" width="19.42578125" style="240" customWidth="1"/>
    <col min="10" max="10" width="16.28515625" style="240" customWidth="1"/>
    <col min="11" max="256" width="11.42578125" style="240"/>
    <col min="257" max="257" width="22.7109375" style="240" customWidth="1"/>
    <col min="258" max="258" width="22.5703125" style="240" customWidth="1"/>
    <col min="259" max="259" width="16" style="240" customWidth="1"/>
    <col min="260" max="260" width="16.42578125" style="240" customWidth="1"/>
    <col min="261" max="261" width="19.7109375" style="240" customWidth="1"/>
    <col min="262" max="262" width="18.7109375" style="240" customWidth="1"/>
    <col min="263" max="263" width="17.28515625" style="240" customWidth="1"/>
    <col min="264" max="264" width="19.5703125" style="240" customWidth="1"/>
    <col min="265" max="265" width="13.7109375" style="240" customWidth="1"/>
    <col min="266" max="266" width="16.28515625" style="240" customWidth="1"/>
    <col min="267" max="512" width="11.42578125" style="240"/>
    <col min="513" max="513" width="22.7109375" style="240" customWidth="1"/>
    <col min="514" max="514" width="22.5703125" style="240" customWidth="1"/>
    <col min="515" max="515" width="16" style="240" customWidth="1"/>
    <col min="516" max="516" width="16.42578125" style="240" customWidth="1"/>
    <col min="517" max="517" width="19.7109375" style="240" customWidth="1"/>
    <col min="518" max="518" width="18.7109375" style="240" customWidth="1"/>
    <col min="519" max="519" width="17.28515625" style="240" customWidth="1"/>
    <col min="520" max="520" width="19.5703125" style="240" customWidth="1"/>
    <col min="521" max="521" width="13.7109375" style="240" customWidth="1"/>
    <col min="522" max="522" width="16.28515625" style="240" customWidth="1"/>
    <col min="523" max="768" width="11.42578125" style="240"/>
    <col min="769" max="769" width="22.7109375" style="240" customWidth="1"/>
    <col min="770" max="770" width="22.5703125" style="240" customWidth="1"/>
    <col min="771" max="771" width="16" style="240" customWidth="1"/>
    <col min="772" max="772" width="16.42578125" style="240" customWidth="1"/>
    <col min="773" max="773" width="19.7109375" style="240" customWidth="1"/>
    <col min="774" max="774" width="18.7109375" style="240" customWidth="1"/>
    <col min="775" max="775" width="17.28515625" style="240" customWidth="1"/>
    <col min="776" max="776" width="19.5703125" style="240" customWidth="1"/>
    <col min="777" max="777" width="13.7109375" style="240" customWidth="1"/>
    <col min="778" max="778" width="16.28515625" style="240" customWidth="1"/>
    <col min="779" max="1024" width="11.42578125" style="240"/>
    <col min="1025" max="1025" width="22.7109375" style="240" customWidth="1"/>
    <col min="1026" max="1026" width="22.5703125" style="240" customWidth="1"/>
    <col min="1027" max="1027" width="16" style="240" customWidth="1"/>
    <col min="1028" max="1028" width="16.42578125" style="240" customWidth="1"/>
    <col min="1029" max="1029" width="19.7109375" style="240" customWidth="1"/>
    <col min="1030" max="1030" width="18.7109375" style="240" customWidth="1"/>
    <col min="1031" max="1031" width="17.28515625" style="240" customWidth="1"/>
    <col min="1032" max="1032" width="19.5703125" style="240" customWidth="1"/>
    <col min="1033" max="1033" width="13.7109375" style="240" customWidth="1"/>
    <col min="1034" max="1034" width="16.28515625" style="240" customWidth="1"/>
    <col min="1035" max="1280" width="11.42578125" style="240"/>
    <col min="1281" max="1281" width="22.7109375" style="240" customWidth="1"/>
    <col min="1282" max="1282" width="22.5703125" style="240" customWidth="1"/>
    <col min="1283" max="1283" width="16" style="240" customWidth="1"/>
    <col min="1284" max="1284" width="16.42578125" style="240" customWidth="1"/>
    <col min="1285" max="1285" width="19.7109375" style="240" customWidth="1"/>
    <col min="1286" max="1286" width="18.7109375" style="240" customWidth="1"/>
    <col min="1287" max="1287" width="17.28515625" style="240" customWidth="1"/>
    <col min="1288" max="1288" width="19.5703125" style="240" customWidth="1"/>
    <col min="1289" max="1289" width="13.7109375" style="240" customWidth="1"/>
    <col min="1290" max="1290" width="16.28515625" style="240" customWidth="1"/>
    <col min="1291" max="1536" width="11.42578125" style="240"/>
    <col min="1537" max="1537" width="22.7109375" style="240" customWidth="1"/>
    <col min="1538" max="1538" width="22.5703125" style="240" customWidth="1"/>
    <col min="1539" max="1539" width="16" style="240" customWidth="1"/>
    <col min="1540" max="1540" width="16.42578125" style="240" customWidth="1"/>
    <col min="1541" max="1541" width="19.7109375" style="240" customWidth="1"/>
    <col min="1542" max="1542" width="18.7109375" style="240" customWidth="1"/>
    <col min="1543" max="1543" width="17.28515625" style="240" customWidth="1"/>
    <col min="1544" max="1544" width="19.5703125" style="240" customWidth="1"/>
    <col min="1545" max="1545" width="13.7109375" style="240" customWidth="1"/>
    <col min="1546" max="1546" width="16.28515625" style="240" customWidth="1"/>
    <col min="1547" max="1792" width="11.42578125" style="240"/>
    <col min="1793" max="1793" width="22.7109375" style="240" customWidth="1"/>
    <col min="1794" max="1794" width="22.5703125" style="240" customWidth="1"/>
    <col min="1795" max="1795" width="16" style="240" customWidth="1"/>
    <col min="1796" max="1796" width="16.42578125" style="240" customWidth="1"/>
    <col min="1797" max="1797" width="19.7109375" style="240" customWidth="1"/>
    <col min="1798" max="1798" width="18.7109375" style="240" customWidth="1"/>
    <col min="1799" max="1799" width="17.28515625" style="240" customWidth="1"/>
    <col min="1800" max="1800" width="19.5703125" style="240" customWidth="1"/>
    <col min="1801" max="1801" width="13.7109375" style="240" customWidth="1"/>
    <col min="1802" max="1802" width="16.28515625" style="240" customWidth="1"/>
    <col min="1803" max="2048" width="11.42578125" style="240"/>
    <col min="2049" max="2049" width="22.7109375" style="240" customWidth="1"/>
    <col min="2050" max="2050" width="22.5703125" style="240" customWidth="1"/>
    <col min="2051" max="2051" width="16" style="240" customWidth="1"/>
    <col min="2052" max="2052" width="16.42578125" style="240" customWidth="1"/>
    <col min="2053" max="2053" width="19.7109375" style="240" customWidth="1"/>
    <col min="2054" max="2054" width="18.7109375" style="240" customWidth="1"/>
    <col min="2055" max="2055" width="17.28515625" style="240" customWidth="1"/>
    <col min="2056" max="2056" width="19.5703125" style="240" customWidth="1"/>
    <col min="2057" max="2057" width="13.7109375" style="240" customWidth="1"/>
    <col min="2058" max="2058" width="16.28515625" style="240" customWidth="1"/>
    <col min="2059" max="2304" width="11.42578125" style="240"/>
    <col min="2305" max="2305" width="22.7109375" style="240" customWidth="1"/>
    <col min="2306" max="2306" width="22.5703125" style="240" customWidth="1"/>
    <col min="2307" max="2307" width="16" style="240" customWidth="1"/>
    <col min="2308" max="2308" width="16.42578125" style="240" customWidth="1"/>
    <col min="2309" max="2309" width="19.7109375" style="240" customWidth="1"/>
    <col min="2310" max="2310" width="18.7109375" style="240" customWidth="1"/>
    <col min="2311" max="2311" width="17.28515625" style="240" customWidth="1"/>
    <col min="2312" max="2312" width="19.5703125" style="240" customWidth="1"/>
    <col min="2313" max="2313" width="13.7109375" style="240" customWidth="1"/>
    <col min="2314" max="2314" width="16.28515625" style="240" customWidth="1"/>
    <col min="2315" max="2560" width="11.42578125" style="240"/>
    <col min="2561" max="2561" width="22.7109375" style="240" customWidth="1"/>
    <col min="2562" max="2562" width="22.5703125" style="240" customWidth="1"/>
    <col min="2563" max="2563" width="16" style="240" customWidth="1"/>
    <col min="2564" max="2564" width="16.42578125" style="240" customWidth="1"/>
    <col min="2565" max="2565" width="19.7109375" style="240" customWidth="1"/>
    <col min="2566" max="2566" width="18.7109375" style="240" customWidth="1"/>
    <col min="2567" max="2567" width="17.28515625" style="240" customWidth="1"/>
    <col min="2568" max="2568" width="19.5703125" style="240" customWidth="1"/>
    <col min="2569" max="2569" width="13.7109375" style="240" customWidth="1"/>
    <col min="2570" max="2570" width="16.28515625" style="240" customWidth="1"/>
    <col min="2571" max="2816" width="11.42578125" style="240"/>
    <col min="2817" max="2817" width="22.7109375" style="240" customWidth="1"/>
    <col min="2818" max="2818" width="22.5703125" style="240" customWidth="1"/>
    <col min="2819" max="2819" width="16" style="240" customWidth="1"/>
    <col min="2820" max="2820" width="16.42578125" style="240" customWidth="1"/>
    <col min="2821" max="2821" width="19.7109375" style="240" customWidth="1"/>
    <col min="2822" max="2822" width="18.7109375" style="240" customWidth="1"/>
    <col min="2823" max="2823" width="17.28515625" style="240" customWidth="1"/>
    <col min="2824" max="2824" width="19.5703125" style="240" customWidth="1"/>
    <col min="2825" max="2825" width="13.7109375" style="240" customWidth="1"/>
    <col min="2826" max="2826" width="16.28515625" style="240" customWidth="1"/>
    <col min="2827" max="3072" width="11.42578125" style="240"/>
    <col min="3073" max="3073" width="22.7109375" style="240" customWidth="1"/>
    <col min="3074" max="3074" width="22.5703125" style="240" customWidth="1"/>
    <col min="3075" max="3075" width="16" style="240" customWidth="1"/>
    <col min="3076" max="3076" width="16.42578125" style="240" customWidth="1"/>
    <col min="3077" max="3077" width="19.7109375" style="240" customWidth="1"/>
    <col min="3078" max="3078" width="18.7109375" style="240" customWidth="1"/>
    <col min="3079" max="3079" width="17.28515625" style="240" customWidth="1"/>
    <col min="3080" max="3080" width="19.5703125" style="240" customWidth="1"/>
    <col min="3081" max="3081" width="13.7109375" style="240" customWidth="1"/>
    <col min="3082" max="3082" width="16.28515625" style="240" customWidth="1"/>
    <col min="3083" max="3328" width="11.42578125" style="240"/>
    <col min="3329" max="3329" width="22.7109375" style="240" customWidth="1"/>
    <col min="3330" max="3330" width="22.5703125" style="240" customWidth="1"/>
    <col min="3331" max="3331" width="16" style="240" customWidth="1"/>
    <col min="3332" max="3332" width="16.42578125" style="240" customWidth="1"/>
    <col min="3333" max="3333" width="19.7109375" style="240" customWidth="1"/>
    <col min="3334" max="3334" width="18.7109375" style="240" customWidth="1"/>
    <col min="3335" max="3335" width="17.28515625" style="240" customWidth="1"/>
    <col min="3336" max="3336" width="19.5703125" style="240" customWidth="1"/>
    <col min="3337" max="3337" width="13.7109375" style="240" customWidth="1"/>
    <col min="3338" max="3338" width="16.28515625" style="240" customWidth="1"/>
    <col min="3339" max="3584" width="11.42578125" style="240"/>
    <col min="3585" max="3585" width="22.7109375" style="240" customWidth="1"/>
    <col min="3586" max="3586" width="22.5703125" style="240" customWidth="1"/>
    <col min="3587" max="3587" width="16" style="240" customWidth="1"/>
    <col min="3588" max="3588" width="16.42578125" style="240" customWidth="1"/>
    <col min="3589" max="3589" width="19.7109375" style="240" customWidth="1"/>
    <col min="3590" max="3590" width="18.7109375" style="240" customWidth="1"/>
    <col min="3591" max="3591" width="17.28515625" style="240" customWidth="1"/>
    <col min="3592" max="3592" width="19.5703125" style="240" customWidth="1"/>
    <col min="3593" max="3593" width="13.7109375" style="240" customWidth="1"/>
    <col min="3594" max="3594" width="16.28515625" style="240" customWidth="1"/>
    <col min="3595" max="3840" width="11.42578125" style="240"/>
    <col min="3841" max="3841" width="22.7109375" style="240" customWidth="1"/>
    <col min="3842" max="3842" width="22.5703125" style="240" customWidth="1"/>
    <col min="3843" max="3843" width="16" style="240" customWidth="1"/>
    <col min="3844" max="3844" width="16.42578125" style="240" customWidth="1"/>
    <col min="3845" max="3845" width="19.7109375" style="240" customWidth="1"/>
    <col min="3846" max="3846" width="18.7109375" style="240" customWidth="1"/>
    <col min="3847" max="3847" width="17.28515625" style="240" customWidth="1"/>
    <col min="3848" max="3848" width="19.5703125" style="240" customWidth="1"/>
    <col min="3849" max="3849" width="13.7109375" style="240" customWidth="1"/>
    <col min="3850" max="3850" width="16.28515625" style="240" customWidth="1"/>
    <col min="3851" max="4096" width="11.42578125" style="240"/>
    <col min="4097" max="4097" width="22.7109375" style="240" customWidth="1"/>
    <col min="4098" max="4098" width="22.5703125" style="240" customWidth="1"/>
    <col min="4099" max="4099" width="16" style="240" customWidth="1"/>
    <col min="4100" max="4100" width="16.42578125" style="240" customWidth="1"/>
    <col min="4101" max="4101" width="19.7109375" style="240" customWidth="1"/>
    <col min="4102" max="4102" width="18.7109375" style="240" customWidth="1"/>
    <col min="4103" max="4103" width="17.28515625" style="240" customWidth="1"/>
    <col min="4104" max="4104" width="19.5703125" style="240" customWidth="1"/>
    <col min="4105" max="4105" width="13.7109375" style="240" customWidth="1"/>
    <col min="4106" max="4106" width="16.28515625" style="240" customWidth="1"/>
    <col min="4107" max="4352" width="11.42578125" style="240"/>
    <col min="4353" max="4353" width="22.7109375" style="240" customWidth="1"/>
    <col min="4354" max="4354" width="22.5703125" style="240" customWidth="1"/>
    <col min="4355" max="4355" width="16" style="240" customWidth="1"/>
    <col min="4356" max="4356" width="16.42578125" style="240" customWidth="1"/>
    <col min="4357" max="4357" width="19.7109375" style="240" customWidth="1"/>
    <col min="4358" max="4358" width="18.7109375" style="240" customWidth="1"/>
    <col min="4359" max="4359" width="17.28515625" style="240" customWidth="1"/>
    <col min="4360" max="4360" width="19.5703125" style="240" customWidth="1"/>
    <col min="4361" max="4361" width="13.7109375" style="240" customWidth="1"/>
    <col min="4362" max="4362" width="16.28515625" style="240" customWidth="1"/>
    <col min="4363" max="4608" width="11.42578125" style="240"/>
    <col min="4609" max="4609" width="22.7109375" style="240" customWidth="1"/>
    <col min="4610" max="4610" width="22.5703125" style="240" customWidth="1"/>
    <col min="4611" max="4611" width="16" style="240" customWidth="1"/>
    <col min="4612" max="4612" width="16.42578125" style="240" customWidth="1"/>
    <col min="4613" max="4613" width="19.7109375" style="240" customWidth="1"/>
    <col min="4614" max="4614" width="18.7109375" style="240" customWidth="1"/>
    <col min="4615" max="4615" width="17.28515625" style="240" customWidth="1"/>
    <col min="4616" max="4616" width="19.5703125" style="240" customWidth="1"/>
    <col min="4617" max="4617" width="13.7109375" style="240" customWidth="1"/>
    <col min="4618" max="4618" width="16.28515625" style="240" customWidth="1"/>
    <col min="4619" max="4864" width="11.42578125" style="240"/>
    <col min="4865" max="4865" width="22.7109375" style="240" customWidth="1"/>
    <col min="4866" max="4866" width="22.5703125" style="240" customWidth="1"/>
    <col min="4867" max="4867" width="16" style="240" customWidth="1"/>
    <col min="4868" max="4868" width="16.42578125" style="240" customWidth="1"/>
    <col min="4869" max="4869" width="19.7109375" style="240" customWidth="1"/>
    <col min="4870" max="4870" width="18.7109375" style="240" customWidth="1"/>
    <col min="4871" max="4871" width="17.28515625" style="240" customWidth="1"/>
    <col min="4872" max="4872" width="19.5703125" style="240" customWidth="1"/>
    <col min="4873" max="4873" width="13.7109375" style="240" customWidth="1"/>
    <col min="4874" max="4874" width="16.28515625" style="240" customWidth="1"/>
    <col min="4875" max="5120" width="11.42578125" style="240"/>
    <col min="5121" max="5121" width="22.7109375" style="240" customWidth="1"/>
    <col min="5122" max="5122" width="22.5703125" style="240" customWidth="1"/>
    <col min="5123" max="5123" width="16" style="240" customWidth="1"/>
    <col min="5124" max="5124" width="16.42578125" style="240" customWidth="1"/>
    <col min="5125" max="5125" width="19.7109375" style="240" customWidth="1"/>
    <col min="5126" max="5126" width="18.7109375" style="240" customWidth="1"/>
    <col min="5127" max="5127" width="17.28515625" style="240" customWidth="1"/>
    <col min="5128" max="5128" width="19.5703125" style="240" customWidth="1"/>
    <col min="5129" max="5129" width="13.7109375" style="240" customWidth="1"/>
    <col min="5130" max="5130" width="16.28515625" style="240" customWidth="1"/>
    <col min="5131" max="5376" width="11.42578125" style="240"/>
    <col min="5377" max="5377" width="22.7109375" style="240" customWidth="1"/>
    <col min="5378" max="5378" width="22.5703125" style="240" customWidth="1"/>
    <col min="5379" max="5379" width="16" style="240" customWidth="1"/>
    <col min="5380" max="5380" width="16.42578125" style="240" customWidth="1"/>
    <col min="5381" max="5381" width="19.7109375" style="240" customWidth="1"/>
    <col min="5382" max="5382" width="18.7109375" style="240" customWidth="1"/>
    <col min="5383" max="5383" width="17.28515625" style="240" customWidth="1"/>
    <col min="5384" max="5384" width="19.5703125" style="240" customWidth="1"/>
    <col min="5385" max="5385" width="13.7109375" style="240" customWidth="1"/>
    <col min="5386" max="5386" width="16.28515625" style="240" customWidth="1"/>
    <col min="5387" max="5632" width="11.42578125" style="240"/>
    <col min="5633" max="5633" width="22.7109375" style="240" customWidth="1"/>
    <col min="5634" max="5634" width="22.5703125" style="240" customWidth="1"/>
    <col min="5635" max="5635" width="16" style="240" customWidth="1"/>
    <col min="5636" max="5636" width="16.42578125" style="240" customWidth="1"/>
    <col min="5637" max="5637" width="19.7109375" style="240" customWidth="1"/>
    <col min="5638" max="5638" width="18.7109375" style="240" customWidth="1"/>
    <col min="5639" max="5639" width="17.28515625" style="240" customWidth="1"/>
    <col min="5640" max="5640" width="19.5703125" style="240" customWidth="1"/>
    <col min="5641" max="5641" width="13.7109375" style="240" customWidth="1"/>
    <col min="5642" max="5642" width="16.28515625" style="240" customWidth="1"/>
    <col min="5643" max="5888" width="11.42578125" style="240"/>
    <col min="5889" max="5889" width="22.7109375" style="240" customWidth="1"/>
    <col min="5890" max="5890" width="22.5703125" style="240" customWidth="1"/>
    <col min="5891" max="5891" width="16" style="240" customWidth="1"/>
    <col min="5892" max="5892" width="16.42578125" style="240" customWidth="1"/>
    <col min="5893" max="5893" width="19.7109375" style="240" customWidth="1"/>
    <col min="5894" max="5894" width="18.7109375" style="240" customWidth="1"/>
    <col min="5895" max="5895" width="17.28515625" style="240" customWidth="1"/>
    <col min="5896" max="5896" width="19.5703125" style="240" customWidth="1"/>
    <col min="5897" max="5897" width="13.7109375" style="240" customWidth="1"/>
    <col min="5898" max="5898" width="16.28515625" style="240" customWidth="1"/>
    <col min="5899" max="6144" width="11.42578125" style="240"/>
    <col min="6145" max="6145" width="22.7109375" style="240" customWidth="1"/>
    <col min="6146" max="6146" width="22.5703125" style="240" customWidth="1"/>
    <col min="6147" max="6147" width="16" style="240" customWidth="1"/>
    <col min="6148" max="6148" width="16.42578125" style="240" customWidth="1"/>
    <col min="6149" max="6149" width="19.7109375" style="240" customWidth="1"/>
    <col min="6150" max="6150" width="18.7109375" style="240" customWidth="1"/>
    <col min="6151" max="6151" width="17.28515625" style="240" customWidth="1"/>
    <col min="6152" max="6152" width="19.5703125" style="240" customWidth="1"/>
    <col min="6153" max="6153" width="13.7109375" style="240" customWidth="1"/>
    <col min="6154" max="6154" width="16.28515625" style="240" customWidth="1"/>
    <col min="6155" max="6400" width="11.42578125" style="240"/>
    <col min="6401" max="6401" width="22.7109375" style="240" customWidth="1"/>
    <col min="6402" max="6402" width="22.5703125" style="240" customWidth="1"/>
    <col min="6403" max="6403" width="16" style="240" customWidth="1"/>
    <col min="6404" max="6404" width="16.42578125" style="240" customWidth="1"/>
    <col min="6405" max="6405" width="19.7109375" style="240" customWidth="1"/>
    <col min="6406" max="6406" width="18.7109375" style="240" customWidth="1"/>
    <col min="6407" max="6407" width="17.28515625" style="240" customWidth="1"/>
    <col min="6408" max="6408" width="19.5703125" style="240" customWidth="1"/>
    <col min="6409" max="6409" width="13.7109375" style="240" customWidth="1"/>
    <col min="6410" max="6410" width="16.28515625" style="240" customWidth="1"/>
    <col min="6411" max="6656" width="11.42578125" style="240"/>
    <col min="6657" max="6657" width="22.7109375" style="240" customWidth="1"/>
    <col min="6658" max="6658" width="22.5703125" style="240" customWidth="1"/>
    <col min="6659" max="6659" width="16" style="240" customWidth="1"/>
    <col min="6660" max="6660" width="16.42578125" style="240" customWidth="1"/>
    <col min="6661" max="6661" width="19.7109375" style="240" customWidth="1"/>
    <col min="6662" max="6662" width="18.7109375" style="240" customWidth="1"/>
    <col min="6663" max="6663" width="17.28515625" style="240" customWidth="1"/>
    <col min="6664" max="6664" width="19.5703125" style="240" customWidth="1"/>
    <col min="6665" max="6665" width="13.7109375" style="240" customWidth="1"/>
    <col min="6666" max="6666" width="16.28515625" style="240" customWidth="1"/>
    <col min="6667" max="6912" width="11.42578125" style="240"/>
    <col min="6913" max="6913" width="22.7109375" style="240" customWidth="1"/>
    <col min="6914" max="6914" width="22.5703125" style="240" customWidth="1"/>
    <col min="6915" max="6915" width="16" style="240" customWidth="1"/>
    <col min="6916" max="6916" width="16.42578125" style="240" customWidth="1"/>
    <col min="6917" max="6917" width="19.7109375" style="240" customWidth="1"/>
    <col min="6918" max="6918" width="18.7109375" style="240" customWidth="1"/>
    <col min="6919" max="6919" width="17.28515625" style="240" customWidth="1"/>
    <col min="6920" max="6920" width="19.5703125" style="240" customWidth="1"/>
    <col min="6921" max="6921" width="13.7109375" style="240" customWidth="1"/>
    <col min="6922" max="6922" width="16.28515625" style="240" customWidth="1"/>
    <col min="6923" max="7168" width="11.42578125" style="240"/>
    <col min="7169" max="7169" width="22.7109375" style="240" customWidth="1"/>
    <col min="7170" max="7170" width="22.5703125" style="240" customWidth="1"/>
    <col min="7171" max="7171" width="16" style="240" customWidth="1"/>
    <col min="7172" max="7172" width="16.42578125" style="240" customWidth="1"/>
    <col min="7173" max="7173" width="19.7109375" style="240" customWidth="1"/>
    <col min="7174" max="7174" width="18.7109375" style="240" customWidth="1"/>
    <col min="7175" max="7175" width="17.28515625" style="240" customWidth="1"/>
    <col min="7176" max="7176" width="19.5703125" style="240" customWidth="1"/>
    <col min="7177" max="7177" width="13.7109375" style="240" customWidth="1"/>
    <col min="7178" max="7178" width="16.28515625" style="240" customWidth="1"/>
    <col min="7179" max="7424" width="11.42578125" style="240"/>
    <col min="7425" max="7425" width="22.7109375" style="240" customWidth="1"/>
    <col min="7426" max="7426" width="22.5703125" style="240" customWidth="1"/>
    <col min="7427" max="7427" width="16" style="240" customWidth="1"/>
    <col min="7428" max="7428" width="16.42578125" style="240" customWidth="1"/>
    <col min="7429" max="7429" width="19.7109375" style="240" customWidth="1"/>
    <col min="7430" max="7430" width="18.7109375" style="240" customWidth="1"/>
    <col min="7431" max="7431" width="17.28515625" style="240" customWidth="1"/>
    <col min="7432" max="7432" width="19.5703125" style="240" customWidth="1"/>
    <col min="7433" max="7433" width="13.7109375" style="240" customWidth="1"/>
    <col min="7434" max="7434" width="16.28515625" style="240" customWidth="1"/>
    <col min="7435" max="7680" width="11.42578125" style="240"/>
    <col min="7681" max="7681" width="22.7109375" style="240" customWidth="1"/>
    <col min="7682" max="7682" width="22.5703125" style="240" customWidth="1"/>
    <col min="7683" max="7683" width="16" style="240" customWidth="1"/>
    <col min="7684" max="7684" width="16.42578125" style="240" customWidth="1"/>
    <col min="7685" max="7685" width="19.7109375" style="240" customWidth="1"/>
    <col min="7686" max="7686" width="18.7109375" style="240" customWidth="1"/>
    <col min="7687" max="7687" width="17.28515625" style="240" customWidth="1"/>
    <col min="7688" max="7688" width="19.5703125" style="240" customWidth="1"/>
    <col min="7689" max="7689" width="13.7109375" style="240" customWidth="1"/>
    <col min="7690" max="7690" width="16.28515625" style="240" customWidth="1"/>
    <col min="7691" max="7936" width="11.42578125" style="240"/>
    <col min="7937" max="7937" width="22.7109375" style="240" customWidth="1"/>
    <col min="7938" max="7938" width="22.5703125" style="240" customWidth="1"/>
    <col min="7939" max="7939" width="16" style="240" customWidth="1"/>
    <col min="7940" max="7940" width="16.42578125" style="240" customWidth="1"/>
    <col min="7941" max="7941" width="19.7109375" style="240" customWidth="1"/>
    <col min="7942" max="7942" width="18.7109375" style="240" customWidth="1"/>
    <col min="7943" max="7943" width="17.28515625" style="240" customWidth="1"/>
    <col min="7944" max="7944" width="19.5703125" style="240" customWidth="1"/>
    <col min="7945" max="7945" width="13.7109375" style="240" customWidth="1"/>
    <col min="7946" max="7946" width="16.28515625" style="240" customWidth="1"/>
    <col min="7947" max="8192" width="11.42578125" style="240"/>
    <col min="8193" max="8193" width="22.7109375" style="240" customWidth="1"/>
    <col min="8194" max="8194" width="22.5703125" style="240" customWidth="1"/>
    <col min="8195" max="8195" width="16" style="240" customWidth="1"/>
    <col min="8196" max="8196" width="16.42578125" style="240" customWidth="1"/>
    <col min="8197" max="8197" width="19.7109375" style="240" customWidth="1"/>
    <col min="8198" max="8198" width="18.7109375" style="240" customWidth="1"/>
    <col min="8199" max="8199" width="17.28515625" style="240" customWidth="1"/>
    <col min="8200" max="8200" width="19.5703125" style="240" customWidth="1"/>
    <col min="8201" max="8201" width="13.7109375" style="240" customWidth="1"/>
    <col min="8202" max="8202" width="16.28515625" style="240" customWidth="1"/>
    <col min="8203" max="8448" width="11.42578125" style="240"/>
    <col min="8449" max="8449" width="22.7109375" style="240" customWidth="1"/>
    <col min="8450" max="8450" width="22.5703125" style="240" customWidth="1"/>
    <col min="8451" max="8451" width="16" style="240" customWidth="1"/>
    <col min="8452" max="8452" width="16.42578125" style="240" customWidth="1"/>
    <col min="8453" max="8453" width="19.7109375" style="240" customWidth="1"/>
    <col min="8454" max="8454" width="18.7109375" style="240" customWidth="1"/>
    <col min="8455" max="8455" width="17.28515625" style="240" customWidth="1"/>
    <col min="8456" max="8456" width="19.5703125" style="240" customWidth="1"/>
    <col min="8457" max="8457" width="13.7109375" style="240" customWidth="1"/>
    <col min="8458" max="8458" width="16.28515625" style="240" customWidth="1"/>
    <col min="8459" max="8704" width="11.42578125" style="240"/>
    <col min="8705" max="8705" width="22.7109375" style="240" customWidth="1"/>
    <col min="8706" max="8706" width="22.5703125" style="240" customWidth="1"/>
    <col min="8707" max="8707" width="16" style="240" customWidth="1"/>
    <col min="8708" max="8708" width="16.42578125" style="240" customWidth="1"/>
    <col min="8709" max="8709" width="19.7109375" style="240" customWidth="1"/>
    <col min="8710" max="8710" width="18.7109375" style="240" customWidth="1"/>
    <col min="8711" max="8711" width="17.28515625" style="240" customWidth="1"/>
    <col min="8712" max="8712" width="19.5703125" style="240" customWidth="1"/>
    <col min="8713" max="8713" width="13.7109375" style="240" customWidth="1"/>
    <col min="8714" max="8714" width="16.28515625" style="240" customWidth="1"/>
    <col min="8715" max="8960" width="11.42578125" style="240"/>
    <col min="8961" max="8961" width="22.7109375" style="240" customWidth="1"/>
    <col min="8962" max="8962" width="22.5703125" style="240" customWidth="1"/>
    <col min="8963" max="8963" width="16" style="240" customWidth="1"/>
    <col min="8964" max="8964" width="16.42578125" style="240" customWidth="1"/>
    <col min="8965" max="8965" width="19.7109375" style="240" customWidth="1"/>
    <col min="8966" max="8966" width="18.7109375" style="240" customWidth="1"/>
    <col min="8967" max="8967" width="17.28515625" style="240" customWidth="1"/>
    <col min="8968" max="8968" width="19.5703125" style="240" customWidth="1"/>
    <col min="8969" max="8969" width="13.7109375" style="240" customWidth="1"/>
    <col min="8970" max="8970" width="16.28515625" style="240" customWidth="1"/>
    <col min="8971" max="9216" width="11.42578125" style="240"/>
    <col min="9217" max="9217" width="22.7109375" style="240" customWidth="1"/>
    <col min="9218" max="9218" width="22.5703125" style="240" customWidth="1"/>
    <col min="9219" max="9219" width="16" style="240" customWidth="1"/>
    <col min="9220" max="9220" width="16.42578125" style="240" customWidth="1"/>
    <col min="9221" max="9221" width="19.7109375" style="240" customWidth="1"/>
    <col min="9222" max="9222" width="18.7109375" style="240" customWidth="1"/>
    <col min="9223" max="9223" width="17.28515625" style="240" customWidth="1"/>
    <col min="9224" max="9224" width="19.5703125" style="240" customWidth="1"/>
    <col min="9225" max="9225" width="13.7109375" style="240" customWidth="1"/>
    <col min="9226" max="9226" width="16.28515625" style="240" customWidth="1"/>
    <col min="9227" max="9472" width="11.42578125" style="240"/>
    <col min="9473" max="9473" width="22.7109375" style="240" customWidth="1"/>
    <col min="9474" max="9474" width="22.5703125" style="240" customWidth="1"/>
    <col min="9475" max="9475" width="16" style="240" customWidth="1"/>
    <col min="9476" max="9476" width="16.42578125" style="240" customWidth="1"/>
    <col min="9477" max="9477" width="19.7109375" style="240" customWidth="1"/>
    <col min="9478" max="9478" width="18.7109375" style="240" customWidth="1"/>
    <col min="9479" max="9479" width="17.28515625" style="240" customWidth="1"/>
    <col min="9480" max="9480" width="19.5703125" style="240" customWidth="1"/>
    <col min="9481" max="9481" width="13.7109375" style="240" customWidth="1"/>
    <col min="9482" max="9482" width="16.28515625" style="240" customWidth="1"/>
    <col min="9483" max="9728" width="11.42578125" style="240"/>
    <col min="9729" max="9729" width="22.7109375" style="240" customWidth="1"/>
    <col min="9730" max="9730" width="22.5703125" style="240" customWidth="1"/>
    <col min="9731" max="9731" width="16" style="240" customWidth="1"/>
    <col min="9732" max="9732" width="16.42578125" style="240" customWidth="1"/>
    <col min="9733" max="9733" width="19.7109375" style="240" customWidth="1"/>
    <col min="9734" max="9734" width="18.7109375" style="240" customWidth="1"/>
    <col min="9735" max="9735" width="17.28515625" style="240" customWidth="1"/>
    <col min="9736" max="9736" width="19.5703125" style="240" customWidth="1"/>
    <col min="9737" max="9737" width="13.7109375" style="240" customWidth="1"/>
    <col min="9738" max="9738" width="16.28515625" style="240" customWidth="1"/>
    <col min="9739" max="9984" width="11.42578125" style="240"/>
    <col min="9985" max="9985" width="22.7109375" style="240" customWidth="1"/>
    <col min="9986" max="9986" width="22.5703125" style="240" customWidth="1"/>
    <col min="9987" max="9987" width="16" style="240" customWidth="1"/>
    <col min="9988" max="9988" width="16.42578125" style="240" customWidth="1"/>
    <col min="9989" max="9989" width="19.7109375" style="240" customWidth="1"/>
    <col min="9990" max="9990" width="18.7109375" style="240" customWidth="1"/>
    <col min="9991" max="9991" width="17.28515625" style="240" customWidth="1"/>
    <col min="9992" max="9992" width="19.5703125" style="240" customWidth="1"/>
    <col min="9993" max="9993" width="13.7109375" style="240" customWidth="1"/>
    <col min="9994" max="9994" width="16.28515625" style="240" customWidth="1"/>
    <col min="9995" max="10240" width="11.42578125" style="240"/>
    <col min="10241" max="10241" width="22.7109375" style="240" customWidth="1"/>
    <col min="10242" max="10242" width="22.5703125" style="240" customWidth="1"/>
    <col min="10243" max="10243" width="16" style="240" customWidth="1"/>
    <col min="10244" max="10244" width="16.42578125" style="240" customWidth="1"/>
    <col min="10245" max="10245" width="19.7109375" style="240" customWidth="1"/>
    <col min="10246" max="10246" width="18.7109375" style="240" customWidth="1"/>
    <col min="10247" max="10247" width="17.28515625" style="240" customWidth="1"/>
    <col min="10248" max="10248" width="19.5703125" style="240" customWidth="1"/>
    <col min="10249" max="10249" width="13.7109375" style="240" customWidth="1"/>
    <col min="10250" max="10250" width="16.28515625" style="240" customWidth="1"/>
    <col min="10251" max="10496" width="11.42578125" style="240"/>
    <col min="10497" max="10497" width="22.7109375" style="240" customWidth="1"/>
    <col min="10498" max="10498" width="22.5703125" style="240" customWidth="1"/>
    <col min="10499" max="10499" width="16" style="240" customWidth="1"/>
    <col min="10500" max="10500" width="16.42578125" style="240" customWidth="1"/>
    <col min="10501" max="10501" width="19.7109375" style="240" customWidth="1"/>
    <col min="10502" max="10502" width="18.7109375" style="240" customWidth="1"/>
    <col min="10503" max="10503" width="17.28515625" style="240" customWidth="1"/>
    <col min="10504" max="10504" width="19.5703125" style="240" customWidth="1"/>
    <col min="10505" max="10505" width="13.7109375" style="240" customWidth="1"/>
    <col min="10506" max="10506" width="16.28515625" style="240" customWidth="1"/>
    <col min="10507" max="10752" width="11.42578125" style="240"/>
    <col min="10753" max="10753" width="22.7109375" style="240" customWidth="1"/>
    <col min="10754" max="10754" width="22.5703125" style="240" customWidth="1"/>
    <col min="10755" max="10755" width="16" style="240" customWidth="1"/>
    <col min="10756" max="10756" width="16.42578125" style="240" customWidth="1"/>
    <col min="10757" max="10757" width="19.7109375" style="240" customWidth="1"/>
    <col min="10758" max="10758" width="18.7109375" style="240" customWidth="1"/>
    <col min="10759" max="10759" width="17.28515625" style="240" customWidth="1"/>
    <col min="10760" max="10760" width="19.5703125" style="240" customWidth="1"/>
    <col min="10761" max="10761" width="13.7109375" style="240" customWidth="1"/>
    <col min="10762" max="10762" width="16.28515625" style="240" customWidth="1"/>
    <col min="10763" max="11008" width="11.42578125" style="240"/>
    <col min="11009" max="11009" width="22.7109375" style="240" customWidth="1"/>
    <col min="11010" max="11010" width="22.5703125" style="240" customWidth="1"/>
    <col min="11011" max="11011" width="16" style="240" customWidth="1"/>
    <col min="11012" max="11012" width="16.42578125" style="240" customWidth="1"/>
    <col min="11013" max="11013" width="19.7109375" style="240" customWidth="1"/>
    <col min="11014" max="11014" width="18.7109375" style="240" customWidth="1"/>
    <col min="11015" max="11015" width="17.28515625" style="240" customWidth="1"/>
    <col min="11016" max="11016" width="19.5703125" style="240" customWidth="1"/>
    <col min="11017" max="11017" width="13.7109375" style="240" customWidth="1"/>
    <col min="11018" max="11018" width="16.28515625" style="240" customWidth="1"/>
    <col min="11019" max="11264" width="11.42578125" style="240"/>
    <col min="11265" max="11265" width="22.7109375" style="240" customWidth="1"/>
    <col min="11266" max="11266" width="22.5703125" style="240" customWidth="1"/>
    <col min="11267" max="11267" width="16" style="240" customWidth="1"/>
    <col min="11268" max="11268" width="16.42578125" style="240" customWidth="1"/>
    <col min="11269" max="11269" width="19.7109375" style="240" customWidth="1"/>
    <col min="11270" max="11270" width="18.7109375" style="240" customWidth="1"/>
    <col min="11271" max="11271" width="17.28515625" style="240" customWidth="1"/>
    <col min="11272" max="11272" width="19.5703125" style="240" customWidth="1"/>
    <col min="11273" max="11273" width="13.7109375" style="240" customWidth="1"/>
    <col min="11274" max="11274" width="16.28515625" style="240" customWidth="1"/>
    <col min="11275" max="11520" width="11.42578125" style="240"/>
    <col min="11521" max="11521" width="22.7109375" style="240" customWidth="1"/>
    <col min="11522" max="11522" width="22.5703125" style="240" customWidth="1"/>
    <col min="11523" max="11523" width="16" style="240" customWidth="1"/>
    <col min="11524" max="11524" width="16.42578125" style="240" customWidth="1"/>
    <col min="11525" max="11525" width="19.7109375" style="240" customWidth="1"/>
    <col min="11526" max="11526" width="18.7109375" style="240" customWidth="1"/>
    <col min="11527" max="11527" width="17.28515625" style="240" customWidth="1"/>
    <col min="11528" max="11528" width="19.5703125" style="240" customWidth="1"/>
    <col min="11529" max="11529" width="13.7109375" style="240" customWidth="1"/>
    <col min="11530" max="11530" width="16.28515625" style="240" customWidth="1"/>
    <col min="11531" max="11776" width="11.42578125" style="240"/>
    <col min="11777" max="11777" width="22.7109375" style="240" customWidth="1"/>
    <col min="11778" max="11778" width="22.5703125" style="240" customWidth="1"/>
    <col min="11779" max="11779" width="16" style="240" customWidth="1"/>
    <col min="11780" max="11780" width="16.42578125" style="240" customWidth="1"/>
    <col min="11781" max="11781" width="19.7109375" style="240" customWidth="1"/>
    <col min="11782" max="11782" width="18.7109375" style="240" customWidth="1"/>
    <col min="11783" max="11783" width="17.28515625" style="240" customWidth="1"/>
    <col min="11784" max="11784" width="19.5703125" style="240" customWidth="1"/>
    <col min="11785" max="11785" width="13.7109375" style="240" customWidth="1"/>
    <col min="11786" max="11786" width="16.28515625" style="240" customWidth="1"/>
    <col min="11787" max="12032" width="11.42578125" style="240"/>
    <col min="12033" max="12033" width="22.7109375" style="240" customWidth="1"/>
    <col min="12034" max="12034" width="22.5703125" style="240" customWidth="1"/>
    <col min="12035" max="12035" width="16" style="240" customWidth="1"/>
    <col min="12036" max="12036" width="16.42578125" style="240" customWidth="1"/>
    <col min="12037" max="12037" width="19.7109375" style="240" customWidth="1"/>
    <col min="12038" max="12038" width="18.7109375" style="240" customWidth="1"/>
    <col min="12039" max="12039" width="17.28515625" style="240" customWidth="1"/>
    <col min="12040" max="12040" width="19.5703125" style="240" customWidth="1"/>
    <col min="12041" max="12041" width="13.7109375" style="240" customWidth="1"/>
    <col min="12042" max="12042" width="16.28515625" style="240" customWidth="1"/>
    <col min="12043" max="12288" width="11.42578125" style="240"/>
    <col min="12289" max="12289" width="22.7109375" style="240" customWidth="1"/>
    <col min="12290" max="12290" width="22.5703125" style="240" customWidth="1"/>
    <col min="12291" max="12291" width="16" style="240" customWidth="1"/>
    <col min="12292" max="12292" width="16.42578125" style="240" customWidth="1"/>
    <col min="12293" max="12293" width="19.7109375" style="240" customWidth="1"/>
    <col min="12294" max="12294" width="18.7109375" style="240" customWidth="1"/>
    <col min="12295" max="12295" width="17.28515625" style="240" customWidth="1"/>
    <col min="12296" max="12296" width="19.5703125" style="240" customWidth="1"/>
    <col min="12297" max="12297" width="13.7109375" style="240" customWidth="1"/>
    <col min="12298" max="12298" width="16.28515625" style="240" customWidth="1"/>
    <col min="12299" max="12544" width="11.42578125" style="240"/>
    <col min="12545" max="12545" width="22.7109375" style="240" customWidth="1"/>
    <col min="12546" max="12546" width="22.5703125" style="240" customWidth="1"/>
    <col min="12547" max="12547" width="16" style="240" customWidth="1"/>
    <col min="12548" max="12548" width="16.42578125" style="240" customWidth="1"/>
    <col min="12549" max="12549" width="19.7109375" style="240" customWidth="1"/>
    <col min="12550" max="12550" width="18.7109375" style="240" customWidth="1"/>
    <col min="12551" max="12551" width="17.28515625" style="240" customWidth="1"/>
    <col min="12552" max="12552" width="19.5703125" style="240" customWidth="1"/>
    <col min="12553" max="12553" width="13.7109375" style="240" customWidth="1"/>
    <col min="12554" max="12554" width="16.28515625" style="240" customWidth="1"/>
    <col min="12555" max="12800" width="11.42578125" style="240"/>
    <col min="12801" max="12801" width="22.7109375" style="240" customWidth="1"/>
    <col min="12802" max="12802" width="22.5703125" style="240" customWidth="1"/>
    <col min="12803" max="12803" width="16" style="240" customWidth="1"/>
    <col min="12804" max="12804" width="16.42578125" style="240" customWidth="1"/>
    <col min="12805" max="12805" width="19.7109375" style="240" customWidth="1"/>
    <col min="12806" max="12806" width="18.7109375" style="240" customWidth="1"/>
    <col min="12807" max="12807" width="17.28515625" style="240" customWidth="1"/>
    <col min="12808" max="12808" width="19.5703125" style="240" customWidth="1"/>
    <col min="12809" max="12809" width="13.7109375" style="240" customWidth="1"/>
    <col min="12810" max="12810" width="16.28515625" style="240" customWidth="1"/>
    <col min="12811" max="13056" width="11.42578125" style="240"/>
    <col min="13057" max="13057" width="22.7109375" style="240" customWidth="1"/>
    <col min="13058" max="13058" width="22.5703125" style="240" customWidth="1"/>
    <col min="13059" max="13059" width="16" style="240" customWidth="1"/>
    <col min="13060" max="13060" width="16.42578125" style="240" customWidth="1"/>
    <col min="13061" max="13061" width="19.7109375" style="240" customWidth="1"/>
    <col min="13062" max="13062" width="18.7109375" style="240" customWidth="1"/>
    <col min="13063" max="13063" width="17.28515625" style="240" customWidth="1"/>
    <col min="13064" max="13064" width="19.5703125" style="240" customWidth="1"/>
    <col min="13065" max="13065" width="13.7109375" style="240" customWidth="1"/>
    <col min="13066" max="13066" width="16.28515625" style="240" customWidth="1"/>
    <col min="13067" max="13312" width="11.42578125" style="240"/>
    <col min="13313" max="13313" width="22.7109375" style="240" customWidth="1"/>
    <col min="13314" max="13314" width="22.5703125" style="240" customWidth="1"/>
    <col min="13315" max="13315" width="16" style="240" customWidth="1"/>
    <col min="13316" max="13316" width="16.42578125" style="240" customWidth="1"/>
    <col min="13317" max="13317" width="19.7109375" style="240" customWidth="1"/>
    <col min="13318" max="13318" width="18.7109375" style="240" customWidth="1"/>
    <col min="13319" max="13319" width="17.28515625" style="240" customWidth="1"/>
    <col min="13320" max="13320" width="19.5703125" style="240" customWidth="1"/>
    <col min="13321" max="13321" width="13.7109375" style="240" customWidth="1"/>
    <col min="13322" max="13322" width="16.28515625" style="240" customWidth="1"/>
    <col min="13323" max="13568" width="11.42578125" style="240"/>
    <col min="13569" max="13569" width="22.7109375" style="240" customWidth="1"/>
    <col min="13570" max="13570" width="22.5703125" style="240" customWidth="1"/>
    <col min="13571" max="13571" width="16" style="240" customWidth="1"/>
    <col min="13572" max="13572" width="16.42578125" style="240" customWidth="1"/>
    <col min="13573" max="13573" width="19.7109375" style="240" customWidth="1"/>
    <col min="13574" max="13574" width="18.7109375" style="240" customWidth="1"/>
    <col min="13575" max="13575" width="17.28515625" style="240" customWidth="1"/>
    <col min="13576" max="13576" width="19.5703125" style="240" customWidth="1"/>
    <col min="13577" max="13577" width="13.7109375" style="240" customWidth="1"/>
    <col min="13578" max="13578" width="16.28515625" style="240" customWidth="1"/>
    <col min="13579" max="13824" width="11.42578125" style="240"/>
    <col min="13825" max="13825" width="22.7109375" style="240" customWidth="1"/>
    <col min="13826" max="13826" width="22.5703125" style="240" customWidth="1"/>
    <col min="13827" max="13827" width="16" style="240" customWidth="1"/>
    <col min="13828" max="13828" width="16.42578125" style="240" customWidth="1"/>
    <col min="13829" max="13829" width="19.7109375" style="240" customWidth="1"/>
    <col min="13830" max="13830" width="18.7109375" style="240" customWidth="1"/>
    <col min="13831" max="13831" width="17.28515625" style="240" customWidth="1"/>
    <col min="13832" max="13832" width="19.5703125" style="240" customWidth="1"/>
    <col min="13833" max="13833" width="13.7109375" style="240" customWidth="1"/>
    <col min="13834" max="13834" width="16.28515625" style="240" customWidth="1"/>
    <col min="13835" max="14080" width="11.42578125" style="240"/>
    <col min="14081" max="14081" width="22.7109375" style="240" customWidth="1"/>
    <col min="14082" max="14082" width="22.5703125" style="240" customWidth="1"/>
    <col min="14083" max="14083" width="16" style="240" customWidth="1"/>
    <col min="14084" max="14084" width="16.42578125" style="240" customWidth="1"/>
    <col min="14085" max="14085" width="19.7109375" style="240" customWidth="1"/>
    <col min="14086" max="14086" width="18.7109375" style="240" customWidth="1"/>
    <col min="14087" max="14087" width="17.28515625" style="240" customWidth="1"/>
    <col min="14088" max="14088" width="19.5703125" style="240" customWidth="1"/>
    <col min="14089" max="14089" width="13.7109375" style="240" customWidth="1"/>
    <col min="14090" max="14090" width="16.28515625" style="240" customWidth="1"/>
    <col min="14091" max="14336" width="11.42578125" style="240"/>
    <col min="14337" max="14337" width="22.7109375" style="240" customWidth="1"/>
    <col min="14338" max="14338" width="22.5703125" style="240" customWidth="1"/>
    <col min="14339" max="14339" width="16" style="240" customWidth="1"/>
    <col min="14340" max="14340" width="16.42578125" style="240" customWidth="1"/>
    <col min="14341" max="14341" width="19.7109375" style="240" customWidth="1"/>
    <col min="14342" max="14342" width="18.7109375" style="240" customWidth="1"/>
    <col min="14343" max="14343" width="17.28515625" style="240" customWidth="1"/>
    <col min="14344" max="14344" width="19.5703125" style="240" customWidth="1"/>
    <col min="14345" max="14345" width="13.7109375" style="240" customWidth="1"/>
    <col min="14346" max="14346" width="16.28515625" style="240" customWidth="1"/>
    <col min="14347" max="14592" width="11.42578125" style="240"/>
    <col min="14593" max="14593" width="22.7109375" style="240" customWidth="1"/>
    <col min="14594" max="14594" width="22.5703125" style="240" customWidth="1"/>
    <col min="14595" max="14595" width="16" style="240" customWidth="1"/>
    <col min="14596" max="14596" width="16.42578125" style="240" customWidth="1"/>
    <col min="14597" max="14597" width="19.7109375" style="240" customWidth="1"/>
    <col min="14598" max="14598" width="18.7109375" style="240" customWidth="1"/>
    <col min="14599" max="14599" width="17.28515625" style="240" customWidth="1"/>
    <col min="14600" max="14600" width="19.5703125" style="240" customWidth="1"/>
    <col min="14601" max="14601" width="13.7109375" style="240" customWidth="1"/>
    <col min="14602" max="14602" width="16.28515625" style="240" customWidth="1"/>
    <col min="14603" max="14848" width="11.42578125" style="240"/>
    <col min="14849" max="14849" width="22.7109375" style="240" customWidth="1"/>
    <col min="14850" max="14850" width="22.5703125" style="240" customWidth="1"/>
    <col min="14851" max="14851" width="16" style="240" customWidth="1"/>
    <col min="14852" max="14852" width="16.42578125" style="240" customWidth="1"/>
    <col min="14853" max="14853" width="19.7109375" style="240" customWidth="1"/>
    <col min="14854" max="14854" width="18.7109375" style="240" customWidth="1"/>
    <col min="14855" max="14855" width="17.28515625" style="240" customWidth="1"/>
    <col min="14856" max="14856" width="19.5703125" style="240" customWidth="1"/>
    <col min="14857" max="14857" width="13.7109375" style="240" customWidth="1"/>
    <col min="14858" max="14858" width="16.28515625" style="240" customWidth="1"/>
    <col min="14859" max="15104" width="11.42578125" style="240"/>
    <col min="15105" max="15105" width="22.7109375" style="240" customWidth="1"/>
    <col min="15106" max="15106" width="22.5703125" style="240" customWidth="1"/>
    <col min="15107" max="15107" width="16" style="240" customWidth="1"/>
    <col min="15108" max="15108" width="16.42578125" style="240" customWidth="1"/>
    <col min="15109" max="15109" width="19.7109375" style="240" customWidth="1"/>
    <col min="15110" max="15110" width="18.7109375" style="240" customWidth="1"/>
    <col min="15111" max="15111" width="17.28515625" style="240" customWidth="1"/>
    <col min="15112" max="15112" width="19.5703125" style="240" customWidth="1"/>
    <col min="15113" max="15113" width="13.7109375" style="240" customWidth="1"/>
    <col min="15114" max="15114" width="16.28515625" style="240" customWidth="1"/>
    <col min="15115" max="15360" width="11.42578125" style="240"/>
    <col min="15361" max="15361" width="22.7109375" style="240" customWidth="1"/>
    <col min="15362" max="15362" width="22.5703125" style="240" customWidth="1"/>
    <col min="15363" max="15363" width="16" style="240" customWidth="1"/>
    <col min="15364" max="15364" width="16.42578125" style="240" customWidth="1"/>
    <col min="15365" max="15365" width="19.7109375" style="240" customWidth="1"/>
    <col min="15366" max="15366" width="18.7109375" style="240" customWidth="1"/>
    <col min="15367" max="15367" width="17.28515625" style="240" customWidth="1"/>
    <col min="15368" max="15368" width="19.5703125" style="240" customWidth="1"/>
    <col min="15369" max="15369" width="13.7109375" style="240" customWidth="1"/>
    <col min="15370" max="15370" width="16.28515625" style="240" customWidth="1"/>
    <col min="15371" max="15616" width="11.42578125" style="240"/>
    <col min="15617" max="15617" width="22.7109375" style="240" customWidth="1"/>
    <col min="15618" max="15618" width="22.5703125" style="240" customWidth="1"/>
    <col min="15619" max="15619" width="16" style="240" customWidth="1"/>
    <col min="15620" max="15620" width="16.42578125" style="240" customWidth="1"/>
    <col min="15621" max="15621" width="19.7109375" style="240" customWidth="1"/>
    <col min="15622" max="15622" width="18.7109375" style="240" customWidth="1"/>
    <col min="15623" max="15623" width="17.28515625" style="240" customWidth="1"/>
    <col min="15624" max="15624" width="19.5703125" style="240" customWidth="1"/>
    <col min="15625" max="15625" width="13.7109375" style="240" customWidth="1"/>
    <col min="15626" max="15626" width="16.28515625" style="240" customWidth="1"/>
    <col min="15627" max="15872" width="11.42578125" style="240"/>
    <col min="15873" max="15873" width="22.7109375" style="240" customWidth="1"/>
    <col min="15874" max="15874" width="22.5703125" style="240" customWidth="1"/>
    <col min="15875" max="15875" width="16" style="240" customWidth="1"/>
    <col min="15876" max="15876" width="16.42578125" style="240" customWidth="1"/>
    <col min="15877" max="15877" width="19.7109375" style="240" customWidth="1"/>
    <col min="15878" max="15878" width="18.7109375" style="240" customWidth="1"/>
    <col min="15879" max="15879" width="17.28515625" style="240" customWidth="1"/>
    <col min="15880" max="15880" width="19.5703125" style="240" customWidth="1"/>
    <col min="15881" max="15881" width="13.7109375" style="240" customWidth="1"/>
    <col min="15882" max="15882" width="16.28515625" style="240" customWidth="1"/>
    <col min="15883" max="16128" width="11.42578125" style="240"/>
    <col min="16129" max="16129" width="22.7109375" style="240" customWidth="1"/>
    <col min="16130" max="16130" width="22.5703125" style="240" customWidth="1"/>
    <col min="16131" max="16131" width="16" style="240" customWidth="1"/>
    <col min="16132" max="16132" width="16.42578125" style="240" customWidth="1"/>
    <col min="16133" max="16133" width="19.7109375" style="240" customWidth="1"/>
    <col min="16134" max="16134" width="18.7109375" style="240" customWidth="1"/>
    <col min="16135" max="16135" width="17.28515625" style="240" customWidth="1"/>
    <col min="16136" max="16136" width="19.5703125" style="240" customWidth="1"/>
    <col min="16137" max="16137" width="13.7109375" style="240" customWidth="1"/>
    <col min="16138" max="16138" width="16.28515625" style="240" customWidth="1"/>
    <col min="16139" max="16384" width="11.42578125" style="240"/>
  </cols>
  <sheetData>
    <row r="2" spans="1:10" ht="36" customHeight="1">
      <c r="A2" s="377" t="s">
        <v>434</v>
      </c>
      <c r="B2" s="377"/>
      <c r="C2" s="377"/>
      <c r="D2" s="377"/>
    </row>
    <row r="3" spans="1:10">
      <c r="A3" s="372"/>
    </row>
    <row r="4" spans="1:10" ht="30">
      <c r="A4" s="378" t="s">
        <v>435</v>
      </c>
      <c r="B4" s="241">
        <v>2006</v>
      </c>
      <c r="C4" s="241">
        <v>2007</v>
      </c>
      <c r="D4" s="241">
        <v>2008</v>
      </c>
      <c r="E4" s="241">
        <v>2009</v>
      </c>
      <c r="F4" s="277">
        <v>2012</v>
      </c>
    </row>
    <row r="5" spans="1:10" ht="36" customHeight="1">
      <c r="A5" s="378"/>
      <c r="B5" s="242">
        <v>0.625</v>
      </c>
      <c r="C5" s="242">
        <v>0.72</v>
      </c>
      <c r="D5" s="243">
        <f>AVERAGE(B14:D14)</f>
        <v>0.75142857142857145</v>
      </c>
      <c r="E5" s="243">
        <f>AVERAGE(E14:G14)</f>
        <v>0.68033333333333335</v>
      </c>
      <c r="F5" s="278">
        <f>AVERAGE(H14:J14)</f>
        <v>88.517650167593331</v>
      </c>
    </row>
    <row r="6" spans="1:10">
      <c r="A6" s="372"/>
    </row>
    <row r="7" spans="1:10">
      <c r="A7" s="372"/>
      <c r="G7" s="244"/>
    </row>
    <row r="11" spans="1:10" ht="32.25" customHeight="1" thickBot="1"/>
    <row r="12" spans="1:10" ht="33.75">
      <c r="A12" s="379" t="s">
        <v>435</v>
      </c>
      <c r="B12" s="380">
        <v>2008</v>
      </c>
      <c r="C12" s="381"/>
      <c r="D12" s="382"/>
      <c r="E12" s="383">
        <v>2009</v>
      </c>
      <c r="F12" s="381"/>
      <c r="G12" s="382"/>
      <c r="H12" s="374">
        <v>2012</v>
      </c>
      <c r="I12" s="375"/>
      <c r="J12" s="376"/>
    </row>
    <row r="13" spans="1:10" ht="12.75" customHeight="1">
      <c r="A13" s="379"/>
      <c r="B13" s="245" t="s">
        <v>318</v>
      </c>
      <c r="C13" s="246" t="s">
        <v>319</v>
      </c>
      <c r="D13" s="247" t="s">
        <v>320</v>
      </c>
      <c r="E13" s="248" t="s">
        <v>318</v>
      </c>
      <c r="F13" s="249" t="s">
        <v>319</v>
      </c>
      <c r="G13" s="249" t="s">
        <v>320</v>
      </c>
      <c r="H13" s="272" t="s">
        <v>318</v>
      </c>
      <c r="I13" s="273" t="s">
        <v>319</v>
      </c>
      <c r="J13" s="273" t="s">
        <v>320</v>
      </c>
    </row>
    <row r="14" spans="1:10" ht="26.25">
      <c r="A14" s="379"/>
      <c r="B14" s="250">
        <f>B15/7</f>
        <v>0.72857142857142854</v>
      </c>
      <c r="C14" s="251">
        <f>C15/7</f>
        <v>0.81428571428571428</v>
      </c>
      <c r="D14" s="252">
        <f>D15/7</f>
        <v>0.71142857142857152</v>
      </c>
      <c r="E14" s="252">
        <v>0.69799999999999995</v>
      </c>
      <c r="F14" s="251">
        <v>0.754</v>
      </c>
      <c r="G14" s="251">
        <v>0.58899999999999997</v>
      </c>
      <c r="H14" s="279">
        <f>B83</f>
        <v>84.835729896115666</v>
      </c>
      <c r="I14" s="280">
        <f>C83</f>
        <v>93.620970509054573</v>
      </c>
      <c r="J14" s="280">
        <f>D83</f>
        <v>87.096250097609769</v>
      </c>
    </row>
    <row r="15" spans="1:10" ht="15.75">
      <c r="A15" s="379"/>
      <c r="B15" s="253">
        <v>5.0999999999999996</v>
      </c>
      <c r="C15" s="254">
        <v>5.7</v>
      </c>
      <c r="D15" s="254">
        <v>4.9800000000000004</v>
      </c>
      <c r="E15" s="254">
        <v>3.64</v>
      </c>
      <c r="F15" s="254">
        <v>3.91</v>
      </c>
      <c r="G15" s="254">
        <v>3.55</v>
      </c>
      <c r="H15" s="254"/>
      <c r="I15" s="254"/>
      <c r="J15" s="254"/>
    </row>
    <row r="16" spans="1:10">
      <c r="E16" s="255"/>
    </row>
    <row r="39" spans="1:8" ht="13.5" thickBot="1"/>
    <row r="40" spans="1:8" ht="31.5" customHeight="1" thickBot="1">
      <c r="A40" s="387" t="s">
        <v>447</v>
      </c>
      <c r="B40" s="388"/>
      <c r="C40" s="388"/>
      <c r="D40" s="388"/>
      <c r="E40" s="388"/>
      <c r="F40" s="388"/>
      <c r="G40" s="389"/>
    </row>
    <row r="41" spans="1:8" ht="23.25">
      <c r="A41" s="284">
        <v>2006</v>
      </c>
      <c r="B41" s="285">
        <v>2007</v>
      </c>
      <c r="C41" s="286">
        <v>2008</v>
      </c>
      <c r="D41" s="286">
        <v>2009</v>
      </c>
      <c r="E41" s="286">
        <v>2010</v>
      </c>
      <c r="F41" s="286">
        <v>2011</v>
      </c>
      <c r="G41" s="286">
        <v>2012</v>
      </c>
    </row>
    <row r="42" spans="1:8" ht="26.25">
      <c r="A42" s="282">
        <v>0.78</v>
      </c>
      <c r="B42" s="282">
        <v>0.87</v>
      </c>
      <c r="C42" s="282">
        <v>0.95</v>
      </c>
      <c r="D42" s="282">
        <v>0.93</v>
      </c>
      <c r="E42" s="283">
        <v>0.95</v>
      </c>
      <c r="F42" s="283">
        <v>0.96</v>
      </c>
      <c r="G42" s="283">
        <v>0.96</v>
      </c>
      <c r="H42" s="305" t="s">
        <v>455</v>
      </c>
    </row>
    <row r="43" spans="1:8" ht="30">
      <c r="A43" s="281" t="s">
        <v>448</v>
      </c>
      <c r="B43" s="281" t="s">
        <v>449</v>
      </c>
      <c r="C43" s="281" t="s">
        <v>450</v>
      </c>
      <c r="D43" s="281" t="s">
        <v>454</v>
      </c>
      <c r="E43" s="281" t="s">
        <v>453</v>
      </c>
      <c r="F43" s="281" t="s">
        <v>452</v>
      </c>
      <c r="G43" s="281" t="s">
        <v>451</v>
      </c>
      <c r="H43" s="305" t="s">
        <v>456</v>
      </c>
    </row>
    <row r="65" spans="1:17" ht="67.5" customHeight="1">
      <c r="A65" s="391" t="s">
        <v>444</v>
      </c>
      <c r="B65" s="392"/>
      <c r="C65" s="392"/>
      <c r="D65" s="392"/>
      <c r="E65" s="392"/>
      <c r="F65" s="392"/>
      <c r="G65" s="256"/>
      <c r="H65" s="256"/>
      <c r="I65" s="256"/>
      <c r="J65" s="256"/>
      <c r="K65" s="256"/>
    </row>
    <row r="66" spans="1:17" ht="30.75" customHeight="1" thickBot="1">
      <c r="A66" s="303" t="s">
        <v>436</v>
      </c>
      <c r="B66" s="306" t="s">
        <v>318</v>
      </c>
      <c r="C66" s="306" t="s">
        <v>319</v>
      </c>
      <c r="D66" s="306" t="s">
        <v>320</v>
      </c>
      <c r="E66" s="304" t="s">
        <v>437</v>
      </c>
      <c r="F66" s="304" t="s">
        <v>491</v>
      </c>
      <c r="G66" s="257"/>
      <c r="H66" s="258"/>
      <c r="I66" s="258"/>
      <c r="J66" s="258"/>
      <c r="K66" s="258"/>
    </row>
    <row r="67" spans="1:17" ht="33.75" customHeight="1" thickBot="1">
      <c r="A67" s="384" t="s">
        <v>457</v>
      </c>
      <c r="B67" s="287"/>
      <c r="C67" s="288">
        <f>DOCENTES!DA77+DOCENTES!DB77</f>
        <v>94.186046511627907</v>
      </c>
      <c r="D67" s="288">
        <f>ESTUDIANTES!KP23+ESTUDIANTES!KQ23</f>
        <v>86.607858861267033</v>
      </c>
      <c r="E67" s="276">
        <f>AVERAGE(C67:D67)</f>
        <v>90.396952686447463</v>
      </c>
      <c r="F67" s="353">
        <f>44+222+74</f>
        <v>340</v>
      </c>
      <c r="G67" s="259"/>
      <c r="H67" s="260"/>
      <c r="I67" s="260"/>
      <c r="J67" s="260"/>
      <c r="K67" s="261"/>
    </row>
    <row r="68" spans="1:17" ht="24" thickBot="1">
      <c r="A68" s="390"/>
      <c r="B68" s="289"/>
      <c r="C68" s="289"/>
      <c r="D68" s="290"/>
      <c r="E68" s="262"/>
      <c r="G68" s="259"/>
      <c r="H68" s="263"/>
      <c r="I68" s="263"/>
      <c r="J68" s="263"/>
      <c r="K68" s="264"/>
    </row>
    <row r="69" spans="1:17" ht="27" customHeight="1" thickBot="1">
      <c r="A69" s="384" t="s">
        <v>438</v>
      </c>
      <c r="B69" s="291"/>
      <c r="C69" s="288">
        <f>DOCENTES!DA34+DOCENTES!DB34</f>
        <v>94.750656167979002</v>
      </c>
      <c r="D69" s="288">
        <f>ESTUDIANTES!KP34+ESTUDIANTES!KQ34</f>
        <v>88.255360623781684</v>
      </c>
      <c r="E69" s="276">
        <f>AVERAGE(C69:D69)</f>
        <v>91.503008395880343</v>
      </c>
      <c r="F69" s="353">
        <v>340</v>
      </c>
      <c r="G69" s="265"/>
      <c r="H69" s="260"/>
      <c r="I69" s="260"/>
      <c r="J69" s="260"/>
      <c r="K69" s="260"/>
    </row>
    <row r="70" spans="1:17" ht="9.75" customHeight="1" thickBot="1">
      <c r="A70" s="390"/>
      <c r="B70" s="289"/>
      <c r="C70" s="292"/>
      <c r="D70" s="290"/>
      <c r="E70" s="262"/>
      <c r="F70" s="354"/>
      <c r="G70" s="265"/>
      <c r="H70" s="263"/>
      <c r="I70" s="263"/>
      <c r="J70" s="266"/>
      <c r="K70" s="264"/>
    </row>
    <row r="71" spans="1:17" ht="27.75" customHeight="1" thickBot="1">
      <c r="A71" s="384" t="s">
        <v>439</v>
      </c>
      <c r="B71" s="288">
        <f>ADMINISTRATIVOS!DA45+ADMINISTRATIVOS!DB45</f>
        <v>85.22727272727272</v>
      </c>
      <c r="C71" s="288">
        <f>DOCENTES!DA46+DOCENTES!DB46</f>
        <v>92.532467532467535</v>
      </c>
      <c r="D71" s="288">
        <f>ESTUDIANTES!KP44+ESTUDIANTES!KQ44</f>
        <v>87.244283995186521</v>
      </c>
      <c r="E71" s="276">
        <f>AVERAGE(B71:D71)</f>
        <v>88.334674751642254</v>
      </c>
      <c r="F71" s="353">
        <v>370</v>
      </c>
      <c r="G71" s="265"/>
      <c r="H71" s="260"/>
      <c r="I71" s="260"/>
      <c r="J71" s="260"/>
      <c r="K71" s="260"/>
    </row>
    <row r="72" spans="1:17" ht="24" thickBot="1">
      <c r="A72" s="390"/>
      <c r="B72" s="292"/>
      <c r="C72" s="292"/>
      <c r="D72" s="290"/>
      <c r="E72" s="262"/>
      <c r="F72" s="354"/>
      <c r="G72" s="265"/>
      <c r="H72" s="263"/>
      <c r="I72" s="263"/>
      <c r="J72" s="263"/>
      <c r="K72" s="264"/>
    </row>
    <row r="73" spans="1:17" ht="24.75" customHeight="1" thickBot="1">
      <c r="A73" s="384" t="s">
        <v>440</v>
      </c>
      <c r="B73" s="288">
        <f>ADMINISTRATIVOS!DA54+ADMINISTRATIVOS!DB54</f>
        <v>80.373831775700936</v>
      </c>
      <c r="C73" s="288">
        <f>DOCENTES!DA57+DOCENTES!DB57</f>
        <v>93.233082706766908</v>
      </c>
      <c r="D73" s="288">
        <f>ESTUDIANTES!KP55+ESTUDIANTES!KQ55</f>
        <v>80.061823802163843</v>
      </c>
      <c r="E73" s="276">
        <f>AVERAGE(B73:D73)</f>
        <v>84.556246094877238</v>
      </c>
      <c r="F73" s="353">
        <v>370</v>
      </c>
      <c r="G73" s="264"/>
      <c r="H73" s="264"/>
      <c r="I73" s="264"/>
      <c r="J73" s="264"/>
      <c r="K73" s="264"/>
    </row>
    <row r="74" spans="1:17" ht="24" thickBot="1">
      <c r="A74" s="390"/>
      <c r="B74" s="292"/>
      <c r="C74" s="292"/>
      <c r="D74" s="290"/>
      <c r="E74" s="262"/>
      <c r="G74" s="257"/>
      <c r="H74" s="267"/>
      <c r="I74" s="268"/>
      <c r="J74" s="268"/>
      <c r="K74" s="268"/>
    </row>
    <row r="75" spans="1:17" ht="37.5" customHeight="1" thickBot="1">
      <c r="A75" s="384" t="s">
        <v>441</v>
      </c>
      <c r="B75" s="293">
        <f>ADMINISTRATIVOS!DA65+ADMINISTRATIVOS!DB65</f>
        <v>87.962962962962962</v>
      </c>
      <c r="C75" s="288">
        <f>DOCENTES!DA68+DOCENTES!DB68</f>
        <v>95.622895622895612</v>
      </c>
      <c r="D75" s="288">
        <f>ESTUDIANTES!KP65+ESTUDIANTES!KQ65</f>
        <v>89.77072310405643</v>
      </c>
      <c r="E75" s="276">
        <f>AVERAGE(B75:D75)</f>
        <v>91.118860563305006</v>
      </c>
      <c r="F75" s="353">
        <v>370</v>
      </c>
      <c r="G75" s="259"/>
      <c r="H75" s="260"/>
      <c r="I75" s="268"/>
      <c r="J75" s="268"/>
      <c r="K75" s="268"/>
      <c r="L75" s="269"/>
      <c r="M75" s="269"/>
      <c r="N75" s="269"/>
      <c r="P75" s="269"/>
      <c r="Q75" s="269"/>
    </row>
    <row r="76" spans="1:17" ht="24" thickBot="1">
      <c r="A76" s="390"/>
      <c r="B76" s="292"/>
      <c r="C76" s="292"/>
      <c r="D76" s="290"/>
      <c r="E76" s="262"/>
      <c r="F76" s="354"/>
      <c r="G76" s="259"/>
      <c r="H76" s="263"/>
      <c r="I76" s="268"/>
      <c r="J76" s="268"/>
      <c r="K76" s="268"/>
      <c r="L76" s="269"/>
      <c r="M76" s="269"/>
      <c r="N76" s="269"/>
      <c r="O76" s="269"/>
    </row>
    <row r="77" spans="1:17" ht="24" thickBot="1">
      <c r="A77" s="384" t="s">
        <v>445</v>
      </c>
      <c r="B77" s="293">
        <f>ADMINISTRATIVOS!DA76+ADMINISTRATIVOS!DB76</f>
        <v>83.408071748878925</v>
      </c>
      <c r="C77" s="293">
        <f>DOCENTES!DA87+DOCENTES!DB87</f>
        <v>90.476190476190482</v>
      </c>
      <c r="D77" s="293">
        <f>ESTUDIANTES!KP74+ESTUDIANTES!KQ74</f>
        <v>90.637450199203187</v>
      </c>
      <c r="E77" s="276">
        <f>AVERAGE(B77:D77)</f>
        <v>88.173904141424188</v>
      </c>
      <c r="F77" s="353">
        <v>370</v>
      </c>
      <c r="G77" s="259"/>
      <c r="H77" s="260"/>
      <c r="I77" s="268"/>
      <c r="J77" s="268"/>
      <c r="K77" s="268"/>
      <c r="L77" s="269"/>
      <c r="M77" s="269"/>
      <c r="N77" s="269"/>
      <c r="O77" s="269"/>
      <c r="P77" s="269"/>
    </row>
    <row r="78" spans="1:17" ht="24" thickBot="1">
      <c r="A78" s="390"/>
      <c r="B78" s="292"/>
      <c r="C78" s="292"/>
      <c r="D78" s="290"/>
      <c r="E78" s="262"/>
      <c r="F78" s="354"/>
      <c r="G78" s="259"/>
      <c r="H78" s="266"/>
      <c r="I78" s="268"/>
      <c r="J78" s="268"/>
      <c r="K78" s="268"/>
      <c r="L78" s="269"/>
      <c r="M78" s="269"/>
      <c r="N78" s="269"/>
      <c r="O78" s="269"/>
      <c r="P78" s="269"/>
      <c r="Q78" s="269"/>
    </row>
    <row r="79" spans="1:17" ht="24" thickBot="1">
      <c r="A79" s="384" t="s">
        <v>442</v>
      </c>
      <c r="B79" s="293">
        <f>ADMINISTRATIVOS!DA22+ADMINISTRATIVOS!DB22</f>
        <v>80.176211453744486</v>
      </c>
      <c r="C79" s="293">
        <f>DOCENTES!DA22+DOCENTES!DB22</f>
        <v>94.545454545454547</v>
      </c>
      <c r="D79" s="294"/>
      <c r="E79" s="276">
        <f>AVERAGE(B79:C79)</f>
        <v>87.360832999599523</v>
      </c>
      <c r="F79" s="353">
        <f>30+44</f>
        <v>74</v>
      </c>
      <c r="G79" s="259"/>
      <c r="H79" s="260"/>
      <c r="I79" s="268"/>
      <c r="J79" s="268"/>
      <c r="K79" s="268"/>
    </row>
    <row r="80" spans="1:17" ht="24" thickBot="1">
      <c r="A80" s="390"/>
      <c r="B80" s="292"/>
      <c r="C80" s="292"/>
      <c r="D80" s="295"/>
      <c r="E80" s="262"/>
      <c r="G80" s="259"/>
      <c r="H80" s="263"/>
      <c r="I80" s="268"/>
      <c r="J80" s="268"/>
      <c r="K80" s="268"/>
    </row>
    <row r="81" spans="1:11" ht="24" thickBot="1">
      <c r="A81" s="384" t="s">
        <v>446</v>
      </c>
      <c r="B81" s="293">
        <f>ADMINISTRATIVOS!DA34+ADMINISTRATIVOS!DB34</f>
        <v>91.866028708133967</v>
      </c>
      <c r="C81" s="291"/>
      <c r="D81" s="294"/>
      <c r="E81" s="276">
        <f>B81</f>
        <v>91.866028708133967</v>
      </c>
      <c r="F81" s="353">
        <v>30</v>
      </c>
      <c r="G81" s="259"/>
      <c r="H81" s="260"/>
      <c r="I81" s="268"/>
      <c r="J81" s="268"/>
      <c r="K81" s="268"/>
    </row>
    <row r="82" spans="1:11" ht="24.75" customHeight="1">
      <c r="A82" s="385"/>
      <c r="B82" s="297"/>
      <c r="C82" s="298"/>
      <c r="D82" s="299"/>
      <c r="E82" s="262"/>
      <c r="G82" s="259"/>
      <c r="H82" s="263"/>
      <c r="I82" s="268"/>
      <c r="J82" s="268"/>
      <c r="K82" s="268"/>
    </row>
    <row r="83" spans="1:11" ht="40.5" customHeight="1">
      <c r="A83" s="300" t="s">
        <v>443</v>
      </c>
      <c r="B83" s="301">
        <f>AVERAGE(B67:B82)</f>
        <v>84.835729896115666</v>
      </c>
      <c r="C83" s="301">
        <f t="shared" ref="C83:D83" si="0">AVERAGE(C67:C82)</f>
        <v>93.620970509054573</v>
      </c>
      <c r="D83" s="301">
        <f t="shared" si="0"/>
        <v>87.096250097609769</v>
      </c>
      <c r="E83" s="302">
        <f>AVERAGE(B83:D83)</f>
        <v>88.517650167593331</v>
      </c>
      <c r="G83" s="270"/>
      <c r="H83" s="270"/>
      <c r="I83" s="270"/>
      <c r="J83" s="270"/>
      <c r="K83" s="270"/>
    </row>
    <row r="85" spans="1:11" ht="24" customHeight="1">
      <c r="A85" s="386"/>
      <c r="B85" s="386"/>
      <c r="C85" s="386"/>
      <c r="D85" s="386"/>
      <c r="E85" s="296"/>
    </row>
    <row r="86" spans="1:11">
      <c r="A86" s="271"/>
      <c r="B86" s="270"/>
      <c r="C86" s="270"/>
      <c r="D86" s="270"/>
      <c r="E86" s="270"/>
    </row>
    <row r="87" spans="1:11">
      <c r="A87" s="270"/>
      <c r="B87" s="270"/>
      <c r="C87" s="270"/>
      <c r="D87" s="270"/>
      <c r="E87" s="270"/>
    </row>
  </sheetData>
  <mergeCells count="17">
    <mergeCell ref="A81:A82"/>
    <mergeCell ref="A85:D85"/>
    <mergeCell ref="A40:G40"/>
    <mergeCell ref="A75:A76"/>
    <mergeCell ref="A77:A78"/>
    <mergeCell ref="A79:A80"/>
    <mergeCell ref="A67:A68"/>
    <mergeCell ref="A69:A70"/>
    <mergeCell ref="A71:A72"/>
    <mergeCell ref="A73:A74"/>
    <mergeCell ref="A65:F65"/>
    <mergeCell ref="H12:J12"/>
    <mergeCell ref="A2:D2"/>
    <mergeCell ref="A4:A5"/>
    <mergeCell ref="A12:A15"/>
    <mergeCell ref="B12:D12"/>
    <mergeCell ref="E12:G12"/>
  </mergeCells>
  <pageMargins left="0.75" right="0.75" top="1.55" bottom="1" header="0"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tabColor rgb="FFFF0000"/>
  </sheetPr>
  <dimension ref="A1:KU110"/>
  <sheetViews>
    <sheetView zoomScale="85" zoomScaleNormal="85" workbookViewId="0">
      <selection activeCell="A7" sqref="A7"/>
    </sheetView>
  </sheetViews>
  <sheetFormatPr baseColWidth="10" defaultRowHeight="15"/>
  <cols>
    <col min="1" max="1" width="66" customWidth="1"/>
    <col min="2" max="2" width="4.85546875" customWidth="1"/>
    <col min="3" max="3" width="6.140625" customWidth="1"/>
    <col min="4" max="10" width="2.85546875" bestFit="1" customWidth="1"/>
    <col min="11" max="21" width="3.85546875" bestFit="1" customWidth="1"/>
    <col min="22" max="23" width="4.85546875" customWidth="1"/>
    <col min="24" max="24" width="4.7109375" customWidth="1"/>
    <col min="25" max="71" width="3.85546875" bestFit="1" customWidth="1"/>
    <col min="72" max="74" width="4.7109375" customWidth="1"/>
    <col min="75" max="99" width="3.85546875" bestFit="1" customWidth="1"/>
    <col min="100" max="118" width="4.85546875" bestFit="1" customWidth="1"/>
    <col min="119" max="119" width="4.85546875" customWidth="1"/>
    <col min="120" max="235" width="4.85546875" bestFit="1" customWidth="1"/>
    <col min="236" max="238" width="4.85546875" customWidth="1"/>
    <col min="239" max="243" width="4.85546875" bestFit="1" customWidth="1"/>
    <col min="244" max="244" width="6.42578125" customWidth="1"/>
    <col min="245" max="245" width="8.7109375" customWidth="1"/>
    <col min="246" max="248" width="4.85546875" bestFit="1" customWidth="1"/>
    <col min="249" max="270" width="4.85546875" customWidth="1"/>
    <col min="271" max="271" width="4.85546875" hidden="1" customWidth="1"/>
    <col min="272" max="298" width="4.85546875" customWidth="1"/>
    <col min="299" max="299" width="6.7109375" customWidth="1"/>
    <col min="300" max="300" width="6.85546875" customWidth="1"/>
    <col min="301" max="301" width="6.140625" customWidth="1"/>
    <col min="302" max="302" width="5.85546875" customWidth="1"/>
    <col min="303" max="304" width="6" customWidth="1"/>
    <col min="305" max="305" width="6.7109375" customWidth="1"/>
    <col min="306" max="306" width="8.7109375" customWidth="1"/>
    <col min="307" max="307" width="10.85546875" customWidth="1"/>
  </cols>
  <sheetData>
    <row r="1" spans="1:307" ht="15.75" customHeight="1" thickBot="1">
      <c r="A1" s="463" t="s">
        <v>0</v>
      </c>
      <c r="B1" s="464"/>
      <c r="C1" s="464"/>
      <c r="D1" s="464"/>
      <c r="E1" s="464"/>
      <c r="F1" s="464"/>
      <c r="G1" s="464"/>
      <c r="H1" s="465"/>
      <c r="I1" s="4"/>
      <c r="J1" s="451" t="s">
        <v>1</v>
      </c>
      <c r="K1" s="452"/>
      <c r="L1" s="452"/>
      <c r="M1" s="452"/>
      <c r="N1" s="452"/>
      <c r="O1" s="452"/>
      <c r="P1" s="452"/>
      <c r="Q1" s="452"/>
      <c r="R1" s="452"/>
      <c r="S1" s="452"/>
      <c r="T1" s="452"/>
      <c r="U1" s="452"/>
      <c r="V1" s="45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33"/>
      <c r="KR1" s="33"/>
      <c r="KS1" s="33"/>
      <c r="KT1" s="33"/>
      <c r="KU1" s="33"/>
    </row>
    <row r="2" spans="1:307" ht="23.25">
      <c r="A2" s="373" t="s">
        <v>2</v>
      </c>
      <c r="B2" s="466" t="s">
        <v>320</v>
      </c>
      <c r="C2" s="467"/>
      <c r="D2" s="467"/>
      <c r="E2" s="467"/>
      <c r="F2" s="467"/>
      <c r="G2" s="467"/>
      <c r="H2" s="468"/>
      <c r="I2" s="2"/>
      <c r="J2" s="454"/>
      <c r="K2" s="455"/>
      <c r="L2" s="455"/>
      <c r="M2" s="455"/>
      <c r="N2" s="455"/>
      <c r="O2" s="455"/>
      <c r="P2" s="455"/>
      <c r="Q2" s="455"/>
      <c r="R2" s="455"/>
      <c r="S2" s="455"/>
      <c r="T2" s="455"/>
      <c r="U2" s="455"/>
      <c r="V2" s="456"/>
      <c r="W2" s="9"/>
      <c r="X2" s="9"/>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33"/>
      <c r="KR2" s="33"/>
      <c r="KS2" s="33"/>
      <c r="KT2" s="33"/>
      <c r="KU2" s="33"/>
    </row>
    <row r="3" spans="1:307" ht="23.25">
      <c r="A3" s="370" t="s">
        <v>3</v>
      </c>
      <c r="B3" s="469" t="s">
        <v>322</v>
      </c>
      <c r="C3" s="470"/>
      <c r="D3" s="470"/>
      <c r="E3" s="470"/>
      <c r="F3" s="470"/>
      <c r="G3" s="470"/>
      <c r="H3" s="471"/>
      <c r="I3" s="5"/>
      <c r="J3" s="454"/>
      <c r="K3" s="455"/>
      <c r="L3" s="455"/>
      <c r="M3" s="455"/>
      <c r="N3" s="455"/>
      <c r="O3" s="455"/>
      <c r="P3" s="455"/>
      <c r="Q3" s="455"/>
      <c r="R3" s="455"/>
      <c r="S3" s="455"/>
      <c r="T3" s="455"/>
      <c r="U3" s="455"/>
      <c r="V3" s="456"/>
      <c r="W3" s="9"/>
      <c r="X3" s="9"/>
      <c r="Y3" s="26"/>
      <c r="Z3" s="26"/>
      <c r="AA3" s="26"/>
      <c r="AB3" s="27"/>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33"/>
      <c r="KR3" s="33"/>
      <c r="KS3" s="33"/>
      <c r="KT3" s="33"/>
      <c r="KU3" s="33"/>
    </row>
    <row r="4" spans="1:307" ht="15" customHeight="1">
      <c r="A4" s="370" t="s">
        <v>4</v>
      </c>
      <c r="B4" s="449">
        <v>297</v>
      </c>
      <c r="C4" s="449"/>
      <c r="D4" s="449"/>
      <c r="E4" s="449"/>
      <c r="F4" s="449"/>
      <c r="G4" s="449"/>
      <c r="H4" s="450"/>
      <c r="I4" s="5"/>
      <c r="J4" s="454"/>
      <c r="K4" s="455"/>
      <c r="L4" s="455"/>
      <c r="M4" s="455"/>
      <c r="N4" s="455"/>
      <c r="O4" s="455"/>
      <c r="P4" s="455"/>
      <c r="Q4" s="455"/>
      <c r="R4" s="455"/>
      <c r="S4" s="455"/>
      <c r="T4" s="455"/>
      <c r="U4" s="455"/>
      <c r="V4" s="456"/>
      <c r="W4" s="2"/>
      <c r="X4" s="2"/>
      <c r="Y4" s="2"/>
      <c r="Z4" s="2"/>
      <c r="AA4" s="15"/>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33"/>
      <c r="KR4" s="33"/>
      <c r="KS4" s="33"/>
      <c r="KT4" s="33" t="s">
        <v>313</v>
      </c>
      <c r="KU4" s="33"/>
    </row>
    <row r="5" spans="1:307" ht="15.75" customHeight="1">
      <c r="A5" s="370" t="s">
        <v>5</v>
      </c>
      <c r="B5" s="448">
        <v>297</v>
      </c>
      <c r="C5" s="449"/>
      <c r="D5" s="449"/>
      <c r="E5" s="449"/>
      <c r="F5" s="449"/>
      <c r="G5" s="449"/>
      <c r="H5" s="450"/>
      <c r="I5" s="2"/>
      <c r="J5" s="454"/>
      <c r="K5" s="455"/>
      <c r="L5" s="455"/>
      <c r="M5" s="455"/>
      <c r="N5" s="455"/>
      <c r="O5" s="455"/>
      <c r="P5" s="455"/>
      <c r="Q5" s="455"/>
      <c r="R5" s="455"/>
      <c r="S5" s="455"/>
      <c r="T5" s="455"/>
      <c r="U5" s="455"/>
      <c r="V5" s="456"/>
      <c r="W5" s="1"/>
      <c r="X5" s="238"/>
      <c r="Y5" s="1"/>
      <c r="Z5" s="1"/>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33"/>
      <c r="KR5" s="33"/>
      <c r="KS5" s="33"/>
      <c r="KT5" s="33" t="s">
        <v>314</v>
      </c>
      <c r="KU5" s="33"/>
    </row>
    <row r="6" spans="1:307" ht="15" customHeight="1">
      <c r="A6" s="370" t="s">
        <v>6</v>
      </c>
      <c r="B6" s="472">
        <v>0</v>
      </c>
      <c r="C6" s="473"/>
      <c r="D6" s="473"/>
      <c r="E6" s="473"/>
      <c r="F6" s="473"/>
      <c r="G6" s="473"/>
      <c r="H6" s="474"/>
      <c r="I6" s="2"/>
      <c r="J6" s="454"/>
      <c r="K6" s="455"/>
      <c r="L6" s="455"/>
      <c r="M6" s="455"/>
      <c r="N6" s="455"/>
      <c r="O6" s="455"/>
      <c r="P6" s="455"/>
      <c r="Q6" s="455"/>
      <c r="R6" s="455"/>
      <c r="S6" s="455"/>
      <c r="T6" s="455"/>
      <c r="U6" s="455"/>
      <c r="V6" s="456"/>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33"/>
      <c r="KR6" s="33"/>
      <c r="KS6" s="33"/>
      <c r="KT6" s="33" t="s">
        <v>315</v>
      </c>
      <c r="KU6" s="33"/>
    </row>
    <row r="7" spans="1:307" ht="15.75" customHeight="1" thickBot="1">
      <c r="A7" s="371" t="s">
        <v>7</v>
      </c>
      <c r="B7" s="446">
        <v>0</v>
      </c>
      <c r="C7" s="446"/>
      <c r="D7" s="446"/>
      <c r="E7" s="446"/>
      <c r="F7" s="446"/>
      <c r="G7" s="446"/>
      <c r="H7" s="447"/>
      <c r="I7" s="2"/>
      <c r="J7" s="457"/>
      <c r="K7" s="458"/>
      <c r="L7" s="458"/>
      <c r="M7" s="458"/>
      <c r="N7" s="458"/>
      <c r="O7" s="458"/>
      <c r="P7" s="458"/>
      <c r="Q7" s="458"/>
      <c r="R7" s="458"/>
      <c r="S7" s="458"/>
      <c r="T7" s="458"/>
      <c r="U7" s="458"/>
      <c r="V7" s="459"/>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33"/>
      <c r="KR7" s="33"/>
      <c r="KS7" s="33"/>
      <c r="KT7" s="33" t="s">
        <v>316</v>
      </c>
      <c r="KU7" s="33"/>
    </row>
    <row r="8" spans="1:307" ht="15.75" customHeight="1" thickBot="1">
      <c r="A8" s="159"/>
      <c r="B8" s="160"/>
      <c r="C8" s="160"/>
      <c r="D8" s="160"/>
      <c r="E8" s="160"/>
      <c r="F8" s="160"/>
      <c r="G8" s="160"/>
      <c r="H8" s="160"/>
      <c r="I8" s="2"/>
      <c r="J8" s="9"/>
      <c r="K8" s="9"/>
      <c r="L8" s="9"/>
      <c r="M8" s="9"/>
      <c r="N8" s="9"/>
      <c r="O8" s="9"/>
      <c r="P8" s="9"/>
      <c r="Q8" s="9"/>
      <c r="R8" s="9"/>
      <c r="S8" s="9"/>
      <c r="T8" s="9"/>
      <c r="U8" s="9"/>
      <c r="V8" s="9"/>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33"/>
      <c r="KR8" s="33"/>
      <c r="KS8" s="33"/>
      <c r="KT8" s="33"/>
      <c r="KU8" s="33"/>
    </row>
    <row r="9" spans="1:307" ht="15.75" customHeight="1" thickBot="1">
      <c r="A9" s="159"/>
      <c r="B9" s="460" t="s">
        <v>338</v>
      </c>
      <c r="C9" s="461"/>
      <c r="D9" s="461"/>
      <c r="E9" s="461"/>
      <c r="F9" s="461"/>
      <c r="G9" s="461"/>
      <c r="H9" s="461"/>
      <c r="I9" s="461"/>
      <c r="J9" s="461"/>
      <c r="K9" s="461"/>
      <c r="L9" s="461"/>
      <c r="M9" s="461"/>
      <c r="N9" s="461"/>
      <c r="O9" s="461"/>
      <c r="P9" s="461"/>
      <c r="Q9" s="461"/>
      <c r="R9" s="461"/>
      <c r="S9" s="461"/>
      <c r="T9" s="461"/>
      <c r="U9" s="461"/>
      <c r="V9" s="461"/>
      <c r="W9" s="461"/>
      <c r="X9" s="462"/>
      <c r="Y9" s="410" t="s">
        <v>341</v>
      </c>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2"/>
      <c r="BW9" s="407" t="s">
        <v>344</v>
      </c>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9"/>
      <c r="DX9" s="404" t="s">
        <v>334</v>
      </c>
      <c r="DY9" s="405"/>
      <c r="DZ9" s="405"/>
      <c r="EA9" s="405"/>
      <c r="EB9" s="405"/>
      <c r="EC9" s="405"/>
      <c r="ED9" s="405"/>
      <c r="EE9" s="405"/>
      <c r="EF9" s="405"/>
      <c r="EG9" s="405"/>
      <c r="EH9" s="405"/>
      <c r="EI9" s="405"/>
      <c r="EJ9" s="405"/>
      <c r="EK9" s="405"/>
      <c r="EL9" s="405"/>
      <c r="EM9" s="405"/>
      <c r="EN9" s="405"/>
      <c r="EO9" s="405"/>
      <c r="EP9" s="405"/>
      <c r="EQ9" s="405"/>
      <c r="ER9" s="405"/>
      <c r="ES9" s="405"/>
      <c r="ET9" s="405"/>
      <c r="EU9" s="405"/>
      <c r="EV9" s="405"/>
      <c r="EW9" s="405"/>
      <c r="EX9" s="405"/>
      <c r="EY9" s="405"/>
      <c r="EZ9" s="405"/>
      <c r="FA9" s="405"/>
      <c r="FB9" s="405"/>
      <c r="FC9" s="405"/>
      <c r="FD9" s="405"/>
      <c r="FE9" s="405"/>
      <c r="FF9" s="405"/>
      <c r="FG9" s="405"/>
      <c r="FH9" s="405"/>
      <c r="FI9" s="405"/>
      <c r="FJ9" s="405"/>
      <c r="FK9" s="405"/>
      <c r="FL9" s="405"/>
      <c r="FM9" s="405"/>
      <c r="FN9" s="405"/>
      <c r="FO9" s="405"/>
      <c r="FP9" s="405"/>
      <c r="FQ9" s="405"/>
      <c r="FR9" s="405"/>
      <c r="FS9" s="405"/>
      <c r="FT9" s="405"/>
      <c r="FU9" s="405"/>
      <c r="FV9" s="405"/>
      <c r="FW9" s="405"/>
      <c r="FX9" s="405"/>
      <c r="FY9" s="405"/>
      <c r="FZ9" s="405"/>
      <c r="GA9" s="405"/>
      <c r="GB9" s="405"/>
      <c r="GC9" s="405"/>
      <c r="GD9" s="405"/>
      <c r="GE9" s="405"/>
      <c r="GF9" s="405"/>
      <c r="GG9" s="405"/>
      <c r="GH9" s="405"/>
      <c r="GI9" s="405"/>
      <c r="GJ9" s="405"/>
      <c r="GK9" s="405"/>
      <c r="GL9" s="405"/>
      <c r="GM9" s="405"/>
      <c r="GN9" s="405"/>
      <c r="GO9" s="405"/>
      <c r="GP9" s="405"/>
      <c r="GQ9" s="405"/>
      <c r="GR9" s="405"/>
      <c r="GS9" s="405"/>
      <c r="GT9" s="405"/>
      <c r="GU9" s="405"/>
      <c r="GV9" s="405"/>
      <c r="GW9" s="405"/>
      <c r="GX9" s="405"/>
      <c r="GY9" s="405"/>
      <c r="GZ9" s="405"/>
      <c r="HA9" s="405"/>
      <c r="HB9" s="405"/>
      <c r="HC9" s="405"/>
      <c r="HD9" s="405"/>
      <c r="HE9" s="405"/>
      <c r="HF9" s="405"/>
      <c r="HG9" s="405"/>
      <c r="HH9" s="405"/>
      <c r="HI9" s="405"/>
      <c r="HJ9" s="405"/>
      <c r="HK9" s="405"/>
      <c r="HL9" s="405"/>
      <c r="HM9" s="405"/>
      <c r="HN9" s="405"/>
      <c r="HO9" s="405"/>
      <c r="HP9" s="406"/>
      <c r="HQ9" s="401" t="s">
        <v>346</v>
      </c>
      <c r="HR9" s="402"/>
      <c r="HS9" s="402"/>
      <c r="HT9" s="402"/>
      <c r="HU9" s="402"/>
      <c r="HV9" s="402"/>
      <c r="HW9" s="402"/>
      <c r="HX9" s="402"/>
      <c r="HY9" s="402"/>
      <c r="HZ9" s="402"/>
      <c r="IA9" s="402"/>
      <c r="IB9" s="402"/>
      <c r="IC9" s="402"/>
      <c r="ID9" s="402"/>
      <c r="IE9" s="402"/>
      <c r="IF9" s="402"/>
      <c r="IG9" s="402"/>
      <c r="IH9" s="402"/>
      <c r="II9" s="402"/>
      <c r="IJ9" s="402"/>
      <c r="IK9" s="402"/>
      <c r="IL9" s="402"/>
      <c r="IM9" s="402"/>
      <c r="IN9" s="402"/>
      <c r="IO9" s="402"/>
      <c r="IP9" s="402"/>
      <c r="IQ9" s="402"/>
      <c r="IR9" s="402"/>
      <c r="IS9" s="402"/>
      <c r="IT9" s="402"/>
      <c r="IU9" s="402"/>
      <c r="IV9" s="402"/>
      <c r="IW9" s="402"/>
      <c r="IX9" s="402"/>
      <c r="IY9" s="402"/>
      <c r="IZ9" s="402"/>
      <c r="JA9" s="402"/>
      <c r="JB9" s="402"/>
      <c r="JC9" s="402"/>
      <c r="JD9" s="402"/>
      <c r="JE9" s="402"/>
      <c r="JF9" s="402"/>
      <c r="JG9" s="402"/>
      <c r="JH9" s="403"/>
      <c r="JI9" s="398" t="s">
        <v>376</v>
      </c>
      <c r="JJ9" s="399"/>
      <c r="JK9" s="399"/>
      <c r="JL9" s="399"/>
      <c r="JM9" s="399"/>
      <c r="JN9" s="399"/>
      <c r="JO9" s="399"/>
      <c r="JP9" s="399"/>
      <c r="JQ9" s="399"/>
      <c r="JR9" s="399"/>
      <c r="JS9" s="399"/>
      <c r="JT9" s="399"/>
      <c r="JU9" s="399"/>
      <c r="JV9" s="399"/>
      <c r="JW9" s="399"/>
      <c r="JX9" s="399"/>
      <c r="JY9" s="399"/>
      <c r="JZ9" s="399"/>
      <c r="KA9" s="399"/>
      <c r="KB9" s="399"/>
      <c r="KC9" s="399"/>
      <c r="KD9" s="399"/>
      <c r="KE9" s="399"/>
      <c r="KF9" s="399"/>
      <c r="KG9" s="399"/>
      <c r="KH9" s="399"/>
      <c r="KI9" s="399"/>
      <c r="KJ9" s="399"/>
      <c r="KK9" s="399"/>
      <c r="KL9" s="400"/>
      <c r="KM9" s="2"/>
      <c r="KN9" s="2"/>
      <c r="KO9" s="2"/>
      <c r="KP9" s="2"/>
      <c r="KQ9" s="33"/>
      <c r="KR9" s="33"/>
      <c r="KS9" s="33"/>
      <c r="KT9" s="33"/>
      <c r="KU9" s="33"/>
    </row>
    <row r="10" spans="1:307" ht="15.75" customHeight="1" thickBot="1">
      <c r="A10" s="2"/>
      <c r="B10" s="460" t="s">
        <v>323</v>
      </c>
      <c r="C10" s="461"/>
      <c r="D10" s="461"/>
      <c r="E10" s="461"/>
      <c r="F10" s="461"/>
      <c r="G10" s="461"/>
      <c r="H10" s="461"/>
      <c r="I10" s="461"/>
      <c r="J10" s="461"/>
      <c r="K10" s="461"/>
      <c r="L10" s="461"/>
      <c r="M10" s="461"/>
      <c r="N10" s="461"/>
      <c r="O10" s="461"/>
      <c r="P10" s="461"/>
      <c r="Q10" s="461"/>
      <c r="R10" s="461"/>
      <c r="S10" s="461"/>
      <c r="T10" s="461"/>
      <c r="U10" s="462"/>
      <c r="V10" s="167" t="s">
        <v>337</v>
      </c>
      <c r="W10" s="168"/>
      <c r="X10" s="169"/>
      <c r="Y10" s="410" t="s">
        <v>339</v>
      </c>
      <c r="Z10" s="411"/>
      <c r="AA10" s="411"/>
      <c r="AB10" s="411"/>
      <c r="AC10" s="411"/>
      <c r="AD10" s="411"/>
      <c r="AE10" s="411"/>
      <c r="AF10" s="411"/>
      <c r="AG10" s="411"/>
      <c r="AH10" s="411"/>
      <c r="AI10" s="411"/>
      <c r="AJ10" s="411"/>
      <c r="AK10" s="411"/>
      <c r="AL10" s="411"/>
      <c r="AM10" s="411"/>
      <c r="AN10" s="411"/>
      <c r="AO10" s="412"/>
      <c r="AP10" s="410" t="s">
        <v>325</v>
      </c>
      <c r="AQ10" s="411"/>
      <c r="AR10" s="411"/>
      <c r="AS10" s="411"/>
      <c r="AT10" s="411"/>
      <c r="AU10" s="412"/>
      <c r="AV10" s="410" t="s">
        <v>326</v>
      </c>
      <c r="AW10" s="411"/>
      <c r="AX10" s="411"/>
      <c r="AY10" s="411"/>
      <c r="AZ10" s="411"/>
      <c r="BA10" s="411"/>
      <c r="BB10" s="411"/>
      <c r="BC10" s="411"/>
      <c r="BD10" s="411"/>
      <c r="BE10" s="411"/>
      <c r="BF10" s="411"/>
      <c r="BG10" s="411"/>
      <c r="BH10" s="411"/>
      <c r="BI10" s="411"/>
      <c r="BJ10" s="411"/>
      <c r="BK10" s="411"/>
      <c r="BL10" s="411"/>
      <c r="BM10" s="411"/>
      <c r="BN10" s="411"/>
      <c r="BO10" s="411"/>
      <c r="BP10" s="411"/>
      <c r="BQ10" s="411"/>
      <c r="BR10" s="411"/>
      <c r="BS10" s="411"/>
      <c r="BT10" s="413" t="s">
        <v>340</v>
      </c>
      <c r="BU10" s="414"/>
      <c r="BV10" s="415"/>
      <c r="BW10" s="407" t="s">
        <v>329</v>
      </c>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9"/>
      <c r="DE10" s="407" t="s">
        <v>342</v>
      </c>
      <c r="DF10" s="408"/>
      <c r="DG10" s="408"/>
      <c r="DH10" s="408"/>
      <c r="DI10" s="408"/>
      <c r="DJ10" s="408"/>
      <c r="DK10" s="408"/>
      <c r="DL10" s="408"/>
      <c r="DM10" s="408"/>
      <c r="DN10" s="408"/>
      <c r="DO10" s="409"/>
      <c r="DP10" s="407" t="s">
        <v>343</v>
      </c>
      <c r="DQ10" s="408"/>
      <c r="DR10" s="408"/>
      <c r="DS10" s="408"/>
      <c r="DT10" s="408"/>
      <c r="DU10" s="408"/>
      <c r="DV10" s="408"/>
      <c r="DW10" s="409"/>
      <c r="DX10" s="404" t="s">
        <v>408</v>
      </c>
      <c r="DY10" s="405"/>
      <c r="DZ10" s="405"/>
      <c r="EA10" s="405"/>
      <c r="EB10" s="405"/>
      <c r="EC10" s="405"/>
      <c r="ED10" s="405"/>
      <c r="EE10" s="405"/>
      <c r="EF10" s="405"/>
      <c r="EG10" s="405"/>
      <c r="EH10" s="405"/>
      <c r="EI10" s="405"/>
      <c r="EJ10" s="405"/>
      <c r="EK10" s="405"/>
      <c r="EL10" s="405"/>
      <c r="EM10" s="405"/>
      <c r="EN10" s="405"/>
      <c r="EO10" s="405"/>
      <c r="EP10" s="405"/>
      <c r="EQ10" s="405"/>
      <c r="ER10" s="405"/>
      <c r="ES10" s="405"/>
      <c r="ET10" s="405"/>
      <c r="EU10" s="405"/>
      <c r="EV10" s="405"/>
      <c r="EW10" s="405"/>
      <c r="EX10" s="405"/>
      <c r="EY10" s="405"/>
      <c r="EZ10" s="405"/>
      <c r="FA10" s="405"/>
      <c r="FB10" s="405"/>
      <c r="FC10" s="405"/>
      <c r="FD10" s="405"/>
      <c r="FE10" s="405"/>
      <c r="FF10" s="405"/>
      <c r="FG10" s="405"/>
      <c r="FH10" s="405"/>
      <c r="FI10" s="405"/>
      <c r="FJ10" s="405"/>
      <c r="FK10" s="405"/>
      <c r="FL10" s="405"/>
      <c r="FM10" s="405"/>
      <c r="FN10" s="405"/>
      <c r="FO10" s="405"/>
      <c r="FP10" s="405"/>
      <c r="FQ10" s="405"/>
      <c r="FR10" s="405"/>
      <c r="FS10" s="405"/>
      <c r="FT10" s="405"/>
      <c r="FU10" s="405"/>
      <c r="FV10" s="405"/>
      <c r="FW10" s="405"/>
      <c r="FX10" s="405"/>
      <c r="FY10" s="405"/>
      <c r="FZ10" s="405"/>
      <c r="GA10" s="405"/>
      <c r="GB10" s="405"/>
      <c r="GC10" s="405"/>
      <c r="GD10" s="405"/>
      <c r="GE10" s="405"/>
      <c r="GF10" s="405"/>
      <c r="GG10" s="405"/>
      <c r="GH10" s="405"/>
      <c r="GI10" s="405"/>
      <c r="GJ10" s="405"/>
      <c r="GK10" s="405"/>
      <c r="GL10" s="405"/>
      <c r="GM10" s="405"/>
      <c r="GN10" s="405"/>
      <c r="GO10" s="405"/>
      <c r="GP10" s="405"/>
      <c r="GQ10" s="405"/>
      <c r="GR10" s="405"/>
      <c r="GS10" s="405"/>
      <c r="GT10" s="405"/>
      <c r="GU10" s="405"/>
      <c r="GV10" s="405"/>
      <c r="GW10" s="405"/>
      <c r="GX10" s="405"/>
      <c r="GY10" s="405"/>
      <c r="GZ10" s="405"/>
      <c r="HA10" s="405"/>
      <c r="HB10" s="405"/>
      <c r="HC10" s="405"/>
      <c r="HD10" s="405"/>
      <c r="HE10" s="405"/>
      <c r="HF10" s="405"/>
      <c r="HG10" s="405"/>
      <c r="HH10" s="405"/>
      <c r="HI10" s="405"/>
      <c r="HJ10" s="405"/>
      <c r="HK10" s="406"/>
      <c r="HL10" s="404" t="s">
        <v>345</v>
      </c>
      <c r="HM10" s="405"/>
      <c r="HN10" s="405"/>
      <c r="HO10" s="405"/>
      <c r="HP10" s="406"/>
      <c r="HQ10" s="401" t="s">
        <v>407</v>
      </c>
      <c r="HR10" s="402"/>
      <c r="HS10" s="402"/>
      <c r="HT10" s="402"/>
      <c r="HU10" s="402"/>
      <c r="HV10" s="402"/>
      <c r="HW10" s="402"/>
      <c r="HX10" s="402"/>
      <c r="HY10" s="402"/>
      <c r="HZ10" s="402"/>
      <c r="IA10" s="402"/>
      <c r="IB10" s="402"/>
      <c r="IC10" s="402"/>
      <c r="ID10" s="403"/>
      <c r="IE10" s="401" t="s">
        <v>347</v>
      </c>
      <c r="IF10" s="402"/>
      <c r="IG10" s="402"/>
      <c r="IH10" s="402"/>
      <c r="II10" s="403"/>
      <c r="IJ10" s="170" t="s">
        <v>349</v>
      </c>
      <c r="IK10" s="170" t="s">
        <v>348</v>
      </c>
      <c r="IL10" s="402" t="s">
        <v>372</v>
      </c>
      <c r="IM10" s="402"/>
      <c r="IN10" s="402"/>
      <c r="IO10" s="402"/>
      <c r="IP10" s="402"/>
      <c r="IQ10" s="402"/>
      <c r="IR10" s="402"/>
      <c r="IS10" s="402"/>
      <c r="IT10" s="402"/>
      <c r="IU10" s="402"/>
      <c r="IV10" s="402"/>
      <c r="IW10" s="402"/>
      <c r="IX10" s="402"/>
      <c r="IY10" s="402"/>
      <c r="IZ10" s="402"/>
      <c r="JA10" s="402"/>
      <c r="JB10" s="402"/>
      <c r="JC10" s="402"/>
      <c r="JD10" s="402"/>
      <c r="JE10" s="402"/>
      <c r="JF10" s="402"/>
      <c r="JG10" s="402"/>
      <c r="JH10" s="403"/>
      <c r="JI10" s="171"/>
      <c r="JJ10" s="171"/>
      <c r="JK10" s="171"/>
      <c r="JL10" s="171"/>
      <c r="JM10" s="171"/>
      <c r="JN10" s="171"/>
      <c r="JO10" s="171"/>
      <c r="JP10" s="171"/>
      <c r="JQ10" s="171"/>
      <c r="JR10" s="171"/>
      <c r="JS10" s="171"/>
      <c r="JT10" s="171"/>
      <c r="JU10" s="171"/>
      <c r="JV10" s="171"/>
      <c r="JW10" s="171"/>
      <c r="JX10" s="171"/>
      <c r="JY10" s="171"/>
      <c r="JZ10" s="171"/>
      <c r="KA10" s="171"/>
      <c r="KB10" s="171"/>
      <c r="KC10" s="171"/>
      <c r="KD10" s="171"/>
      <c r="KE10" s="171"/>
      <c r="KF10" s="171"/>
      <c r="KG10" s="171"/>
      <c r="KH10" s="171"/>
      <c r="KI10" s="171"/>
      <c r="KJ10" s="171"/>
      <c r="KK10" s="171"/>
      <c r="KL10" s="171"/>
      <c r="KM10" s="11"/>
      <c r="KN10" s="5"/>
      <c r="KO10" s="2"/>
      <c r="KP10" s="2"/>
      <c r="KQ10" s="33"/>
      <c r="KR10" s="33"/>
      <c r="KS10" s="33"/>
      <c r="KT10" s="33"/>
      <c r="KU10" s="33"/>
    </row>
    <row r="11" spans="1:307" ht="32.25" customHeight="1" thickBot="1">
      <c r="A11" s="80" t="s">
        <v>8</v>
      </c>
      <c r="B11" s="166" t="s">
        <v>9</v>
      </c>
      <c r="C11" s="166" t="s">
        <v>10</v>
      </c>
      <c r="D11" s="166" t="s">
        <v>11</v>
      </c>
      <c r="E11" s="166" t="s">
        <v>12</v>
      </c>
      <c r="F11" s="166" t="s">
        <v>13</v>
      </c>
      <c r="G11" s="166" t="s">
        <v>14</v>
      </c>
      <c r="H11" s="166" t="s">
        <v>15</v>
      </c>
      <c r="I11" s="166" t="s">
        <v>16</v>
      </c>
      <c r="J11" s="166" t="s">
        <v>17</v>
      </c>
      <c r="K11" s="166" t="s">
        <v>18</v>
      </c>
      <c r="L11" s="166" t="s">
        <v>19</v>
      </c>
      <c r="M11" s="166" t="s">
        <v>20</v>
      </c>
      <c r="N11" s="166" t="s">
        <v>21</v>
      </c>
      <c r="O11" s="166" t="s">
        <v>22</v>
      </c>
      <c r="P11" s="166" t="s">
        <v>23</v>
      </c>
      <c r="Q11" s="166" t="s">
        <v>24</v>
      </c>
      <c r="R11" s="166" t="s">
        <v>25</v>
      </c>
      <c r="S11" s="166" t="s">
        <v>26</v>
      </c>
      <c r="T11" s="166" t="s">
        <v>27</v>
      </c>
      <c r="U11" s="166" t="s">
        <v>28</v>
      </c>
      <c r="V11" s="166" t="s">
        <v>29</v>
      </c>
      <c r="W11" s="166" t="s">
        <v>30</v>
      </c>
      <c r="X11" s="166" t="s">
        <v>31</v>
      </c>
      <c r="Y11" s="166" t="s">
        <v>32</v>
      </c>
      <c r="Z11" s="166" t="s">
        <v>33</v>
      </c>
      <c r="AA11" s="166" t="s">
        <v>34</v>
      </c>
      <c r="AB11" s="166" t="s">
        <v>35</v>
      </c>
      <c r="AC11" s="166" t="s">
        <v>36</v>
      </c>
      <c r="AD11" s="166" t="s">
        <v>37</v>
      </c>
      <c r="AE11" s="166" t="s">
        <v>38</v>
      </c>
      <c r="AF11" s="166" t="s">
        <v>39</v>
      </c>
      <c r="AG11" s="166" t="s">
        <v>40</v>
      </c>
      <c r="AH11" s="166" t="s">
        <v>41</v>
      </c>
      <c r="AI11" s="166" t="s">
        <v>42</v>
      </c>
      <c r="AJ11" s="166" t="s">
        <v>43</v>
      </c>
      <c r="AK11" s="166" t="s">
        <v>44</v>
      </c>
      <c r="AL11" s="166" t="s">
        <v>45</v>
      </c>
      <c r="AM11" s="166" t="s">
        <v>46</v>
      </c>
      <c r="AN11" s="166" t="s">
        <v>47</v>
      </c>
      <c r="AO11" s="166" t="s">
        <v>48</v>
      </c>
      <c r="AP11" s="166" t="s">
        <v>49</v>
      </c>
      <c r="AQ11" s="166" t="s">
        <v>50</v>
      </c>
      <c r="AR11" s="166" t="s">
        <v>51</v>
      </c>
      <c r="AS11" s="166" t="s">
        <v>52</v>
      </c>
      <c r="AT11" s="166" t="s">
        <v>53</v>
      </c>
      <c r="AU11" s="166" t="s">
        <v>54</v>
      </c>
      <c r="AV11" s="166" t="s">
        <v>55</v>
      </c>
      <c r="AW11" s="166" t="s">
        <v>56</v>
      </c>
      <c r="AX11" s="166" t="s">
        <v>57</v>
      </c>
      <c r="AY11" s="166" t="s">
        <v>58</v>
      </c>
      <c r="AZ11" s="166" t="s">
        <v>59</v>
      </c>
      <c r="BA11" s="166" t="s">
        <v>60</v>
      </c>
      <c r="BB11" s="166" t="s">
        <v>61</v>
      </c>
      <c r="BC11" s="166" t="s">
        <v>62</v>
      </c>
      <c r="BD11" s="166" t="s">
        <v>63</v>
      </c>
      <c r="BE11" s="166" t="s">
        <v>64</v>
      </c>
      <c r="BF11" s="166" t="s">
        <v>65</v>
      </c>
      <c r="BG11" s="166" t="s">
        <v>66</v>
      </c>
      <c r="BH11" s="166" t="s">
        <v>67</v>
      </c>
      <c r="BI11" s="166" t="s">
        <v>68</v>
      </c>
      <c r="BJ11" s="166" t="s">
        <v>69</v>
      </c>
      <c r="BK11" s="166" t="s">
        <v>70</v>
      </c>
      <c r="BL11" s="166" t="s">
        <v>71</v>
      </c>
      <c r="BM11" s="166" t="s">
        <v>72</v>
      </c>
      <c r="BN11" s="166" t="s">
        <v>73</v>
      </c>
      <c r="BO11" s="166" t="s">
        <v>74</v>
      </c>
      <c r="BP11" s="166" t="s">
        <v>75</v>
      </c>
      <c r="BQ11" s="166" t="s">
        <v>76</v>
      </c>
      <c r="BR11" s="166" t="s">
        <v>77</v>
      </c>
      <c r="BS11" s="166" t="s">
        <v>78</v>
      </c>
      <c r="BT11" s="166" t="s">
        <v>79</v>
      </c>
      <c r="BU11" s="166" t="s">
        <v>80</v>
      </c>
      <c r="BV11" s="166" t="s">
        <v>81</v>
      </c>
      <c r="BW11" s="166" t="s">
        <v>82</v>
      </c>
      <c r="BX11" s="166" t="s">
        <v>83</v>
      </c>
      <c r="BY11" s="166" t="s">
        <v>84</v>
      </c>
      <c r="BZ11" s="166" t="s">
        <v>85</v>
      </c>
      <c r="CA11" s="166" t="s">
        <v>86</v>
      </c>
      <c r="CB11" s="166" t="s">
        <v>87</v>
      </c>
      <c r="CC11" s="166" t="s">
        <v>88</v>
      </c>
      <c r="CD11" s="166" t="s">
        <v>89</v>
      </c>
      <c r="CE11" s="166" t="s">
        <v>90</v>
      </c>
      <c r="CF11" s="166" t="s">
        <v>91</v>
      </c>
      <c r="CG11" s="166" t="s">
        <v>92</v>
      </c>
      <c r="CH11" s="166" t="s">
        <v>93</v>
      </c>
      <c r="CI11" s="166" t="s">
        <v>94</v>
      </c>
      <c r="CJ11" s="166" t="s">
        <v>95</v>
      </c>
      <c r="CK11" s="166" t="s">
        <v>96</v>
      </c>
      <c r="CL11" s="166" t="s">
        <v>97</v>
      </c>
      <c r="CM11" s="166" t="s">
        <v>98</v>
      </c>
      <c r="CN11" s="166" t="s">
        <v>99</v>
      </c>
      <c r="CO11" s="166" t="s">
        <v>100</v>
      </c>
      <c r="CP11" s="166" t="s">
        <v>101</v>
      </c>
      <c r="CQ11" s="166" t="s">
        <v>102</v>
      </c>
      <c r="CR11" s="166" t="s">
        <v>103</v>
      </c>
      <c r="CS11" s="166" t="s">
        <v>104</v>
      </c>
      <c r="CT11" s="166" t="s">
        <v>105</v>
      </c>
      <c r="CU11" s="166" t="s">
        <v>106</v>
      </c>
      <c r="CV11" s="166" t="s">
        <v>107</v>
      </c>
      <c r="CW11" s="166" t="s">
        <v>108</v>
      </c>
      <c r="CX11" s="166" t="s">
        <v>109</v>
      </c>
      <c r="CY11" s="166" t="s">
        <v>110</v>
      </c>
      <c r="CZ11" s="166" t="s">
        <v>111</v>
      </c>
      <c r="DA11" s="166" t="s">
        <v>112</v>
      </c>
      <c r="DB11" s="166" t="s">
        <v>113</v>
      </c>
      <c r="DC11" s="166" t="s">
        <v>114</v>
      </c>
      <c r="DD11" s="166" t="s">
        <v>115</v>
      </c>
      <c r="DE11" s="166" t="s">
        <v>116</v>
      </c>
      <c r="DF11" s="166" t="s">
        <v>117</v>
      </c>
      <c r="DG11" s="166" t="s">
        <v>118</v>
      </c>
      <c r="DH11" s="166" t="s">
        <v>119</v>
      </c>
      <c r="DI11" s="166" t="s">
        <v>120</v>
      </c>
      <c r="DJ11" s="166" t="s">
        <v>121</v>
      </c>
      <c r="DK11" s="166" t="s">
        <v>122</v>
      </c>
      <c r="DL11" s="166" t="s">
        <v>123</v>
      </c>
      <c r="DM11" s="166" t="s">
        <v>124</v>
      </c>
      <c r="DN11" s="166" t="s">
        <v>125</v>
      </c>
      <c r="DO11" s="166" t="s">
        <v>126</v>
      </c>
      <c r="DP11" s="166" t="s">
        <v>127</v>
      </c>
      <c r="DQ11" s="166" t="s">
        <v>128</v>
      </c>
      <c r="DR11" s="166" t="s">
        <v>129</v>
      </c>
      <c r="DS11" s="166" t="s">
        <v>130</v>
      </c>
      <c r="DT11" s="166" t="s">
        <v>131</v>
      </c>
      <c r="DU11" s="166" t="s">
        <v>132</v>
      </c>
      <c r="DV11" s="166" t="s">
        <v>133</v>
      </c>
      <c r="DW11" s="166" t="s">
        <v>134</v>
      </c>
      <c r="DX11" s="166" t="s">
        <v>135</v>
      </c>
      <c r="DY11" s="166" t="s">
        <v>136</v>
      </c>
      <c r="DZ11" s="166" t="s">
        <v>137</v>
      </c>
      <c r="EA11" s="166" t="s">
        <v>138</v>
      </c>
      <c r="EB11" s="166" t="s">
        <v>139</v>
      </c>
      <c r="EC11" s="166" t="s">
        <v>140</v>
      </c>
      <c r="ED11" s="166" t="s">
        <v>141</v>
      </c>
      <c r="EE11" s="166" t="s">
        <v>142</v>
      </c>
      <c r="EF11" s="166" t="s">
        <v>143</v>
      </c>
      <c r="EG11" s="166" t="s">
        <v>144</v>
      </c>
      <c r="EH11" s="166" t="s">
        <v>145</v>
      </c>
      <c r="EI11" s="166" t="s">
        <v>146</v>
      </c>
      <c r="EJ11" s="166" t="s">
        <v>147</v>
      </c>
      <c r="EK11" s="166" t="s">
        <v>148</v>
      </c>
      <c r="EL11" s="166" t="s">
        <v>149</v>
      </c>
      <c r="EM11" s="166" t="s">
        <v>150</v>
      </c>
      <c r="EN11" s="166" t="s">
        <v>151</v>
      </c>
      <c r="EO11" s="166" t="s">
        <v>152</v>
      </c>
      <c r="EP11" s="166" t="s">
        <v>153</v>
      </c>
      <c r="EQ11" s="166" t="s">
        <v>154</v>
      </c>
      <c r="ER11" s="166" t="s">
        <v>155</v>
      </c>
      <c r="ES11" s="166" t="s">
        <v>156</v>
      </c>
      <c r="ET11" s="166" t="s">
        <v>157</v>
      </c>
      <c r="EU11" s="166" t="s">
        <v>158</v>
      </c>
      <c r="EV11" s="166" t="s">
        <v>159</v>
      </c>
      <c r="EW11" s="166" t="s">
        <v>160</v>
      </c>
      <c r="EX11" s="166" t="s">
        <v>161</v>
      </c>
      <c r="EY11" s="166" t="s">
        <v>162</v>
      </c>
      <c r="EZ11" s="166" t="s">
        <v>163</v>
      </c>
      <c r="FA11" s="166" t="s">
        <v>164</v>
      </c>
      <c r="FB11" s="166" t="s">
        <v>165</v>
      </c>
      <c r="FC11" s="166" t="s">
        <v>166</v>
      </c>
      <c r="FD11" s="166" t="s">
        <v>167</v>
      </c>
      <c r="FE11" s="166" t="s">
        <v>168</v>
      </c>
      <c r="FF11" s="166" t="s">
        <v>169</v>
      </c>
      <c r="FG11" s="166" t="s">
        <v>170</v>
      </c>
      <c r="FH11" s="166" t="s">
        <v>171</v>
      </c>
      <c r="FI11" s="166" t="s">
        <v>172</v>
      </c>
      <c r="FJ11" s="166" t="s">
        <v>173</v>
      </c>
      <c r="FK11" s="166" t="s">
        <v>174</v>
      </c>
      <c r="FL11" s="166" t="s">
        <v>175</v>
      </c>
      <c r="FM11" s="166" t="s">
        <v>176</v>
      </c>
      <c r="FN11" s="166" t="s">
        <v>177</v>
      </c>
      <c r="FO11" s="166" t="s">
        <v>178</v>
      </c>
      <c r="FP11" s="166" t="s">
        <v>179</v>
      </c>
      <c r="FQ11" s="166" t="s">
        <v>180</v>
      </c>
      <c r="FR11" s="166" t="s">
        <v>181</v>
      </c>
      <c r="FS11" s="166" t="s">
        <v>182</v>
      </c>
      <c r="FT11" s="166" t="s">
        <v>183</v>
      </c>
      <c r="FU11" s="166" t="s">
        <v>184</v>
      </c>
      <c r="FV11" s="166" t="s">
        <v>185</v>
      </c>
      <c r="FW11" s="166" t="s">
        <v>186</v>
      </c>
      <c r="FX11" s="166" t="s">
        <v>187</v>
      </c>
      <c r="FY11" s="166" t="s">
        <v>188</v>
      </c>
      <c r="FZ11" s="166" t="s">
        <v>189</v>
      </c>
      <c r="GA11" s="166" t="s">
        <v>190</v>
      </c>
      <c r="GB11" s="166" t="s">
        <v>191</v>
      </c>
      <c r="GC11" s="166" t="s">
        <v>192</v>
      </c>
      <c r="GD11" s="166" t="s">
        <v>193</v>
      </c>
      <c r="GE11" s="166" t="s">
        <v>194</v>
      </c>
      <c r="GF11" s="166" t="s">
        <v>195</v>
      </c>
      <c r="GG11" s="166" t="s">
        <v>196</v>
      </c>
      <c r="GH11" s="166" t="s">
        <v>197</v>
      </c>
      <c r="GI11" s="166" t="s">
        <v>198</v>
      </c>
      <c r="GJ11" s="166" t="s">
        <v>199</v>
      </c>
      <c r="GK11" s="166" t="s">
        <v>200</v>
      </c>
      <c r="GL11" s="166" t="s">
        <v>201</v>
      </c>
      <c r="GM11" s="166" t="s">
        <v>202</v>
      </c>
      <c r="GN11" s="166" t="s">
        <v>203</v>
      </c>
      <c r="GO11" s="166" t="s">
        <v>204</v>
      </c>
      <c r="GP11" s="166" t="s">
        <v>205</v>
      </c>
      <c r="GQ11" s="166" t="s">
        <v>206</v>
      </c>
      <c r="GR11" s="166" t="s">
        <v>207</v>
      </c>
      <c r="GS11" s="166" t="s">
        <v>208</v>
      </c>
      <c r="GT11" s="166" t="s">
        <v>209</v>
      </c>
      <c r="GU11" s="166" t="s">
        <v>210</v>
      </c>
      <c r="GV11" s="166" t="s">
        <v>211</v>
      </c>
      <c r="GW11" s="166" t="s">
        <v>212</v>
      </c>
      <c r="GX11" s="166" t="s">
        <v>213</v>
      </c>
      <c r="GY11" s="166" t="s">
        <v>214</v>
      </c>
      <c r="GZ11" s="166" t="s">
        <v>215</v>
      </c>
      <c r="HA11" s="166" t="s">
        <v>216</v>
      </c>
      <c r="HB11" s="166" t="s">
        <v>217</v>
      </c>
      <c r="HC11" s="166" t="s">
        <v>218</v>
      </c>
      <c r="HD11" s="166" t="s">
        <v>219</v>
      </c>
      <c r="HE11" s="166" t="s">
        <v>220</v>
      </c>
      <c r="HF11" s="166" t="s">
        <v>221</v>
      </c>
      <c r="HG11" s="166" t="s">
        <v>222</v>
      </c>
      <c r="HH11" s="166" t="s">
        <v>223</v>
      </c>
      <c r="HI11" s="166" t="s">
        <v>224</v>
      </c>
      <c r="HJ11" s="166" t="s">
        <v>225</v>
      </c>
      <c r="HK11" s="166" t="s">
        <v>226</v>
      </c>
      <c r="HL11" s="166" t="s">
        <v>227</v>
      </c>
      <c r="HM11" s="166" t="s">
        <v>228</v>
      </c>
      <c r="HN11" s="166" t="s">
        <v>229</v>
      </c>
      <c r="HO11" s="166" t="s">
        <v>230</v>
      </c>
      <c r="HP11" s="166" t="s">
        <v>231</v>
      </c>
      <c r="HQ11" s="166" t="s">
        <v>232</v>
      </c>
      <c r="HR11" s="166" t="s">
        <v>233</v>
      </c>
      <c r="HS11" s="166" t="s">
        <v>234</v>
      </c>
      <c r="HT11" s="166" t="s">
        <v>235</v>
      </c>
      <c r="HU11" s="166" t="s">
        <v>236</v>
      </c>
      <c r="HV11" s="166" t="s">
        <v>237</v>
      </c>
      <c r="HW11" s="166" t="s">
        <v>238</v>
      </c>
      <c r="HX11" s="166" t="s">
        <v>239</v>
      </c>
      <c r="HY11" s="166" t="s">
        <v>240</v>
      </c>
      <c r="HZ11" s="166" t="s">
        <v>241</v>
      </c>
      <c r="IA11" s="166" t="s">
        <v>242</v>
      </c>
      <c r="IB11" s="166" t="s">
        <v>243</v>
      </c>
      <c r="IC11" s="166" t="s">
        <v>244</v>
      </c>
      <c r="ID11" s="166" t="s">
        <v>245</v>
      </c>
      <c r="IE11" s="166" t="s">
        <v>246</v>
      </c>
      <c r="IF11" s="166" t="s">
        <v>247</v>
      </c>
      <c r="IG11" s="166" t="s">
        <v>248</v>
      </c>
      <c r="IH11" s="166" t="s">
        <v>249</v>
      </c>
      <c r="II11" s="166" t="s">
        <v>250</v>
      </c>
      <c r="IJ11" s="166" t="s">
        <v>251</v>
      </c>
      <c r="IK11" s="166" t="s">
        <v>252</v>
      </c>
      <c r="IL11" s="166" t="s">
        <v>253</v>
      </c>
      <c r="IM11" s="166" t="s">
        <v>350</v>
      </c>
      <c r="IN11" s="166" t="s">
        <v>351</v>
      </c>
      <c r="IO11" s="166" t="s">
        <v>352</v>
      </c>
      <c r="IP11" s="166" t="s">
        <v>353</v>
      </c>
      <c r="IQ11" s="166" t="s">
        <v>354</v>
      </c>
      <c r="IR11" s="166" t="s">
        <v>355</v>
      </c>
      <c r="IS11" s="166" t="s">
        <v>356</v>
      </c>
      <c r="IT11" s="166" t="s">
        <v>357</v>
      </c>
      <c r="IU11" s="166" t="s">
        <v>358</v>
      </c>
      <c r="IV11" s="166" t="s">
        <v>359</v>
      </c>
      <c r="IW11" s="166" t="s">
        <v>360</v>
      </c>
      <c r="IX11" s="166" t="s">
        <v>361</v>
      </c>
      <c r="IY11" s="166" t="s">
        <v>362</v>
      </c>
      <c r="IZ11" s="166" t="s">
        <v>363</v>
      </c>
      <c r="JA11" s="166" t="s">
        <v>364</v>
      </c>
      <c r="JB11" s="166" t="s">
        <v>365</v>
      </c>
      <c r="JC11" s="166" t="s">
        <v>366</v>
      </c>
      <c r="JD11" s="166" t="s">
        <v>367</v>
      </c>
      <c r="JE11" s="166" t="s">
        <v>368</v>
      </c>
      <c r="JF11" s="166" t="s">
        <v>369</v>
      </c>
      <c r="JG11" s="166" t="s">
        <v>370</v>
      </c>
      <c r="JH11" s="166" t="s">
        <v>371</v>
      </c>
      <c r="JI11" s="166" t="s">
        <v>373</v>
      </c>
      <c r="JJ11" s="166" t="s">
        <v>374</v>
      </c>
      <c r="JK11" s="166" t="s">
        <v>375</v>
      </c>
      <c r="JL11" s="166" t="s">
        <v>377</v>
      </c>
      <c r="JM11" s="166" t="s">
        <v>378</v>
      </c>
      <c r="JN11" s="166" t="s">
        <v>379</v>
      </c>
      <c r="JO11" s="166" t="s">
        <v>380</v>
      </c>
      <c r="JP11" s="166" t="s">
        <v>381</v>
      </c>
      <c r="JQ11" s="166" t="s">
        <v>382</v>
      </c>
      <c r="JR11" s="166" t="s">
        <v>383</v>
      </c>
      <c r="JS11" s="166" t="s">
        <v>384</v>
      </c>
      <c r="JT11" s="166" t="s">
        <v>385</v>
      </c>
      <c r="JU11" s="166" t="s">
        <v>386</v>
      </c>
      <c r="JV11" s="166" t="s">
        <v>387</v>
      </c>
      <c r="JW11" s="166" t="s">
        <v>388</v>
      </c>
      <c r="JX11" s="166" t="s">
        <v>389</v>
      </c>
      <c r="JY11" s="166" t="s">
        <v>390</v>
      </c>
      <c r="JZ11" s="166" t="s">
        <v>391</v>
      </c>
      <c r="KA11" s="166" t="s">
        <v>392</v>
      </c>
      <c r="KB11" s="166" t="s">
        <v>393</v>
      </c>
      <c r="KC11" s="166" t="s">
        <v>394</v>
      </c>
      <c r="KD11" s="166" t="s">
        <v>395</v>
      </c>
      <c r="KE11" s="166" t="s">
        <v>396</v>
      </c>
      <c r="KF11" s="166" t="s">
        <v>397</v>
      </c>
      <c r="KG11" s="166" t="s">
        <v>398</v>
      </c>
      <c r="KH11" s="166" t="s">
        <v>399</v>
      </c>
      <c r="KI11" s="166" t="s">
        <v>400</v>
      </c>
      <c r="KJ11" s="166" t="s">
        <v>401</v>
      </c>
      <c r="KK11" s="166" t="s">
        <v>402</v>
      </c>
      <c r="KL11" s="166" t="s">
        <v>403</v>
      </c>
      <c r="KM11" s="80"/>
      <c r="KN11" s="79">
        <v>1</v>
      </c>
      <c r="KO11" s="8">
        <v>2</v>
      </c>
      <c r="KP11" s="8">
        <v>3</v>
      </c>
      <c r="KQ11" s="8">
        <v>4</v>
      </c>
      <c r="KR11" s="308" t="s">
        <v>458</v>
      </c>
      <c r="KS11" s="10"/>
      <c r="KT11" s="23" t="s">
        <v>312</v>
      </c>
      <c r="KU11" s="46" t="s">
        <v>254</v>
      </c>
    </row>
    <row r="12" spans="1:307" ht="15.75" thickBot="1">
      <c r="A12" s="25" t="s">
        <v>255</v>
      </c>
      <c r="B12" s="475"/>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6"/>
      <c r="BE12" s="476"/>
      <c r="BF12" s="476"/>
      <c r="BG12" s="476"/>
      <c r="BH12" s="476"/>
      <c r="BI12" s="476"/>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76"/>
      <c r="DD12" s="476"/>
      <c r="DE12" s="476"/>
      <c r="DF12" s="476"/>
      <c r="DG12" s="476"/>
      <c r="DH12" s="476"/>
      <c r="DI12" s="476"/>
      <c r="DJ12" s="476"/>
      <c r="DK12" s="476"/>
      <c r="DL12" s="476"/>
      <c r="DM12" s="476"/>
      <c r="DN12" s="476"/>
      <c r="DO12" s="476"/>
      <c r="DP12" s="476"/>
      <c r="DQ12" s="476"/>
      <c r="DR12" s="476"/>
      <c r="DS12" s="476"/>
      <c r="DT12" s="476"/>
      <c r="DU12" s="476"/>
      <c r="DV12" s="476"/>
      <c r="DW12" s="476"/>
      <c r="DX12" s="476"/>
      <c r="DY12" s="476"/>
      <c r="DZ12" s="476"/>
      <c r="EA12" s="476"/>
      <c r="EB12" s="476"/>
      <c r="EC12" s="476"/>
      <c r="ED12" s="476"/>
      <c r="EE12" s="476"/>
      <c r="EF12" s="476"/>
      <c r="EG12" s="476"/>
      <c r="EH12" s="476"/>
      <c r="EI12" s="476"/>
      <c r="EJ12" s="476"/>
      <c r="EK12" s="476"/>
      <c r="EL12" s="476"/>
      <c r="EM12" s="476"/>
      <c r="EN12" s="476"/>
      <c r="EO12" s="476"/>
      <c r="EP12" s="476"/>
      <c r="EQ12" s="476"/>
      <c r="ER12" s="476"/>
      <c r="ES12" s="476"/>
      <c r="ET12" s="476"/>
      <c r="EU12" s="476"/>
      <c r="EV12" s="476"/>
      <c r="EW12" s="476"/>
      <c r="EX12" s="476"/>
      <c r="EY12" s="476"/>
      <c r="EZ12" s="476"/>
      <c r="FA12" s="476"/>
      <c r="FB12" s="476"/>
      <c r="FC12" s="476"/>
      <c r="FD12" s="476"/>
      <c r="FE12" s="476"/>
      <c r="FF12" s="476"/>
      <c r="FG12" s="476"/>
      <c r="FH12" s="476"/>
      <c r="FI12" s="476"/>
      <c r="FJ12" s="476"/>
      <c r="FK12" s="476"/>
      <c r="FL12" s="476"/>
      <c r="FM12" s="476"/>
      <c r="FN12" s="476"/>
      <c r="FO12" s="476"/>
      <c r="FP12" s="476"/>
      <c r="FQ12" s="476"/>
      <c r="FR12" s="476"/>
      <c r="FS12" s="476"/>
      <c r="FT12" s="476"/>
      <c r="FU12" s="476"/>
      <c r="FV12" s="476"/>
      <c r="FW12" s="476"/>
      <c r="FX12" s="476"/>
      <c r="FY12" s="476"/>
      <c r="FZ12" s="476"/>
      <c r="GA12" s="476"/>
      <c r="GB12" s="476"/>
      <c r="GC12" s="476"/>
      <c r="GD12" s="476"/>
      <c r="GE12" s="476"/>
      <c r="GF12" s="476"/>
      <c r="GG12" s="476"/>
      <c r="GH12" s="476"/>
      <c r="GI12" s="476"/>
      <c r="GJ12" s="476"/>
      <c r="GK12" s="476"/>
      <c r="GL12" s="476"/>
      <c r="GM12" s="476"/>
      <c r="GN12" s="476"/>
      <c r="GO12" s="476"/>
      <c r="GP12" s="476"/>
      <c r="GQ12" s="476"/>
      <c r="GR12" s="476"/>
      <c r="GS12" s="476"/>
      <c r="GT12" s="476"/>
      <c r="GU12" s="476"/>
      <c r="GV12" s="476"/>
      <c r="GW12" s="476"/>
      <c r="GX12" s="476"/>
      <c r="GY12" s="476"/>
      <c r="GZ12" s="476"/>
      <c r="HA12" s="476"/>
      <c r="HB12" s="476"/>
      <c r="HC12" s="476"/>
      <c r="HD12" s="476"/>
      <c r="HE12" s="476"/>
      <c r="HF12" s="476"/>
      <c r="HG12" s="476"/>
      <c r="HH12" s="476"/>
      <c r="HI12" s="476"/>
      <c r="HJ12" s="476"/>
      <c r="HK12" s="476"/>
      <c r="HL12" s="476"/>
      <c r="HM12" s="476"/>
      <c r="HN12" s="476"/>
      <c r="HO12" s="476"/>
      <c r="HP12" s="476"/>
      <c r="HQ12" s="476"/>
      <c r="HR12" s="476"/>
      <c r="HS12" s="476"/>
      <c r="HT12" s="476"/>
      <c r="HU12" s="476"/>
      <c r="HV12" s="476"/>
      <c r="HW12" s="476"/>
      <c r="HX12" s="476"/>
      <c r="HY12" s="476"/>
      <c r="HZ12" s="476"/>
      <c r="IA12" s="476"/>
      <c r="IB12" s="476"/>
      <c r="IC12" s="476"/>
      <c r="ID12" s="476"/>
      <c r="IE12" s="476"/>
      <c r="IF12" s="476"/>
      <c r="IG12" s="476"/>
      <c r="IH12" s="476"/>
      <c r="II12" s="476"/>
      <c r="IJ12" s="476"/>
      <c r="IK12" s="476"/>
      <c r="IL12" s="476"/>
      <c r="IM12" s="476"/>
      <c r="IN12" s="476"/>
      <c r="IO12" s="476"/>
      <c r="IP12" s="476"/>
      <c r="IQ12" s="476"/>
      <c r="IR12" s="476"/>
      <c r="IS12" s="476"/>
      <c r="IT12" s="476"/>
      <c r="IU12" s="476"/>
      <c r="IV12" s="476"/>
      <c r="IW12" s="476"/>
      <c r="IX12" s="476"/>
      <c r="IY12" s="476"/>
      <c r="IZ12" s="476"/>
      <c r="JA12" s="476"/>
      <c r="JB12" s="476"/>
      <c r="JC12" s="476"/>
      <c r="JD12" s="476"/>
      <c r="JE12" s="476"/>
      <c r="JF12" s="476"/>
      <c r="JG12" s="476"/>
      <c r="JH12" s="476"/>
      <c r="JI12" s="476"/>
      <c r="JJ12" s="476"/>
      <c r="JK12" s="476"/>
      <c r="JL12" s="476"/>
      <c r="JM12" s="476"/>
      <c r="JN12" s="476"/>
      <c r="JO12" s="476"/>
      <c r="JP12" s="476"/>
      <c r="JQ12" s="476"/>
      <c r="JR12" s="476"/>
      <c r="JS12" s="476"/>
      <c r="JT12" s="476"/>
      <c r="JU12" s="476"/>
      <c r="JV12" s="476"/>
      <c r="JW12" s="476"/>
      <c r="JX12" s="476"/>
      <c r="JY12" s="476"/>
      <c r="JZ12" s="476"/>
      <c r="KA12" s="476"/>
      <c r="KB12" s="476"/>
      <c r="KC12" s="476"/>
      <c r="KD12" s="476"/>
      <c r="KE12" s="476"/>
      <c r="KF12" s="476"/>
      <c r="KG12" s="476"/>
      <c r="KH12" s="476"/>
      <c r="KI12" s="476"/>
      <c r="KJ12" s="476"/>
      <c r="KK12" s="476"/>
      <c r="KL12" s="476"/>
      <c r="KM12" s="476"/>
      <c r="KN12" s="476"/>
      <c r="KO12" s="476"/>
      <c r="KP12" s="476"/>
      <c r="KQ12" s="476"/>
      <c r="KR12" s="476"/>
      <c r="KS12" s="476"/>
      <c r="KT12" s="476"/>
      <c r="KU12" s="477"/>
    </row>
    <row r="13" spans="1:307" ht="27.75" customHeight="1" thickBot="1">
      <c r="A13" s="49" t="s">
        <v>256</v>
      </c>
      <c r="B13" s="203">
        <v>4</v>
      </c>
      <c r="C13" s="28">
        <v>3</v>
      </c>
      <c r="D13" s="28">
        <v>3</v>
      </c>
      <c r="E13" s="28">
        <v>4</v>
      </c>
      <c r="F13" s="28">
        <v>4</v>
      </c>
      <c r="G13" s="28">
        <v>2</v>
      </c>
      <c r="H13" s="28">
        <v>3</v>
      </c>
      <c r="I13" s="28">
        <v>3</v>
      </c>
      <c r="J13" s="28">
        <v>4</v>
      </c>
      <c r="K13" s="28">
        <v>4</v>
      </c>
      <c r="L13" s="28">
        <v>3</v>
      </c>
      <c r="M13" s="28">
        <v>4</v>
      </c>
      <c r="N13" s="28">
        <v>3</v>
      </c>
      <c r="O13" s="28">
        <v>3</v>
      </c>
      <c r="P13" s="28">
        <v>3</v>
      </c>
      <c r="Q13" s="28">
        <v>4</v>
      </c>
      <c r="R13" s="28">
        <v>3</v>
      </c>
      <c r="S13" s="28">
        <v>4</v>
      </c>
      <c r="T13" s="28">
        <v>4</v>
      </c>
      <c r="U13" s="28">
        <v>3</v>
      </c>
      <c r="V13" s="28">
        <v>3</v>
      </c>
      <c r="W13" s="28">
        <v>4</v>
      </c>
      <c r="X13" s="28">
        <v>4</v>
      </c>
      <c r="Y13" s="28">
        <v>4</v>
      </c>
      <c r="Z13" s="28">
        <v>3</v>
      </c>
      <c r="AA13" s="28">
        <v>3</v>
      </c>
      <c r="AB13" s="28">
        <v>4</v>
      </c>
      <c r="AC13" s="29">
        <v>4</v>
      </c>
      <c r="AD13" s="29">
        <v>4</v>
      </c>
      <c r="AE13" s="29">
        <v>4</v>
      </c>
      <c r="AF13" s="29">
        <v>3</v>
      </c>
      <c r="AG13" s="29">
        <v>3</v>
      </c>
      <c r="AH13" s="29">
        <v>3</v>
      </c>
      <c r="AI13" s="29">
        <v>4</v>
      </c>
      <c r="AJ13" s="29">
        <v>4</v>
      </c>
      <c r="AK13" s="29">
        <v>4</v>
      </c>
      <c r="AL13" s="29">
        <v>4</v>
      </c>
      <c r="AM13" s="29">
        <v>2</v>
      </c>
      <c r="AN13" s="29">
        <v>3</v>
      </c>
      <c r="AO13" s="29">
        <v>3</v>
      </c>
      <c r="AP13" s="29">
        <v>4</v>
      </c>
      <c r="AQ13" s="29">
        <v>4</v>
      </c>
      <c r="AR13" s="29">
        <v>4</v>
      </c>
      <c r="AS13" s="29">
        <v>3</v>
      </c>
      <c r="AT13" s="29">
        <v>3</v>
      </c>
      <c r="AU13" s="29">
        <v>4</v>
      </c>
      <c r="AV13" s="29">
        <v>4</v>
      </c>
      <c r="AW13" s="29">
        <v>3</v>
      </c>
      <c r="AX13" s="29">
        <v>3</v>
      </c>
      <c r="AY13" s="29">
        <v>4</v>
      </c>
      <c r="AZ13" s="29">
        <v>3</v>
      </c>
      <c r="BA13" s="29">
        <v>4</v>
      </c>
      <c r="BB13" s="29">
        <v>4</v>
      </c>
      <c r="BC13" s="29">
        <v>4</v>
      </c>
      <c r="BD13" s="29">
        <v>3</v>
      </c>
      <c r="BE13" s="29">
        <v>4</v>
      </c>
      <c r="BF13" s="29">
        <v>3</v>
      </c>
      <c r="BG13" s="29">
        <v>3</v>
      </c>
      <c r="BH13" s="29">
        <v>3</v>
      </c>
      <c r="BI13" s="29">
        <v>1</v>
      </c>
      <c r="BJ13" s="29">
        <v>3</v>
      </c>
      <c r="BK13" s="29">
        <v>4</v>
      </c>
      <c r="BL13" s="30">
        <v>4</v>
      </c>
      <c r="BM13" s="29">
        <v>4</v>
      </c>
      <c r="BN13" s="29">
        <v>4</v>
      </c>
      <c r="BO13" s="29">
        <v>1</v>
      </c>
      <c r="BP13" s="29">
        <v>1</v>
      </c>
      <c r="BQ13" s="29">
        <v>2</v>
      </c>
      <c r="BR13" s="29">
        <v>2</v>
      </c>
      <c r="BS13" s="29">
        <v>4</v>
      </c>
      <c r="BT13" s="29">
        <v>4</v>
      </c>
      <c r="BU13" s="29">
        <v>4</v>
      </c>
      <c r="BV13" s="28">
        <v>4</v>
      </c>
      <c r="BW13" s="28">
        <v>3</v>
      </c>
      <c r="BX13" s="29">
        <v>3</v>
      </c>
      <c r="BY13" s="29">
        <v>3</v>
      </c>
      <c r="BZ13" s="29">
        <v>4</v>
      </c>
      <c r="CA13" s="29">
        <v>4</v>
      </c>
      <c r="CB13" s="29">
        <v>3</v>
      </c>
      <c r="CC13" s="29">
        <v>4</v>
      </c>
      <c r="CD13" s="29">
        <v>3</v>
      </c>
      <c r="CE13" s="29">
        <v>4</v>
      </c>
      <c r="CF13" s="29">
        <v>3</v>
      </c>
      <c r="CG13" s="29">
        <v>4</v>
      </c>
      <c r="CH13" s="29">
        <v>4</v>
      </c>
      <c r="CI13" s="29">
        <v>3</v>
      </c>
      <c r="CJ13" s="217"/>
      <c r="CK13" s="29">
        <v>4</v>
      </c>
      <c r="CL13" s="29">
        <v>4</v>
      </c>
      <c r="CM13" s="29">
        <v>3</v>
      </c>
      <c r="CN13" s="29">
        <v>4</v>
      </c>
      <c r="CO13" s="29">
        <v>4</v>
      </c>
      <c r="CP13" s="29">
        <v>4</v>
      </c>
      <c r="CQ13" s="29">
        <v>4</v>
      </c>
      <c r="CR13" s="29">
        <v>4</v>
      </c>
      <c r="CS13" s="29">
        <v>4</v>
      </c>
      <c r="CT13" s="29">
        <v>4</v>
      </c>
      <c r="CU13" s="29">
        <v>3</v>
      </c>
      <c r="CV13" s="29">
        <v>4</v>
      </c>
      <c r="CW13" s="29">
        <v>3</v>
      </c>
      <c r="CX13" s="29">
        <v>2</v>
      </c>
      <c r="CY13" s="29">
        <v>3</v>
      </c>
      <c r="CZ13" s="29">
        <v>4</v>
      </c>
      <c r="DA13" s="29">
        <v>4</v>
      </c>
      <c r="DB13" s="29">
        <v>3</v>
      </c>
      <c r="DC13" s="29">
        <v>4</v>
      </c>
      <c r="DD13" s="217"/>
      <c r="DE13" s="29">
        <v>3</v>
      </c>
      <c r="DF13" s="29">
        <v>3</v>
      </c>
      <c r="DG13" s="29">
        <v>3</v>
      </c>
      <c r="DH13" s="29">
        <v>4</v>
      </c>
      <c r="DI13" s="29">
        <v>4</v>
      </c>
      <c r="DJ13" s="29">
        <v>3</v>
      </c>
      <c r="DK13" s="29">
        <v>4</v>
      </c>
      <c r="DL13" s="29">
        <v>3</v>
      </c>
      <c r="DM13" s="29">
        <v>3</v>
      </c>
      <c r="DN13" s="29">
        <v>3</v>
      </c>
      <c r="DO13" s="217"/>
      <c r="DP13" s="29">
        <v>4</v>
      </c>
      <c r="DQ13" s="29">
        <v>4</v>
      </c>
      <c r="DR13" s="29">
        <v>3</v>
      </c>
      <c r="DS13" s="29">
        <v>4</v>
      </c>
      <c r="DT13" s="29">
        <v>3</v>
      </c>
      <c r="DU13" s="29">
        <v>4</v>
      </c>
      <c r="DV13" s="29">
        <v>4</v>
      </c>
      <c r="DW13" s="29">
        <v>4</v>
      </c>
      <c r="DX13" s="231">
        <v>2</v>
      </c>
      <c r="DY13" s="232">
        <v>3</v>
      </c>
      <c r="DZ13" s="232">
        <v>3</v>
      </c>
      <c r="EA13" s="232">
        <v>4</v>
      </c>
      <c r="EB13" s="232">
        <v>4</v>
      </c>
      <c r="EC13" s="232">
        <v>3</v>
      </c>
      <c r="ED13" s="232">
        <v>4</v>
      </c>
      <c r="EE13" s="232">
        <v>3</v>
      </c>
      <c r="EF13" s="232">
        <v>3</v>
      </c>
      <c r="EG13" s="231">
        <v>3</v>
      </c>
      <c r="EH13" s="231">
        <v>3</v>
      </c>
      <c r="EI13" s="231">
        <v>3</v>
      </c>
      <c r="EJ13" s="231">
        <v>3</v>
      </c>
      <c r="EK13" s="231">
        <v>3</v>
      </c>
      <c r="EL13" s="231">
        <v>4</v>
      </c>
      <c r="EM13" s="231">
        <v>4</v>
      </c>
      <c r="EN13" s="233"/>
      <c r="EO13" s="231">
        <v>3</v>
      </c>
      <c r="EP13" s="231">
        <v>4</v>
      </c>
      <c r="EQ13" s="231">
        <v>3</v>
      </c>
      <c r="ER13" s="231">
        <v>2</v>
      </c>
      <c r="ES13" s="231">
        <v>4</v>
      </c>
      <c r="ET13" s="231">
        <v>4</v>
      </c>
      <c r="EU13" s="231">
        <v>4</v>
      </c>
      <c r="EV13" s="231">
        <v>4</v>
      </c>
      <c r="EW13" s="231">
        <v>3</v>
      </c>
      <c r="EX13" s="231">
        <v>3</v>
      </c>
      <c r="EY13" s="231">
        <v>3</v>
      </c>
      <c r="EZ13" s="231">
        <v>3</v>
      </c>
      <c r="FA13" s="231">
        <v>3</v>
      </c>
      <c r="FB13" s="231">
        <v>4</v>
      </c>
      <c r="FC13" s="231">
        <v>4</v>
      </c>
      <c r="FD13" s="231">
        <v>4</v>
      </c>
      <c r="FE13" s="231">
        <v>3</v>
      </c>
      <c r="FF13" s="231">
        <v>4</v>
      </c>
      <c r="FG13" s="231">
        <v>4</v>
      </c>
      <c r="FH13" s="231">
        <v>3</v>
      </c>
      <c r="FI13" s="231">
        <v>3</v>
      </c>
      <c r="FJ13" s="231">
        <v>3</v>
      </c>
      <c r="FK13" s="231">
        <v>4</v>
      </c>
      <c r="FL13" s="231">
        <v>3</v>
      </c>
      <c r="FM13" s="231">
        <v>2</v>
      </c>
      <c r="FN13" s="231">
        <v>2</v>
      </c>
      <c r="FO13" s="231">
        <v>3</v>
      </c>
      <c r="FP13" s="231">
        <v>3</v>
      </c>
      <c r="FQ13" s="231">
        <v>4</v>
      </c>
      <c r="FR13" s="231">
        <v>3</v>
      </c>
      <c r="FS13" s="231">
        <v>4</v>
      </c>
      <c r="FT13" s="232">
        <v>2</v>
      </c>
      <c r="FU13" s="232">
        <v>3</v>
      </c>
      <c r="FV13" s="232">
        <v>2</v>
      </c>
      <c r="FW13" s="232">
        <v>2</v>
      </c>
      <c r="FX13" s="232">
        <v>4</v>
      </c>
      <c r="FY13" s="232">
        <v>4</v>
      </c>
      <c r="FZ13" s="232">
        <v>4</v>
      </c>
      <c r="GA13" s="232">
        <v>2</v>
      </c>
      <c r="GB13" s="231">
        <v>2</v>
      </c>
      <c r="GC13" s="231">
        <v>1</v>
      </c>
      <c r="GD13" s="231">
        <v>3</v>
      </c>
      <c r="GE13" s="231">
        <v>2</v>
      </c>
      <c r="GF13" s="231">
        <v>2</v>
      </c>
      <c r="GG13" s="231">
        <v>3</v>
      </c>
      <c r="GH13" s="231">
        <v>3</v>
      </c>
      <c r="GI13" s="231">
        <v>4</v>
      </c>
      <c r="GJ13" s="231">
        <v>3</v>
      </c>
      <c r="GK13" s="232">
        <v>4</v>
      </c>
      <c r="GL13" s="232">
        <v>3</v>
      </c>
      <c r="GM13" s="232">
        <v>4</v>
      </c>
      <c r="GN13" s="232">
        <v>3</v>
      </c>
      <c r="GO13" s="232">
        <v>3</v>
      </c>
      <c r="GP13" s="232">
        <v>4</v>
      </c>
      <c r="GQ13" s="232">
        <v>4</v>
      </c>
      <c r="GR13" s="232">
        <v>4</v>
      </c>
      <c r="GS13" s="231">
        <v>3</v>
      </c>
      <c r="GT13" s="231">
        <v>4</v>
      </c>
      <c r="GU13" s="231">
        <v>4</v>
      </c>
      <c r="GV13" s="231">
        <v>4</v>
      </c>
      <c r="GW13" s="231">
        <v>3</v>
      </c>
      <c r="GX13" s="231">
        <v>4</v>
      </c>
      <c r="GY13" s="231">
        <v>4</v>
      </c>
      <c r="GZ13" s="231">
        <v>4</v>
      </c>
      <c r="HA13" s="231">
        <v>4</v>
      </c>
      <c r="HB13" s="231">
        <v>4</v>
      </c>
      <c r="HC13" s="231">
        <v>4</v>
      </c>
      <c r="HD13" s="231">
        <v>4</v>
      </c>
      <c r="HE13" s="231">
        <v>4</v>
      </c>
      <c r="HF13" s="231">
        <v>4</v>
      </c>
      <c r="HG13" s="231">
        <v>4</v>
      </c>
      <c r="HH13" s="231">
        <v>4</v>
      </c>
      <c r="HI13" s="231">
        <v>4</v>
      </c>
      <c r="HJ13" s="231">
        <v>4</v>
      </c>
      <c r="HK13" s="231">
        <v>3</v>
      </c>
      <c r="HL13" s="231">
        <v>3</v>
      </c>
      <c r="HM13" s="231">
        <v>3</v>
      </c>
      <c r="HN13" s="231">
        <v>4</v>
      </c>
      <c r="HO13" s="231">
        <v>4</v>
      </c>
      <c r="HP13" s="29">
        <v>4</v>
      </c>
      <c r="HQ13" s="29">
        <v>3</v>
      </c>
      <c r="HR13" s="29">
        <v>3</v>
      </c>
      <c r="HS13" s="29">
        <v>4</v>
      </c>
      <c r="HT13" s="29">
        <v>3</v>
      </c>
      <c r="HU13" s="29">
        <v>3</v>
      </c>
      <c r="HV13" s="29">
        <v>1</v>
      </c>
      <c r="HW13" s="29">
        <v>3</v>
      </c>
      <c r="HX13" s="29">
        <v>1</v>
      </c>
      <c r="HY13" s="29">
        <v>3</v>
      </c>
      <c r="HZ13" s="29">
        <v>2</v>
      </c>
      <c r="IA13" s="29">
        <v>3</v>
      </c>
      <c r="IB13" s="29">
        <v>4</v>
      </c>
      <c r="IC13" s="29">
        <v>4</v>
      </c>
      <c r="ID13" s="29">
        <v>4</v>
      </c>
      <c r="IE13" s="29">
        <v>3</v>
      </c>
      <c r="IF13" s="29">
        <v>3</v>
      </c>
      <c r="IG13" s="29">
        <v>4</v>
      </c>
      <c r="IH13" s="29">
        <v>3</v>
      </c>
      <c r="II13" s="217"/>
      <c r="IJ13" s="29">
        <v>4</v>
      </c>
      <c r="IK13" s="29">
        <v>3</v>
      </c>
      <c r="IL13" s="29">
        <v>3</v>
      </c>
      <c r="IM13" s="29">
        <v>4</v>
      </c>
      <c r="IN13" s="29">
        <v>3</v>
      </c>
      <c r="IO13" s="29">
        <v>4</v>
      </c>
      <c r="IP13" s="29">
        <v>3</v>
      </c>
      <c r="IQ13" s="29">
        <v>4</v>
      </c>
      <c r="IR13" s="29">
        <v>4</v>
      </c>
      <c r="IS13" s="29">
        <v>3</v>
      </c>
      <c r="IT13" s="29">
        <v>4</v>
      </c>
      <c r="IU13" s="29">
        <v>4</v>
      </c>
      <c r="IV13" s="217"/>
      <c r="IW13" s="29">
        <v>4</v>
      </c>
      <c r="IX13" s="29">
        <v>4</v>
      </c>
      <c r="IY13" s="29">
        <v>4</v>
      </c>
      <c r="IZ13" s="29">
        <v>4</v>
      </c>
      <c r="JA13" s="29">
        <v>3</v>
      </c>
      <c r="JB13" s="29">
        <v>4</v>
      </c>
      <c r="JC13" s="29">
        <v>4</v>
      </c>
      <c r="JD13" s="29">
        <v>4</v>
      </c>
      <c r="JE13" s="29">
        <v>4</v>
      </c>
      <c r="JF13" s="29">
        <v>4</v>
      </c>
      <c r="JG13" s="29">
        <v>3</v>
      </c>
      <c r="JH13" s="217"/>
      <c r="JI13" s="29">
        <v>4</v>
      </c>
      <c r="JJ13" s="29">
        <v>4</v>
      </c>
      <c r="JK13" s="29"/>
      <c r="JL13" s="29">
        <v>4</v>
      </c>
      <c r="JM13" s="29">
        <v>4</v>
      </c>
      <c r="JN13" s="29">
        <v>4</v>
      </c>
      <c r="JO13" s="29">
        <v>4</v>
      </c>
      <c r="JP13" s="29">
        <v>4</v>
      </c>
      <c r="JQ13" s="29">
        <v>4</v>
      </c>
      <c r="JR13" s="29">
        <v>4</v>
      </c>
      <c r="JS13" s="29">
        <v>4</v>
      </c>
      <c r="JT13" s="29">
        <v>4</v>
      </c>
      <c r="JU13" s="29">
        <v>4</v>
      </c>
      <c r="JV13" s="29">
        <v>4</v>
      </c>
      <c r="JW13" s="29">
        <v>4</v>
      </c>
      <c r="JX13" s="29">
        <v>3</v>
      </c>
      <c r="JY13" s="29">
        <v>4</v>
      </c>
      <c r="JZ13" s="29">
        <v>4</v>
      </c>
      <c r="KA13" s="29">
        <v>4</v>
      </c>
      <c r="KB13" s="29">
        <v>4</v>
      </c>
      <c r="KC13" s="29">
        <v>4</v>
      </c>
      <c r="KD13" s="29">
        <v>4</v>
      </c>
      <c r="KE13" s="29">
        <v>4</v>
      </c>
      <c r="KF13" s="29">
        <v>3</v>
      </c>
      <c r="KG13" s="29">
        <v>4</v>
      </c>
      <c r="KH13" s="29">
        <v>4</v>
      </c>
      <c r="KI13" s="29">
        <v>4</v>
      </c>
      <c r="KJ13" s="29">
        <v>4</v>
      </c>
      <c r="KK13" s="29">
        <v>4</v>
      </c>
      <c r="KL13" s="29">
        <v>4</v>
      </c>
      <c r="KM13" s="431"/>
      <c r="KN13" s="367">
        <f>COUNTIF(B13:KL13,1)</f>
        <v>6</v>
      </c>
      <c r="KO13" s="368">
        <f>COUNTIF(B13:KL13,2)</f>
        <v>17</v>
      </c>
      <c r="KP13" s="368">
        <f>COUNTIF(B13:KL13,3)</f>
        <v>106</v>
      </c>
      <c r="KQ13" s="369">
        <f>COUNTIF(B13:KL13,4)</f>
        <v>160</v>
      </c>
      <c r="KR13" s="316">
        <f>SUM(KN13:KQ13)</f>
        <v>289</v>
      </c>
      <c r="KS13" s="480"/>
      <c r="KT13" s="12">
        <f t="shared" ref="KT13:KT21" si="0">AVERAGE(B13:IN13)</f>
        <v>3.3719008264462809</v>
      </c>
      <c r="KU13" s="47">
        <f>KT13/4</f>
        <v>0.84297520661157022</v>
      </c>
    </row>
    <row r="14" spans="1:307" ht="15.75" thickBot="1">
      <c r="A14" s="49" t="s">
        <v>257</v>
      </c>
      <c r="B14" s="204">
        <v>4</v>
      </c>
      <c r="C14" s="45">
        <v>3</v>
      </c>
      <c r="D14" s="45">
        <v>4</v>
      </c>
      <c r="E14" s="45">
        <v>3</v>
      </c>
      <c r="F14" s="45">
        <v>3</v>
      </c>
      <c r="G14" s="45">
        <v>4</v>
      </c>
      <c r="H14" s="45">
        <v>3</v>
      </c>
      <c r="I14" s="45">
        <v>3</v>
      </c>
      <c r="J14" s="45">
        <v>4</v>
      </c>
      <c r="K14" s="28">
        <v>4</v>
      </c>
      <c r="L14" s="28">
        <v>3</v>
      </c>
      <c r="M14" s="45">
        <v>4</v>
      </c>
      <c r="N14" s="45">
        <v>3</v>
      </c>
      <c r="O14" s="45">
        <v>3</v>
      </c>
      <c r="P14" s="45">
        <v>3</v>
      </c>
      <c r="Q14" s="45">
        <v>4</v>
      </c>
      <c r="R14" s="45">
        <v>4</v>
      </c>
      <c r="S14" s="45">
        <v>4</v>
      </c>
      <c r="T14" s="45">
        <v>4</v>
      </c>
      <c r="U14" s="45">
        <v>4</v>
      </c>
      <c r="V14" s="45">
        <v>3</v>
      </c>
      <c r="W14" s="45">
        <v>4</v>
      </c>
      <c r="X14" s="45">
        <v>4</v>
      </c>
      <c r="Y14" s="45">
        <v>3</v>
      </c>
      <c r="Z14" s="45">
        <v>2</v>
      </c>
      <c r="AA14" s="45">
        <v>4</v>
      </c>
      <c r="AB14" s="45">
        <v>4</v>
      </c>
      <c r="AC14" s="31">
        <v>4</v>
      </c>
      <c r="AD14" s="31">
        <v>4</v>
      </c>
      <c r="AE14" s="31">
        <v>4</v>
      </c>
      <c r="AF14" s="31">
        <v>4</v>
      </c>
      <c r="AG14" s="31">
        <v>4</v>
      </c>
      <c r="AH14" s="31">
        <v>1</v>
      </c>
      <c r="AI14" s="31">
        <v>3</v>
      </c>
      <c r="AJ14" s="31">
        <v>4</v>
      </c>
      <c r="AK14" s="31">
        <v>4</v>
      </c>
      <c r="AL14" s="31">
        <v>4</v>
      </c>
      <c r="AM14" s="31">
        <v>1</v>
      </c>
      <c r="AN14" s="31">
        <v>3</v>
      </c>
      <c r="AO14" s="31">
        <v>4</v>
      </c>
      <c r="AP14" s="31">
        <v>4</v>
      </c>
      <c r="AQ14" s="31">
        <v>4</v>
      </c>
      <c r="AR14" s="31">
        <v>4</v>
      </c>
      <c r="AS14" s="31">
        <v>3</v>
      </c>
      <c r="AT14" s="31">
        <v>2</v>
      </c>
      <c r="AU14" s="31">
        <v>4</v>
      </c>
      <c r="AV14" s="31">
        <v>3</v>
      </c>
      <c r="AW14" s="31">
        <v>4</v>
      </c>
      <c r="AX14" s="31">
        <v>3</v>
      </c>
      <c r="AY14" s="31">
        <v>4</v>
      </c>
      <c r="AZ14" s="31">
        <v>2</v>
      </c>
      <c r="BA14" s="31">
        <v>4</v>
      </c>
      <c r="BB14" s="31">
        <v>4</v>
      </c>
      <c r="BC14" s="31">
        <v>4</v>
      </c>
      <c r="BD14" s="31">
        <v>3</v>
      </c>
      <c r="BE14" s="31">
        <v>1</v>
      </c>
      <c r="BF14" s="31">
        <v>3</v>
      </c>
      <c r="BG14" s="31">
        <v>3</v>
      </c>
      <c r="BH14" s="31">
        <v>4</v>
      </c>
      <c r="BI14" s="31">
        <v>1</v>
      </c>
      <c r="BJ14" s="31">
        <v>4</v>
      </c>
      <c r="BK14" s="31">
        <v>4</v>
      </c>
      <c r="BL14" s="31">
        <v>3</v>
      </c>
      <c r="BM14" s="31">
        <v>4</v>
      </c>
      <c r="BN14" s="31">
        <v>4</v>
      </c>
      <c r="BO14" s="31">
        <v>4</v>
      </c>
      <c r="BP14" s="31">
        <v>4</v>
      </c>
      <c r="BQ14" s="31">
        <v>2</v>
      </c>
      <c r="BR14" s="31">
        <v>2</v>
      </c>
      <c r="BS14" s="31">
        <v>3</v>
      </c>
      <c r="BT14" s="31">
        <v>4</v>
      </c>
      <c r="BU14" s="31">
        <v>4</v>
      </c>
      <c r="BV14" s="31">
        <v>4</v>
      </c>
      <c r="BW14" s="31">
        <v>3</v>
      </c>
      <c r="BX14" s="31">
        <v>4</v>
      </c>
      <c r="BY14" s="31">
        <v>2</v>
      </c>
      <c r="BZ14" s="31">
        <v>4</v>
      </c>
      <c r="CA14" s="31">
        <v>3</v>
      </c>
      <c r="CB14" s="31">
        <v>4</v>
      </c>
      <c r="CC14" s="31">
        <v>4</v>
      </c>
      <c r="CD14" s="31">
        <v>3</v>
      </c>
      <c r="CE14" s="31">
        <v>4</v>
      </c>
      <c r="CF14" s="31">
        <v>2</v>
      </c>
      <c r="CG14" s="31">
        <v>3</v>
      </c>
      <c r="CH14" s="31">
        <v>4</v>
      </c>
      <c r="CI14" s="31">
        <v>3</v>
      </c>
      <c r="CJ14" s="202"/>
      <c r="CK14" s="31">
        <v>4</v>
      </c>
      <c r="CL14" s="31">
        <v>4</v>
      </c>
      <c r="CM14" s="31">
        <v>3</v>
      </c>
      <c r="CN14" s="31">
        <v>4</v>
      </c>
      <c r="CO14" s="31">
        <v>4</v>
      </c>
      <c r="CP14" s="31">
        <v>4</v>
      </c>
      <c r="CQ14" s="31">
        <v>4</v>
      </c>
      <c r="CR14" s="31">
        <v>4</v>
      </c>
      <c r="CS14" s="31">
        <v>4</v>
      </c>
      <c r="CT14" s="31">
        <v>4</v>
      </c>
      <c r="CU14" s="31">
        <v>3</v>
      </c>
      <c r="CV14" s="31">
        <v>4</v>
      </c>
      <c r="CW14" s="31">
        <v>2</v>
      </c>
      <c r="CX14" s="31">
        <v>3</v>
      </c>
      <c r="CY14" s="31">
        <v>3</v>
      </c>
      <c r="CZ14" s="31">
        <v>4</v>
      </c>
      <c r="DA14" s="31">
        <v>4</v>
      </c>
      <c r="DB14" s="31">
        <v>3</v>
      </c>
      <c r="DC14" s="31">
        <v>4</v>
      </c>
      <c r="DD14" s="202"/>
      <c r="DE14" s="31">
        <v>4</v>
      </c>
      <c r="DF14" s="31">
        <v>3</v>
      </c>
      <c r="DG14" s="31">
        <v>3</v>
      </c>
      <c r="DH14" s="31">
        <v>4</v>
      </c>
      <c r="DI14" s="31">
        <v>4</v>
      </c>
      <c r="DJ14" s="31">
        <v>4</v>
      </c>
      <c r="DK14" s="31">
        <v>4</v>
      </c>
      <c r="DL14" s="31">
        <v>3</v>
      </c>
      <c r="DM14" s="31">
        <v>3</v>
      </c>
      <c r="DN14" s="31">
        <v>3</v>
      </c>
      <c r="DO14" s="31">
        <v>4</v>
      </c>
      <c r="DP14" s="45">
        <v>4</v>
      </c>
      <c r="DQ14" s="31">
        <v>4</v>
      </c>
      <c r="DR14" s="31">
        <v>3</v>
      </c>
      <c r="DS14" s="31">
        <v>4</v>
      </c>
      <c r="DT14" s="31">
        <v>3</v>
      </c>
      <c r="DU14" s="31">
        <v>4</v>
      </c>
      <c r="DV14" s="31">
        <v>4</v>
      </c>
      <c r="DW14" s="31">
        <v>4</v>
      </c>
      <c r="DX14" s="179">
        <v>2</v>
      </c>
      <c r="DY14" s="179">
        <v>3</v>
      </c>
      <c r="DZ14" s="179">
        <v>2</v>
      </c>
      <c r="EA14" s="179">
        <v>3</v>
      </c>
      <c r="EB14" s="179">
        <v>3</v>
      </c>
      <c r="EC14" s="179">
        <v>4</v>
      </c>
      <c r="ED14" s="179">
        <v>4</v>
      </c>
      <c r="EE14" s="179">
        <v>4</v>
      </c>
      <c r="EF14" s="179">
        <v>2</v>
      </c>
      <c r="EG14" s="179">
        <v>3</v>
      </c>
      <c r="EH14" s="179">
        <v>3</v>
      </c>
      <c r="EI14" s="179">
        <v>3</v>
      </c>
      <c r="EJ14" s="179">
        <v>3</v>
      </c>
      <c r="EK14" s="179">
        <v>3</v>
      </c>
      <c r="EL14" s="179">
        <v>4</v>
      </c>
      <c r="EM14" s="179">
        <v>4</v>
      </c>
      <c r="EN14" s="198"/>
      <c r="EO14" s="179">
        <v>3</v>
      </c>
      <c r="EP14" s="179">
        <v>4</v>
      </c>
      <c r="EQ14" s="179">
        <v>3</v>
      </c>
      <c r="ER14" s="179">
        <v>2</v>
      </c>
      <c r="ES14" s="179">
        <v>3</v>
      </c>
      <c r="ET14" s="179">
        <v>4</v>
      </c>
      <c r="EU14" s="179">
        <v>4</v>
      </c>
      <c r="EV14" s="179">
        <v>4</v>
      </c>
      <c r="EW14" s="179">
        <v>1</v>
      </c>
      <c r="EX14" s="179">
        <v>3</v>
      </c>
      <c r="EY14" s="179">
        <v>3</v>
      </c>
      <c r="EZ14" s="179">
        <v>3</v>
      </c>
      <c r="FA14" s="179">
        <v>3</v>
      </c>
      <c r="FB14" s="179">
        <v>4</v>
      </c>
      <c r="FC14" s="179">
        <v>4</v>
      </c>
      <c r="FD14" s="179">
        <v>4</v>
      </c>
      <c r="FE14" s="179">
        <v>3</v>
      </c>
      <c r="FF14" s="179">
        <v>4</v>
      </c>
      <c r="FG14" s="179">
        <v>4</v>
      </c>
      <c r="FH14" s="179">
        <v>4</v>
      </c>
      <c r="FI14" s="179">
        <v>3</v>
      </c>
      <c r="FJ14" s="179">
        <v>4</v>
      </c>
      <c r="FK14" s="179">
        <v>4</v>
      </c>
      <c r="FL14" s="179"/>
      <c r="FM14" s="179">
        <v>3</v>
      </c>
      <c r="FN14" s="179">
        <v>4</v>
      </c>
      <c r="FO14" s="179">
        <v>2</v>
      </c>
      <c r="FP14" s="179">
        <v>3</v>
      </c>
      <c r="FQ14" s="179">
        <v>4</v>
      </c>
      <c r="FR14" s="179">
        <v>2</v>
      </c>
      <c r="FS14" s="179">
        <v>4</v>
      </c>
      <c r="FT14" s="179">
        <v>3</v>
      </c>
      <c r="FU14" s="179">
        <v>3</v>
      </c>
      <c r="FV14" s="179">
        <v>2</v>
      </c>
      <c r="FW14" s="179">
        <v>3</v>
      </c>
      <c r="FX14" s="179">
        <v>4</v>
      </c>
      <c r="FY14" s="179">
        <v>4</v>
      </c>
      <c r="FZ14" s="179">
        <v>4</v>
      </c>
      <c r="GA14" s="179">
        <v>1</v>
      </c>
      <c r="GB14" s="179">
        <v>3</v>
      </c>
      <c r="GC14" s="179">
        <v>1</v>
      </c>
      <c r="GD14" s="179">
        <v>4</v>
      </c>
      <c r="GE14" s="179">
        <v>4</v>
      </c>
      <c r="GF14" s="179">
        <v>4</v>
      </c>
      <c r="GG14" s="179">
        <v>3</v>
      </c>
      <c r="GH14" s="179">
        <v>2</v>
      </c>
      <c r="GI14" s="195"/>
      <c r="GJ14" s="179">
        <v>1</v>
      </c>
      <c r="GK14" s="179">
        <v>4</v>
      </c>
      <c r="GL14" s="179">
        <v>3</v>
      </c>
      <c r="GM14" s="195"/>
      <c r="GN14" s="179">
        <v>3</v>
      </c>
      <c r="GO14" s="179">
        <v>3</v>
      </c>
      <c r="GP14" s="179">
        <v>4</v>
      </c>
      <c r="GQ14" s="179">
        <v>4</v>
      </c>
      <c r="GR14" s="179">
        <v>3</v>
      </c>
      <c r="GS14" s="179">
        <v>1</v>
      </c>
      <c r="GT14" s="179">
        <v>3</v>
      </c>
      <c r="GU14" s="179">
        <v>4</v>
      </c>
      <c r="GV14" s="179">
        <v>4</v>
      </c>
      <c r="GW14" s="179">
        <v>4</v>
      </c>
      <c r="GX14" s="179">
        <v>4</v>
      </c>
      <c r="GY14" s="179">
        <v>4</v>
      </c>
      <c r="GZ14" s="179">
        <v>4</v>
      </c>
      <c r="HA14" s="179">
        <v>4</v>
      </c>
      <c r="HB14" s="179">
        <v>4</v>
      </c>
      <c r="HC14" s="179">
        <v>4</v>
      </c>
      <c r="HD14" s="179">
        <v>4</v>
      </c>
      <c r="HE14" s="179">
        <v>4</v>
      </c>
      <c r="HF14" s="179">
        <v>3</v>
      </c>
      <c r="HG14" s="179">
        <v>4</v>
      </c>
      <c r="HH14" s="179">
        <v>4</v>
      </c>
      <c r="HI14" s="179">
        <v>3</v>
      </c>
      <c r="HJ14" s="179">
        <v>4</v>
      </c>
      <c r="HK14" s="231">
        <v>3</v>
      </c>
      <c r="HL14" s="179">
        <v>3</v>
      </c>
      <c r="HM14" s="179">
        <v>2</v>
      </c>
      <c r="HN14" s="179">
        <v>3</v>
      </c>
      <c r="HO14" s="179">
        <v>4</v>
      </c>
      <c r="HP14" s="31">
        <v>4</v>
      </c>
      <c r="HQ14" s="31">
        <v>3</v>
      </c>
      <c r="HR14" s="31">
        <v>3</v>
      </c>
      <c r="HS14" s="31">
        <v>3</v>
      </c>
      <c r="HT14" s="31">
        <v>3</v>
      </c>
      <c r="HU14" s="31">
        <v>4</v>
      </c>
      <c r="HV14" s="31">
        <v>2</v>
      </c>
      <c r="HW14" s="31">
        <v>4</v>
      </c>
      <c r="HX14" s="31">
        <v>3</v>
      </c>
      <c r="HY14" s="31">
        <v>3</v>
      </c>
      <c r="HZ14" s="31">
        <v>4</v>
      </c>
      <c r="IA14" s="31">
        <v>4</v>
      </c>
      <c r="IB14" s="29">
        <v>4</v>
      </c>
      <c r="IC14" s="29">
        <v>4</v>
      </c>
      <c r="ID14" s="29">
        <v>4</v>
      </c>
      <c r="IE14" s="31">
        <v>3</v>
      </c>
      <c r="IF14" s="31">
        <v>3</v>
      </c>
      <c r="IG14" s="209"/>
      <c r="IH14" s="31">
        <v>3</v>
      </c>
      <c r="II14" s="202"/>
      <c r="IJ14" s="31">
        <v>4</v>
      </c>
      <c r="IK14" s="202"/>
      <c r="IL14" s="31">
        <v>3</v>
      </c>
      <c r="IM14" s="31">
        <v>4</v>
      </c>
      <c r="IN14" s="31">
        <v>3</v>
      </c>
      <c r="IO14" s="31">
        <v>3</v>
      </c>
      <c r="IP14" s="31">
        <v>4</v>
      </c>
      <c r="IQ14" s="31">
        <v>3</v>
      </c>
      <c r="IR14" s="31">
        <v>3</v>
      </c>
      <c r="IS14" s="31">
        <v>4</v>
      </c>
      <c r="IT14" s="31">
        <v>4</v>
      </c>
      <c r="IU14" s="31">
        <v>4</v>
      </c>
      <c r="IV14" s="202"/>
      <c r="IW14" s="31">
        <v>4</v>
      </c>
      <c r="IX14" s="31">
        <v>4</v>
      </c>
      <c r="IY14" s="31">
        <v>4</v>
      </c>
      <c r="IZ14" s="220"/>
      <c r="JA14" s="31">
        <v>4</v>
      </c>
      <c r="JB14" s="31">
        <v>4</v>
      </c>
      <c r="JC14" s="31">
        <v>4</v>
      </c>
      <c r="JD14" s="31">
        <v>4</v>
      </c>
      <c r="JE14" s="31">
        <v>4</v>
      </c>
      <c r="JF14" s="31">
        <v>4</v>
      </c>
      <c r="JG14" s="31">
        <v>4</v>
      </c>
      <c r="JH14" s="202"/>
      <c r="JI14" s="31">
        <v>4</v>
      </c>
      <c r="JJ14" s="31">
        <v>4</v>
      </c>
      <c r="JK14" s="31"/>
      <c r="JL14" s="31">
        <v>3</v>
      </c>
      <c r="JM14" s="31">
        <v>4</v>
      </c>
      <c r="JN14" s="31">
        <v>3</v>
      </c>
      <c r="JO14" s="31">
        <v>4</v>
      </c>
      <c r="JP14" s="31">
        <v>4</v>
      </c>
      <c r="JQ14" s="31">
        <v>4</v>
      </c>
      <c r="JR14" s="31">
        <v>4</v>
      </c>
      <c r="JS14" s="31">
        <v>4</v>
      </c>
      <c r="JT14" s="31">
        <v>4</v>
      </c>
      <c r="JU14" s="31">
        <v>3</v>
      </c>
      <c r="JV14" s="31">
        <v>4</v>
      </c>
      <c r="JW14" s="31">
        <v>4</v>
      </c>
      <c r="JX14" s="31">
        <v>3</v>
      </c>
      <c r="JY14" s="31">
        <v>4</v>
      </c>
      <c r="JZ14" s="31">
        <v>3</v>
      </c>
      <c r="KA14" s="31">
        <v>4</v>
      </c>
      <c r="KB14" s="31">
        <v>4</v>
      </c>
      <c r="KC14" s="31">
        <v>4</v>
      </c>
      <c r="KD14" s="31">
        <v>3</v>
      </c>
      <c r="KE14" s="31">
        <v>4</v>
      </c>
      <c r="KF14" s="31">
        <v>3</v>
      </c>
      <c r="KG14" s="31">
        <v>4</v>
      </c>
      <c r="KH14" s="31">
        <v>4</v>
      </c>
      <c r="KI14" s="31">
        <v>4</v>
      </c>
      <c r="KJ14" s="31">
        <v>3</v>
      </c>
      <c r="KK14" s="31">
        <v>4</v>
      </c>
      <c r="KL14" s="31">
        <v>3</v>
      </c>
      <c r="KM14" s="432"/>
      <c r="KN14" s="367">
        <f t="shared" ref="KN14:KN21" si="1">COUNTIF(B14:KL14,1)</f>
        <v>9</v>
      </c>
      <c r="KO14" s="368">
        <f t="shared" ref="KO14:KO21" si="2">COUNTIF(B14:KL14,2)</f>
        <v>18</v>
      </c>
      <c r="KP14" s="368">
        <f t="shared" ref="KP14:KP21" si="3">COUNTIF(B14:KL14,3)</f>
        <v>95</v>
      </c>
      <c r="KQ14" s="369">
        <f t="shared" ref="KQ14:KQ21" si="4">COUNTIF(B14:KL14,4)</f>
        <v>162</v>
      </c>
      <c r="KR14" s="317">
        <f t="shared" ref="KR14:KR21" si="5">SUM(KN14:KQ14)</f>
        <v>284</v>
      </c>
      <c r="KS14" s="443"/>
      <c r="KT14" s="37">
        <f t="shared" si="0"/>
        <v>3.3865546218487395</v>
      </c>
      <c r="KU14" s="48">
        <f>KT14/4</f>
        <v>0.84663865546218486</v>
      </c>
    </row>
    <row r="15" spans="1:307" ht="15.75" thickBot="1">
      <c r="A15" s="49" t="s">
        <v>258</v>
      </c>
      <c r="B15" s="205">
        <v>2</v>
      </c>
      <c r="C15" s="45">
        <v>4</v>
      </c>
      <c r="D15" s="45">
        <v>3</v>
      </c>
      <c r="E15" s="45">
        <v>2</v>
      </c>
      <c r="F15" s="45">
        <v>3</v>
      </c>
      <c r="G15" s="45">
        <v>2</v>
      </c>
      <c r="H15" s="45">
        <v>1</v>
      </c>
      <c r="I15" s="45">
        <v>2</v>
      </c>
      <c r="J15" s="45">
        <v>4</v>
      </c>
      <c r="K15" s="28">
        <v>4</v>
      </c>
      <c r="L15" s="28">
        <v>3</v>
      </c>
      <c r="M15" s="45">
        <v>4</v>
      </c>
      <c r="N15" s="45">
        <v>2</v>
      </c>
      <c r="O15" s="45">
        <v>3</v>
      </c>
      <c r="P15" s="45">
        <v>2</v>
      </c>
      <c r="Q15" s="45">
        <v>4</v>
      </c>
      <c r="R15" s="45">
        <v>4</v>
      </c>
      <c r="S15" s="45">
        <v>4</v>
      </c>
      <c r="T15" s="45">
        <v>4</v>
      </c>
      <c r="U15" s="45">
        <v>2</v>
      </c>
      <c r="V15" s="45">
        <v>4</v>
      </c>
      <c r="W15" s="45">
        <v>3</v>
      </c>
      <c r="X15" s="45">
        <v>3</v>
      </c>
      <c r="Y15" s="45">
        <v>1</v>
      </c>
      <c r="Z15" s="45">
        <v>3</v>
      </c>
      <c r="AA15" s="45">
        <v>3</v>
      </c>
      <c r="AB15" s="45">
        <v>4</v>
      </c>
      <c r="AC15" s="31">
        <v>3</v>
      </c>
      <c r="AD15" s="31">
        <v>3</v>
      </c>
      <c r="AE15" s="31">
        <v>4</v>
      </c>
      <c r="AF15" s="31">
        <v>3</v>
      </c>
      <c r="AG15" s="31">
        <v>2</v>
      </c>
      <c r="AH15" s="31">
        <v>2</v>
      </c>
      <c r="AI15" s="31">
        <v>2</v>
      </c>
      <c r="AJ15" s="31">
        <v>4</v>
      </c>
      <c r="AK15" s="31">
        <v>4</v>
      </c>
      <c r="AL15" s="31">
        <v>3</v>
      </c>
      <c r="AM15" s="31">
        <v>1</v>
      </c>
      <c r="AN15" s="31">
        <v>3</v>
      </c>
      <c r="AO15" s="31">
        <v>4</v>
      </c>
      <c r="AP15" s="31">
        <v>3</v>
      </c>
      <c r="AQ15" s="31">
        <v>4</v>
      </c>
      <c r="AR15" s="31">
        <v>4</v>
      </c>
      <c r="AS15" s="31">
        <v>2</v>
      </c>
      <c r="AT15" s="31">
        <v>3</v>
      </c>
      <c r="AU15" s="31">
        <v>3</v>
      </c>
      <c r="AV15" s="31">
        <v>2</v>
      </c>
      <c r="AW15" s="31">
        <v>3</v>
      </c>
      <c r="AX15" s="31">
        <v>1</v>
      </c>
      <c r="AY15" s="31">
        <v>2</v>
      </c>
      <c r="AZ15" s="31">
        <v>1</v>
      </c>
      <c r="BA15" s="202"/>
      <c r="BB15" s="202"/>
      <c r="BC15" s="31">
        <v>2</v>
      </c>
      <c r="BD15" s="31">
        <v>2</v>
      </c>
      <c r="BE15" s="31">
        <v>1</v>
      </c>
      <c r="BF15" s="31">
        <v>2</v>
      </c>
      <c r="BG15" s="31">
        <v>3</v>
      </c>
      <c r="BH15" s="31">
        <v>2</v>
      </c>
      <c r="BI15" s="31">
        <v>1</v>
      </c>
      <c r="BJ15" s="31">
        <v>2</v>
      </c>
      <c r="BK15" s="31">
        <v>3</v>
      </c>
      <c r="BL15" s="31">
        <v>3</v>
      </c>
      <c r="BM15" s="31">
        <v>4</v>
      </c>
      <c r="BN15" s="31">
        <v>2</v>
      </c>
      <c r="BO15" s="31">
        <v>3</v>
      </c>
      <c r="BP15" s="31">
        <v>3</v>
      </c>
      <c r="BQ15" s="31">
        <v>3</v>
      </c>
      <c r="BR15" s="31">
        <v>1</v>
      </c>
      <c r="BS15" s="31">
        <v>3</v>
      </c>
      <c r="BT15" s="31">
        <v>4</v>
      </c>
      <c r="BU15" s="31">
        <v>4</v>
      </c>
      <c r="BV15" s="31">
        <v>3</v>
      </c>
      <c r="BW15" s="31">
        <v>2</v>
      </c>
      <c r="BX15" s="31">
        <v>3</v>
      </c>
      <c r="BY15" s="31">
        <v>3</v>
      </c>
      <c r="BZ15" s="202"/>
      <c r="CA15" s="31">
        <v>2</v>
      </c>
      <c r="CB15" s="31">
        <v>3</v>
      </c>
      <c r="CC15" s="31">
        <v>4</v>
      </c>
      <c r="CD15" s="31">
        <v>4</v>
      </c>
      <c r="CE15" s="31">
        <v>4</v>
      </c>
      <c r="CF15" s="31">
        <v>3</v>
      </c>
      <c r="CG15" s="31">
        <v>4</v>
      </c>
      <c r="CH15" s="31">
        <v>4</v>
      </c>
      <c r="CI15" s="31">
        <v>4</v>
      </c>
      <c r="CJ15" s="202"/>
      <c r="CK15" s="202"/>
      <c r="CL15" s="31">
        <v>3</v>
      </c>
      <c r="CM15" s="31">
        <v>3</v>
      </c>
      <c r="CN15" s="31">
        <v>4</v>
      </c>
      <c r="CO15" s="31">
        <v>4</v>
      </c>
      <c r="CP15" s="31">
        <v>4</v>
      </c>
      <c r="CQ15" s="31">
        <v>2</v>
      </c>
      <c r="CR15" s="31">
        <v>3</v>
      </c>
      <c r="CS15" s="202"/>
      <c r="CT15" s="31">
        <v>3</v>
      </c>
      <c r="CU15" s="31">
        <v>1</v>
      </c>
      <c r="CV15" s="31">
        <v>4</v>
      </c>
      <c r="CW15" s="31">
        <v>4</v>
      </c>
      <c r="CX15" s="31">
        <v>1</v>
      </c>
      <c r="CY15" s="31">
        <v>4</v>
      </c>
      <c r="CZ15" s="31">
        <v>2</v>
      </c>
      <c r="DA15" s="31">
        <v>3</v>
      </c>
      <c r="DB15" s="31">
        <v>4</v>
      </c>
      <c r="DC15" s="31">
        <v>4</v>
      </c>
      <c r="DD15" s="202"/>
      <c r="DE15" s="202"/>
      <c r="DF15" s="31">
        <v>2</v>
      </c>
      <c r="DG15" s="31">
        <v>1</v>
      </c>
      <c r="DH15" s="31">
        <v>3</v>
      </c>
      <c r="DI15" s="31">
        <v>3</v>
      </c>
      <c r="DJ15" s="31">
        <v>4</v>
      </c>
      <c r="DK15" s="31">
        <v>4</v>
      </c>
      <c r="DL15" s="31">
        <v>1</v>
      </c>
      <c r="DM15" s="31">
        <v>2</v>
      </c>
      <c r="DN15" s="31">
        <v>2</v>
      </c>
      <c r="DO15" s="31">
        <v>1</v>
      </c>
      <c r="DP15" s="31">
        <v>2</v>
      </c>
      <c r="DQ15" s="31">
        <v>4</v>
      </c>
      <c r="DR15" s="31">
        <v>2</v>
      </c>
      <c r="DS15" s="31">
        <v>3</v>
      </c>
      <c r="DT15" s="31">
        <v>4</v>
      </c>
      <c r="DU15" s="31">
        <v>2</v>
      </c>
      <c r="DV15" s="31">
        <v>2</v>
      </c>
      <c r="DW15" s="31">
        <v>2</v>
      </c>
      <c r="DX15" s="179">
        <v>1</v>
      </c>
      <c r="DY15" s="178">
        <v>2</v>
      </c>
      <c r="DZ15" s="179">
        <v>2</v>
      </c>
      <c r="EA15" s="179">
        <v>4</v>
      </c>
      <c r="EB15" s="179">
        <v>4</v>
      </c>
      <c r="EC15" s="179">
        <v>2</v>
      </c>
      <c r="ED15" s="179">
        <v>3</v>
      </c>
      <c r="EE15" s="179">
        <v>4</v>
      </c>
      <c r="EF15" s="179">
        <v>3</v>
      </c>
      <c r="EG15" s="179">
        <v>2</v>
      </c>
      <c r="EH15" s="179">
        <v>4</v>
      </c>
      <c r="EI15" s="179">
        <v>4</v>
      </c>
      <c r="EJ15" s="179">
        <v>4</v>
      </c>
      <c r="EK15" s="179">
        <v>4</v>
      </c>
      <c r="EL15" s="179">
        <v>3</v>
      </c>
      <c r="EM15" s="179">
        <v>3</v>
      </c>
      <c r="EN15" s="198"/>
      <c r="EO15" s="179">
        <v>2</v>
      </c>
      <c r="EP15" s="179">
        <v>3</v>
      </c>
      <c r="EQ15" s="179">
        <v>3</v>
      </c>
      <c r="ER15" s="179">
        <v>2</v>
      </c>
      <c r="ES15" s="179">
        <v>3</v>
      </c>
      <c r="ET15" s="179">
        <v>3</v>
      </c>
      <c r="EU15" s="179">
        <v>3</v>
      </c>
      <c r="EV15" s="179">
        <v>3</v>
      </c>
      <c r="EW15" s="179">
        <v>2</v>
      </c>
      <c r="EX15" s="179">
        <v>2</v>
      </c>
      <c r="EY15" s="179">
        <v>2</v>
      </c>
      <c r="EZ15" s="179">
        <v>2</v>
      </c>
      <c r="FA15" s="179">
        <v>2</v>
      </c>
      <c r="FB15" s="198"/>
      <c r="FC15" s="179">
        <v>3</v>
      </c>
      <c r="FD15" s="179">
        <v>4</v>
      </c>
      <c r="FE15" s="179">
        <v>1</v>
      </c>
      <c r="FF15" s="179">
        <v>1</v>
      </c>
      <c r="FG15" s="179">
        <v>2</v>
      </c>
      <c r="FH15" s="179">
        <v>2</v>
      </c>
      <c r="FI15" s="179">
        <v>1</v>
      </c>
      <c r="FJ15" s="179">
        <v>4</v>
      </c>
      <c r="FK15" s="179">
        <v>1</v>
      </c>
      <c r="FL15" s="179">
        <v>1</v>
      </c>
      <c r="FM15" s="179">
        <v>2</v>
      </c>
      <c r="FN15" s="179">
        <v>1</v>
      </c>
      <c r="FO15" s="179">
        <v>1</v>
      </c>
      <c r="FP15" s="179">
        <v>2</v>
      </c>
      <c r="FQ15" s="179">
        <v>1</v>
      </c>
      <c r="FR15" s="179">
        <v>1</v>
      </c>
      <c r="FS15" s="179">
        <v>1</v>
      </c>
      <c r="FT15" s="178">
        <v>1</v>
      </c>
      <c r="FU15" s="179">
        <v>2</v>
      </c>
      <c r="FV15" s="179">
        <v>1</v>
      </c>
      <c r="FW15" s="179">
        <v>1</v>
      </c>
      <c r="FX15" s="179">
        <v>4</v>
      </c>
      <c r="FY15" s="179">
        <v>4</v>
      </c>
      <c r="FZ15" s="179">
        <v>2</v>
      </c>
      <c r="GA15" s="179">
        <v>1</v>
      </c>
      <c r="GB15" s="179">
        <v>1</v>
      </c>
      <c r="GC15" s="179">
        <v>1</v>
      </c>
      <c r="GD15" s="179">
        <v>1</v>
      </c>
      <c r="GE15" s="179">
        <v>2</v>
      </c>
      <c r="GF15" s="179">
        <v>1</v>
      </c>
      <c r="GG15" s="179">
        <v>1</v>
      </c>
      <c r="GH15" s="179">
        <v>3</v>
      </c>
      <c r="GI15" s="195"/>
      <c r="GJ15" s="179">
        <v>1</v>
      </c>
      <c r="GK15" s="178">
        <v>4</v>
      </c>
      <c r="GL15" s="179">
        <v>2</v>
      </c>
      <c r="GM15" s="195"/>
      <c r="GN15" s="179">
        <v>3</v>
      </c>
      <c r="GO15" s="179">
        <v>3</v>
      </c>
      <c r="GP15" s="179">
        <v>2</v>
      </c>
      <c r="GQ15" s="179">
        <v>4</v>
      </c>
      <c r="GR15" s="179">
        <v>3</v>
      </c>
      <c r="GS15" s="179">
        <v>1</v>
      </c>
      <c r="GT15" s="179">
        <v>3</v>
      </c>
      <c r="GU15" s="179">
        <v>4</v>
      </c>
      <c r="GV15" s="179">
        <v>2</v>
      </c>
      <c r="GW15" s="179">
        <v>3</v>
      </c>
      <c r="GX15" s="179">
        <v>3</v>
      </c>
      <c r="GY15" s="179">
        <v>4</v>
      </c>
      <c r="GZ15" s="179">
        <v>3</v>
      </c>
      <c r="HA15" s="179">
        <v>4</v>
      </c>
      <c r="HB15" s="179">
        <v>3</v>
      </c>
      <c r="HC15" s="179">
        <v>3</v>
      </c>
      <c r="HD15" s="179">
        <v>3</v>
      </c>
      <c r="HE15" s="179">
        <v>4</v>
      </c>
      <c r="HF15" s="179">
        <v>3</v>
      </c>
      <c r="HG15" s="179">
        <v>4</v>
      </c>
      <c r="HH15" s="179">
        <v>3</v>
      </c>
      <c r="HI15" s="179">
        <v>3</v>
      </c>
      <c r="HJ15" s="179">
        <v>4</v>
      </c>
      <c r="HK15" s="231">
        <v>3</v>
      </c>
      <c r="HL15" s="179">
        <v>2</v>
      </c>
      <c r="HM15" s="179">
        <v>1</v>
      </c>
      <c r="HN15" s="179">
        <v>2</v>
      </c>
      <c r="HO15" s="179">
        <v>3</v>
      </c>
      <c r="HP15" s="31">
        <v>4</v>
      </c>
      <c r="HQ15" s="31">
        <v>3</v>
      </c>
      <c r="HR15" s="31">
        <v>3</v>
      </c>
      <c r="HS15" s="31">
        <v>3</v>
      </c>
      <c r="HT15" s="31">
        <v>3</v>
      </c>
      <c r="HU15" s="31">
        <v>4</v>
      </c>
      <c r="HV15" s="31">
        <v>4</v>
      </c>
      <c r="HW15" s="31">
        <v>4</v>
      </c>
      <c r="HX15" s="31">
        <v>1</v>
      </c>
      <c r="HY15" s="31">
        <v>3</v>
      </c>
      <c r="HZ15" s="31">
        <v>3</v>
      </c>
      <c r="IA15" s="31">
        <v>3</v>
      </c>
      <c r="IB15" s="29">
        <v>4</v>
      </c>
      <c r="IC15" s="29">
        <v>4</v>
      </c>
      <c r="ID15" s="29">
        <v>4</v>
      </c>
      <c r="IE15" s="31">
        <v>3</v>
      </c>
      <c r="IF15" s="31">
        <v>2</v>
      </c>
      <c r="IG15" s="31">
        <v>4</v>
      </c>
      <c r="IH15" s="31">
        <v>3</v>
      </c>
      <c r="II15" s="202"/>
      <c r="IJ15" s="31">
        <v>2</v>
      </c>
      <c r="IK15" s="202"/>
      <c r="IL15" s="31">
        <v>3</v>
      </c>
      <c r="IM15" s="31">
        <v>4</v>
      </c>
      <c r="IN15" s="31">
        <v>3</v>
      </c>
      <c r="IO15" s="31">
        <v>4</v>
      </c>
      <c r="IP15" s="31">
        <v>4</v>
      </c>
      <c r="IQ15" s="31">
        <v>4</v>
      </c>
      <c r="IR15" s="31">
        <v>4</v>
      </c>
      <c r="IS15" s="31">
        <v>3</v>
      </c>
      <c r="IT15" s="31">
        <v>4</v>
      </c>
      <c r="IU15" s="31">
        <v>4</v>
      </c>
      <c r="IV15" s="202"/>
      <c r="IW15" s="31">
        <v>3</v>
      </c>
      <c r="IX15" s="31">
        <v>4</v>
      </c>
      <c r="IY15" s="31">
        <v>4</v>
      </c>
      <c r="IZ15" s="31">
        <v>3</v>
      </c>
      <c r="JA15" s="31">
        <v>4</v>
      </c>
      <c r="JB15" s="31">
        <v>3</v>
      </c>
      <c r="JC15" s="31">
        <v>4</v>
      </c>
      <c r="JD15" s="31">
        <v>4</v>
      </c>
      <c r="JE15" s="31">
        <v>4</v>
      </c>
      <c r="JF15" s="31">
        <v>3</v>
      </c>
      <c r="JG15" s="31">
        <v>4</v>
      </c>
      <c r="JH15" s="202"/>
      <c r="JI15" s="31">
        <v>4</v>
      </c>
      <c r="JJ15" s="31">
        <v>4</v>
      </c>
      <c r="JK15" s="31"/>
      <c r="JL15" s="31">
        <v>3</v>
      </c>
      <c r="JM15" s="31">
        <v>3</v>
      </c>
      <c r="JN15" s="31">
        <v>4</v>
      </c>
      <c r="JO15" s="31">
        <v>3</v>
      </c>
      <c r="JP15" s="31">
        <v>3</v>
      </c>
      <c r="JQ15" s="31">
        <v>3</v>
      </c>
      <c r="JR15" s="31">
        <v>4</v>
      </c>
      <c r="JS15" s="31">
        <v>4</v>
      </c>
      <c r="JT15" s="31">
        <v>4</v>
      </c>
      <c r="JU15" s="31">
        <v>4</v>
      </c>
      <c r="JV15" s="31">
        <v>3</v>
      </c>
      <c r="JW15" s="31">
        <v>3</v>
      </c>
      <c r="JX15" s="31">
        <v>3</v>
      </c>
      <c r="JY15" s="31">
        <v>4</v>
      </c>
      <c r="JZ15" s="31">
        <v>4</v>
      </c>
      <c r="KA15" s="31">
        <v>4</v>
      </c>
      <c r="KB15" s="31">
        <v>4</v>
      </c>
      <c r="KC15" s="31">
        <v>4</v>
      </c>
      <c r="KD15" s="31">
        <v>4</v>
      </c>
      <c r="KE15" s="31">
        <v>3</v>
      </c>
      <c r="KF15" s="31">
        <v>4</v>
      </c>
      <c r="KG15" s="31">
        <v>4</v>
      </c>
      <c r="KH15" s="31">
        <v>4</v>
      </c>
      <c r="KI15" s="31">
        <v>4</v>
      </c>
      <c r="KJ15" s="31">
        <v>4</v>
      </c>
      <c r="KK15" s="31">
        <v>4</v>
      </c>
      <c r="KL15" s="31">
        <v>4</v>
      </c>
      <c r="KM15" s="432"/>
      <c r="KN15" s="367">
        <f t="shared" si="1"/>
        <v>37</v>
      </c>
      <c r="KO15" s="368">
        <f t="shared" si="2"/>
        <v>56</v>
      </c>
      <c r="KP15" s="368">
        <f t="shared" si="3"/>
        <v>89</v>
      </c>
      <c r="KQ15" s="369">
        <f t="shared" si="4"/>
        <v>98</v>
      </c>
      <c r="KR15" s="317">
        <f t="shared" si="5"/>
        <v>280</v>
      </c>
      <c r="KS15" s="443"/>
      <c r="KT15" s="37">
        <f t="shared" si="0"/>
        <v>2.7210300429184548</v>
      </c>
      <c r="KU15" s="48">
        <f t="shared" ref="KU15:KU21" si="6">KT15/4</f>
        <v>0.68025751072961371</v>
      </c>
    </row>
    <row r="16" spans="1:307" ht="15.75" thickBot="1">
      <c r="A16" s="49" t="s">
        <v>259</v>
      </c>
      <c r="B16" s="205">
        <v>3</v>
      </c>
      <c r="C16" s="45">
        <v>3</v>
      </c>
      <c r="D16" s="45">
        <v>2</v>
      </c>
      <c r="E16" s="45">
        <v>3</v>
      </c>
      <c r="F16" s="45">
        <v>3</v>
      </c>
      <c r="G16" s="45">
        <v>4</v>
      </c>
      <c r="H16" s="45">
        <v>3</v>
      </c>
      <c r="I16" s="45">
        <v>3</v>
      </c>
      <c r="J16" s="45">
        <v>4</v>
      </c>
      <c r="K16" s="28">
        <v>4</v>
      </c>
      <c r="L16" s="28">
        <v>3</v>
      </c>
      <c r="M16" s="45">
        <v>4</v>
      </c>
      <c r="N16" s="45">
        <v>3</v>
      </c>
      <c r="O16" s="45">
        <v>3</v>
      </c>
      <c r="P16" s="45">
        <v>3</v>
      </c>
      <c r="Q16" s="45">
        <v>4</v>
      </c>
      <c r="R16" s="202"/>
      <c r="S16" s="45">
        <v>4</v>
      </c>
      <c r="T16" s="45">
        <v>4</v>
      </c>
      <c r="U16" s="45">
        <v>3</v>
      </c>
      <c r="V16" s="45">
        <v>3</v>
      </c>
      <c r="W16" s="45">
        <v>2</v>
      </c>
      <c r="X16" s="45">
        <v>4</v>
      </c>
      <c r="Y16" s="45">
        <v>3</v>
      </c>
      <c r="Z16" s="45">
        <v>3</v>
      </c>
      <c r="AA16" s="45">
        <v>3</v>
      </c>
      <c r="AB16" s="45">
        <v>4</v>
      </c>
      <c r="AC16" s="31">
        <v>4</v>
      </c>
      <c r="AD16" s="31">
        <v>4</v>
      </c>
      <c r="AE16" s="31">
        <v>4</v>
      </c>
      <c r="AF16" s="31">
        <v>3</v>
      </c>
      <c r="AG16" s="31">
        <v>3</v>
      </c>
      <c r="AH16" s="202"/>
      <c r="AI16" s="31">
        <v>4</v>
      </c>
      <c r="AJ16" s="31">
        <v>3</v>
      </c>
      <c r="AK16" s="31">
        <v>4</v>
      </c>
      <c r="AL16" s="31">
        <v>3</v>
      </c>
      <c r="AM16" s="31">
        <v>1</v>
      </c>
      <c r="AN16" s="31">
        <v>3</v>
      </c>
      <c r="AO16" s="31">
        <v>3</v>
      </c>
      <c r="AP16" s="31">
        <v>3</v>
      </c>
      <c r="AQ16" s="31">
        <v>4</v>
      </c>
      <c r="AR16" s="31">
        <v>3</v>
      </c>
      <c r="AS16" s="31">
        <v>3</v>
      </c>
      <c r="AT16" s="31">
        <v>3</v>
      </c>
      <c r="AU16" s="31">
        <v>4</v>
      </c>
      <c r="AV16" s="31">
        <v>3</v>
      </c>
      <c r="AW16" s="31">
        <v>3</v>
      </c>
      <c r="AX16" s="31">
        <v>3</v>
      </c>
      <c r="AY16" s="31">
        <v>4</v>
      </c>
      <c r="AZ16" s="31">
        <v>3</v>
      </c>
      <c r="BA16" s="31">
        <v>4</v>
      </c>
      <c r="BB16" s="31">
        <v>4</v>
      </c>
      <c r="BC16" s="31">
        <v>3</v>
      </c>
      <c r="BD16" s="31">
        <v>3</v>
      </c>
      <c r="BE16" s="31">
        <v>3</v>
      </c>
      <c r="BF16" s="31">
        <v>4</v>
      </c>
      <c r="BG16" s="31">
        <v>3</v>
      </c>
      <c r="BH16" s="31">
        <v>4</v>
      </c>
      <c r="BI16" s="31">
        <v>1</v>
      </c>
      <c r="BJ16" s="31">
        <v>2</v>
      </c>
      <c r="BK16" s="31">
        <v>4</v>
      </c>
      <c r="BL16" s="31">
        <v>3</v>
      </c>
      <c r="BM16" s="31">
        <v>4</v>
      </c>
      <c r="BN16" s="31">
        <v>4</v>
      </c>
      <c r="BO16" s="31">
        <v>4</v>
      </c>
      <c r="BP16" s="31">
        <v>3</v>
      </c>
      <c r="BQ16" s="32">
        <v>2</v>
      </c>
      <c r="BR16" s="31">
        <v>1</v>
      </c>
      <c r="BS16" s="31">
        <v>4</v>
      </c>
      <c r="BT16" s="31">
        <v>4</v>
      </c>
      <c r="BU16" s="31">
        <v>4</v>
      </c>
      <c r="BV16" s="31">
        <v>4</v>
      </c>
      <c r="BW16" s="31">
        <v>4</v>
      </c>
      <c r="BX16" s="31">
        <v>3</v>
      </c>
      <c r="BY16" s="31">
        <v>3</v>
      </c>
      <c r="BZ16" s="31">
        <v>4</v>
      </c>
      <c r="CA16" s="31">
        <v>2</v>
      </c>
      <c r="CB16" s="31">
        <v>4</v>
      </c>
      <c r="CC16" s="202"/>
      <c r="CD16" s="31">
        <v>2</v>
      </c>
      <c r="CE16" s="31">
        <v>4</v>
      </c>
      <c r="CF16" s="31">
        <v>2</v>
      </c>
      <c r="CG16" s="31">
        <v>3</v>
      </c>
      <c r="CH16" s="31">
        <v>4</v>
      </c>
      <c r="CI16" s="31"/>
      <c r="CJ16" s="202"/>
      <c r="CK16" s="31">
        <v>4</v>
      </c>
      <c r="CL16" s="31">
        <v>3</v>
      </c>
      <c r="CM16" s="31">
        <v>3</v>
      </c>
      <c r="CN16" s="31">
        <v>4</v>
      </c>
      <c r="CO16" s="31">
        <v>4</v>
      </c>
      <c r="CP16" s="31">
        <v>3</v>
      </c>
      <c r="CQ16" s="31">
        <v>3</v>
      </c>
      <c r="CR16" s="31">
        <v>4</v>
      </c>
      <c r="CS16" s="202"/>
      <c r="CT16" s="31">
        <v>3</v>
      </c>
      <c r="CU16" s="31">
        <v>3</v>
      </c>
      <c r="CV16" s="31">
        <v>2</v>
      </c>
      <c r="CW16" s="31">
        <v>3</v>
      </c>
      <c r="CX16" s="31">
        <v>2</v>
      </c>
      <c r="CY16" s="31">
        <v>3</v>
      </c>
      <c r="CZ16" s="31">
        <v>3</v>
      </c>
      <c r="DA16" s="31">
        <v>4</v>
      </c>
      <c r="DB16" s="31">
        <v>4</v>
      </c>
      <c r="DC16" s="31">
        <v>4</v>
      </c>
      <c r="DD16" s="202"/>
      <c r="DE16" s="31">
        <v>3</v>
      </c>
      <c r="DF16" s="31">
        <v>3</v>
      </c>
      <c r="DG16" s="31">
        <v>3</v>
      </c>
      <c r="DH16" s="31">
        <v>3</v>
      </c>
      <c r="DI16" s="31">
        <v>4</v>
      </c>
      <c r="DJ16" s="31">
        <v>3</v>
      </c>
      <c r="DK16" s="31">
        <v>3</v>
      </c>
      <c r="DL16" s="31">
        <v>1</v>
      </c>
      <c r="DM16" s="202"/>
      <c r="DN16" s="31">
        <v>2</v>
      </c>
      <c r="DO16" s="31">
        <v>3</v>
      </c>
      <c r="DP16" s="31">
        <v>4</v>
      </c>
      <c r="DQ16" s="31">
        <v>4</v>
      </c>
      <c r="DR16" s="31">
        <v>3</v>
      </c>
      <c r="DS16" s="31">
        <v>4</v>
      </c>
      <c r="DT16" s="31">
        <v>3</v>
      </c>
      <c r="DU16" s="31">
        <v>4</v>
      </c>
      <c r="DV16" s="31">
        <v>4</v>
      </c>
      <c r="DW16" s="31">
        <v>3</v>
      </c>
      <c r="DX16" s="179">
        <v>2</v>
      </c>
      <c r="DY16" s="178">
        <v>3</v>
      </c>
      <c r="DZ16" s="179">
        <v>2</v>
      </c>
      <c r="EA16" s="179">
        <v>2</v>
      </c>
      <c r="EB16" s="179">
        <v>4</v>
      </c>
      <c r="EC16" s="179">
        <v>3</v>
      </c>
      <c r="ED16" s="179">
        <v>4</v>
      </c>
      <c r="EE16" s="179">
        <v>4</v>
      </c>
      <c r="EF16" s="179">
        <v>3</v>
      </c>
      <c r="EG16" s="179">
        <v>3</v>
      </c>
      <c r="EH16" s="179">
        <v>3</v>
      </c>
      <c r="EI16" s="179">
        <v>3</v>
      </c>
      <c r="EJ16" s="179">
        <v>3</v>
      </c>
      <c r="EK16" s="179">
        <v>3</v>
      </c>
      <c r="EL16" s="179">
        <v>3</v>
      </c>
      <c r="EM16" s="179">
        <v>3</v>
      </c>
      <c r="EN16" s="198"/>
      <c r="EO16" s="179">
        <v>3</v>
      </c>
      <c r="EP16" s="179">
        <v>2</v>
      </c>
      <c r="EQ16" s="179">
        <v>3</v>
      </c>
      <c r="ER16" s="179">
        <v>2</v>
      </c>
      <c r="ES16" s="179">
        <v>3</v>
      </c>
      <c r="ET16" s="179">
        <v>3</v>
      </c>
      <c r="EU16" s="179">
        <v>3</v>
      </c>
      <c r="EV16" s="179">
        <v>3</v>
      </c>
      <c r="EW16" s="179">
        <v>3</v>
      </c>
      <c r="EX16" s="179">
        <v>3</v>
      </c>
      <c r="EY16" s="179">
        <v>3</v>
      </c>
      <c r="EZ16" s="179">
        <v>3</v>
      </c>
      <c r="FA16" s="179">
        <v>3</v>
      </c>
      <c r="FB16" s="179">
        <v>4</v>
      </c>
      <c r="FC16" s="179">
        <v>4</v>
      </c>
      <c r="FD16" s="198"/>
      <c r="FE16" s="179">
        <v>1</v>
      </c>
      <c r="FF16" s="179">
        <v>1</v>
      </c>
      <c r="FG16" s="179">
        <v>4</v>
      </c>
      <c r="FH16" s="179">
        <v>3</v>
      </c>
      <c r="FI16" s="179">
        <v>3</v>
      </c>
      <c r="FJ16" s="179">
        <v>3</v>
      </c>
      <c r="FK16" s="195"/>
      <c r="FL16" s="195"/>
      <c r="FM16" s="179">
        <v>3</v>
      </c>
      <c r="FN16" s="179">
        <v>3</v>
      </c>
      <c r="FO16" s="179">
        <v>3</v>
      </c>
      <c r="FP16" s="179">
        <v>3</v>
      </c>
      <c r="FQ16" s="179">
        <v>4</v>
      </c>
      <c r="FR16" s="179">
        <v>1</v>
      </c>
      <c r="FS16" s="179">
        <v>1</v>
      </c>
      <c r="FT16" s="178">
        <v>3</v>
      </c>
      <c r="FU16" s="195"/>
      <c r="FV16" s="179">
        <v>2</v>
      </c>
      <c r="FW16" s="179">
        <v>3</v>
      </c>
      <c r="FX16" s="195"/>
      <c r="FY16" s="179">
        <v>4</v>
      </c>
      <c r="FZ16" s="195"/>
      <c r="GA16" s="179">
        <v>1</v>
      </c>
      <c r="GB16" s="179">
        <v>3</v>
      </c>
      <c r="GC16" s="179">
        <v>1</v>
      </c>
      <c r="GD16" s="179">
        <v>3</v>
      </c>
      <c r="GE16" s="179">
        <v>2</v>
      </c>
      <c r="GF16" s="179">
        <v>4</v>
      </c>
      <c r="GG16" s="179">
        <v>2</v>
      </c>
      <c r="GH16" s="179">
        <v>4</v>
      </c>
      <c r="GI16" s="195"/>
      <c r="GJ16" s="179">
        <v>1</v>
      </c>
      <c r="GK16" s="178">
        <v>4</v>
      </c>
      <c r="GL16" s="179">
        <v>2</v>
      </c>
      <c r="GM16" s="195"/>
      <c r="GN16" s="179">
        <v>3</v>
      </c>
      <c r="GO16" s="179">
        <v>3</v>
      </c>
      <c r="GP16" s="179">
        <v>2</v>
      </c>
      <c r="GQ16" s="195"/>
      <c r="GR16" s="179">
        <v>2</v>
      </c>
      <c r="GS16" s="195"/>
      <c r="GT16" s="179">
        <v>3</v>
      </c>
      <c r="GU16" s="179">
        <v>4</v>
      </c>
      <c r="GV16" s="179">
        <v>2</v>
      </c>
      <c r="GW16" s="179">
        <v>3</v>
      </c>
      <c r="GX16" s="179">
        <v>4</v>
      </c>
      <c r="GY16" s="179">
        <v>3</v>
      </c>
      <c r="GZ16" s="179">
        <v>4</v>
      </c>
      <c r="HA16" s="179">
        <v>4</v>
      </c>
      <c r="HB16" s="179">
        <v>3</v>
      </c>
      <c r="HC16" s="179">
        <v>3</v>
      </c>
      <c r="HD16" s="179">
        <v>3</v>
      </c>
      <c r="HE16" s="179">
        <v>3</v>
      </c>
      <c r="HF16" s="179">
        <v>3</v>
      </c>
      <c r="HG16" s="179">
        <v>4</v>
      </c>
      <c r="HH16" s="179">
        <v>3</v>
      </c>
      <c r="HI16" s="179">
        <v>4</v>
      </c>
      <c r="HJ16" s="179">
        <v>4</v>
      </c>
      <c r="HK16" s="231">
        <v>3</v>
      </c>
      <c r="HL16" s="179">
        <v>3</v>
      </c>
      <c r="HM16" s="179">
        <v>1</v>
      </c>
      <c r="HN16" s="179">
        <v>3</v>
      </c>
      <c r="HO16" s="179">
        <v>2</v>
      </c>
      <c r="HP16" s="31">
        <v>4</v>
      </c>
      <c r="HQ16" s="31">
        <v>3</v>
      </c>
      <c r="HR16" s="31">
        <v>3</v>
      </c>
      <c r="HS16" s="31">
        <v>4</v>
      </c>
      <c r="HT16" s="31">
        <v>3</v>
      </c>
      <c r="HU16" s="31">
        <v>4</v>
      </c>
      <c r="HV16" s="31">
        <v>2</v>
      </c>
      <c r="HW16" s="31">
        <v>3</v>
      </c>
      <c r="HX16" s="31">
        <v>3</v>
      </c>
      <c r="HY16" s="31">
        <v>3</v>
      </c>
      <c r="HZ16" s="31">
        <v>3</v>
      </c>
      <c r="IA16" s="31">
        <v>4</v>
      </c>
      <c r="IB16" s="29">
        <v>4</v>
      </c>
      <c r="IC16" s="29">
        <v>4</v>
      </c>
      <c r="ID16" s="29">
        <v>4</v>
      </c>
      <c r="IE16" s="31">
        <v>3</v>
      </c>
      <c r="IF16" s="31">
        <v>3</v>
      </c>
      <c r="IG16" s="209"/>
      <c r="IH16" s="31">
        <v>3</v>
      </c>
      <c r="II16" s="202"/>
      <c r="IJ16" s="31">
        <v>4</v>
      </c>
      <c r="IK16" s="202"/>
      <c r="IL16" s="31">
        <v>3</v>
      </c>
      <c r="IM16" s="31">
        <v>4</v>
      </c>
      <c r="IN16" s="31">
        <v>3</v>
      </c>
      <c r="IO16" s="31">
        <v>4</v>
      </c>
      <c r="IP16" s="31">
        <v>4</v>
      </c>
      <c r="IQ16" s="31">
        <v>4</v>
      </c>
      <c r="IR16" s="31">
        <v>4</v>
      </c>
      <c r="IS16" s="31">
        <v>4</v>
      </c>
      <c r="IT16" s="31">
        <v>4</v>
      </c>
      <c r="IU16" s="202"/>
      <c r="IV16" s="202"/>
      <c r="IW16" s="31">
        <v>4</v>
      </c>
      <c r="IX16" s="31">
        <v>4</v>
      </c>
      <c r="IY16" s="31">
        <v>4</v>
      </c>
      <c r="IZ16" s="31">
        <v>3</v>
      </c>
      <c r="JA16" s="31">
        <v>4</v>
      </c>
      <c r="JB16" s="31">
        <v>4</v>
      </c>
      <c r="JC16" s="31">
        <v>4</v>
      </c>
      <c r="JD16" s="31">
        <v>4</v>
      </c>
      <c r="JE16" s="31">
        <v>4</v>
      </c>
      <c r="JF16" s="31">
        <v>4</v>
      </c>
      <c r="JG16" s="31">
        <v>4</v>
      </c>
      <c r="JH16" s="202"/>
      <c r="JI16" s="31">
        <v>3</v>
      </c>
      <c r="JJ16" s="31">
        <v>4</v>
      </c>
      <c r="JK16" s="31"/>
      <c r="JL16" s="31">
        <v>3</v>
      </c>
      <c r="JM16" s="31">
        <v>3</v>
      </c>
      <c r="JN16" s="31">
        <v>4</v>
      </c>
      <c r="JO16" s="31">
        <v>4</v>
      </c>
      <c r="JP16" s="31">
        <v>3</v>
      </c>
      <c r="JQ16" s="31">
        <v>3</v>
      </c>
      <c r="JR16" s="31">
        <v>4</v>
      </c>
      <c r="JS16" s="31">
        <v>4</v>
      </c>
      <c r="JT16" s="31">
        <v>4</v>
      </c>
      <c r="JU16" s="31">
        <v>4</v>
      </c>
      <c r="JV16" s="31">
        <v>3</v>
      </c>
      <c r="JW16" s="31">
        <v>4</v>
      </c>
      <c r="JX16" s="31">
        <v>3</v>
      </c>
      <c r="JY16" s="31">
        <v>4</v>
      </c>
      <c r="JZ16" s="31">
        <v>4</v>
      </c>
      <c r="KA16" s="31">
        <v>4</v>
      </c>
      <c r="KB16" s="31">
        <v>3</v>
      </c>
      <c r="KC16" s="31">
        <v>4</v>
      </c>
      <c r="KD16" s="31">
        <v>4</v>
      </c>
      <c r="KE16" s="31">
        <v>4</v>
      </c>
      <c r="KF16" s="31">
        <v>4</v>
      </c>
      <c r="KG16" s="31">
        <v>3</v>
      </c>
      <c r="KH16" s="31">
        <v>4</v>
      </c>
      <c r="KI16" s="31">
        <v>4</v>
      </c>
      <c r="KJ16" s="31">
        <v>3</v>
      </c>
      <c r="KK16" s="31">
        <v>4</v>
      </c>
      <c r="KL16" s="31">
        <v>4</v>
      </c>
      <c r="KM16" s="432"/>
      <c r="KN16" s="367">
        <f t="shared" si="1"/>
        <v>12</v>
      </c>
      <c r="KO16" s="368">
        <f t="shared" si="2"/>
        <v>24</v>
      </c>
      <c r="KP16" s="368">
        <f t="shared" si="3"/>
        <v>126</v>
      </c>
      <c r="KQ16" s="369">
        <f t="shared" si="4"/>
        <v>109</v>
      </c>
      <c r="KR16" s="317">
        <f t="shared" si="5"/>
        <v>271</v>
      </c>
      <c r="KS16" s="443"/>
      <c r="KT16" s="37">
        <f t="shared" si="0"/>
        <v>3.1155555555555554</v>
      </c>
      <c r="KU16" s="48">
        <f t="shared" si="6"/>
        <v>0.77888888888888885</v>
      </c>
    </row>
    <row r="17" spans="1:307" ht="26.25" thickBot="1">
      <c r="A17" s="49" t="s">
        <v>260</v>
      </c>
      <c r="B17" s="206">
        <v>4</v>
      </c>
      <c r="C17" s="123">
        <v>3</v>
      </c>
      <c r="D17" s="123">
        <v>4</v>
      </c>
      <c r="E17" s="123">
        <v>3</v>
      </c>
      <c r="F17" s="123">
        <v>3</v>
      </c>
      <c r="G17" s="123">
        <v>4</v>
      </c>
      <c r="H17" s="123">
        <v>4</v>
      </c>
      <c r="I17" s="123">
        <v>4</v>
      </c>
      <c r="J17" s="123">
        <v>4</v>
      </c>
      <c r="K17" s="28">
        <v>4</v>
      </c>
      <c r="L17" s="28">
        <v>3</v>
      </c>
      <c r="M17" s="123">
        <v>3</v>
      </c>
      <c r="N17" s="123">
        <v>3</v>
      </c>
      <c r="O17" s="123">
        <v>3</v>
      </c>
      <c r="P17" s="123">
        <v>4</v>
      </c>
      <c r="Q17" s="123">
        <v>4</v>
      </c>
      <c r="R17" s="123">
        <v>4</v>
      </c>
      <c r="S17" s="123">
        <v>4</v>
      </c>
      <c r="T17" s="123">
        <v>3</v>
      </c>
      <c r="U17" s="123">
        <v>4</v>
      </c>
      <c r="V17" s="123">
        <v>3</v>
      </c>
      <c r="W17" s="123">
        <v>3</v>
      </c>
      <c r="X17" s="123">
        <v>4</v>
      </c>
      <c r="Y17" s="123">
        <v>3</v>
      </c>
      <c r="Z17" s="123">
        <v>3</v>
      </c>
      <c r="AA17" s="123">
        <v>4</v>
      </c>
      <c r="AB17" s="123">
        <v>4</v>
      </c>
      <c r="AC17" s="32">
        <v>4</v>
      </c>
      <c r="AD17" s="32">
        <v>4</v>
      </c>
      <c r="AE17" s="32">
        <v>4</v>
      </c>
      <c r="AF17" s="32">
        <v>4</v>
      </c>
      <c r="AG17" s="32">
        <v>4</v>
      </c>
      <c r="AH17" s="32">
        <v>4</v>
      </c>
      <c r="AI17" s="32">
        <v>4</v>
      </c>
      <c r="AJ17" s="32">
        <v>4</v>
      </c>
      <c r="AK17" s="32">
        <v>4</v>
      </c>
      <c r="AL17" s="32">
        <v>3</v>
      </c>
      <c r="AM17" s="32">
        <v>4</v>
      </c>
      <c r="AN17" s="32">
        <v>3</v>
      </c>
      <c r="AO17" s="32">
        <v>3</v>
      </c>
      <c r="AP17" s="32">
        <v>4</v>
      </c>
      <c r="AQ17" s="32">
        <v>4</v>
      </c>
      <c r="AR17" s="32">
        <v>4</v>
      </c>
      <c r="AS17" s="32">
        <v>3</v>
      </c>
      <c r="AT17" s="32">
        <v>3</v>
      </c>
      <c r="AU17" s="215"/>
      <c r="AV17" s="32">
        <v>4</v>
      </c>
      <c r="AW17" s="32">
        <v>3</v>
      </c>
      <c r="AX17" s="32">
        <v>3</v>
      </c>
      <c r="AY17" s="32">
        <v>4</v>
      </c>
      <c r="AZ17" s="32">
        <v>4</v>
      </c>
      <c r="BA17" s="32">
        <v>4</v>
      </c>
      <c r="BB17" s="32">
        <v>2</v>
      </c>
      <c r="BC17" s="32">
        <v>4</v>
      </c>
      <c r="BD17" s="32">
        <v>3</v>
      </c>
      <c r="BE17" s="32">
        <v>4</v>
      </c>
      <c r="BF17" s="32">
        <v>4</v>
      </c>
      <c r="BG17" s="32">
        <v>3</v>
      </c>
      <c r="BH17" s="32">
        <v>4</v>
      </c>
      <c r="BI17" s="32">
        <v>1</v>
      </c>
      <c r="BJ17" s="32">
        <v>4</v>
      </c>
      <c r="BK17" s="32">
        <v>4</v>
      </c>
      <c r="BL17" s="31">
        <v>4</v>
      </c>
      <c r="BM17" s="32">
        <v>4</v>
      </c>
      <c r="BN17" s="32">
        <v>4</v>
      </c>
      <c r="BO17" s="32">
        <v>4</v>
      </c>
      <c r="BP17" s="32">
        <v>4</v>
      </c>
      <c r="BQ17" s="32">
        <v>2</v>
      </c>
      <c r="BR17" s="32">
        <v>4</v>
      </c>
      <c r="BS17" s="32">
        <v>4</v>
      </c>
      <c r="BT17" s="32">
        <v>4</v>
      </c>
      <c r="BU17" s="32">
        <v>4</v>
      </c>
      <c r="BV17" s="32">
        <v>4</v>
      </c>
      <c r="BW17" s="32">
        <v>4</v>
      </c>
      <c r="BX17" s="32">
        <v>3</v>
      </c>
      <c r="BY17" s="32">
        <v>4</v>
      </c>
      <c r="BZ17" s="32">
        <v>4</v>
      </c>
      <c r="CA17" s="32">
        <v>4</v>
      </c>
      <c r="CB17" s="32">
        <v>4</v>
      </c>
      <c r="CC17" s="32">
        <v>4</v>
      </c>
      <c r="CD17" s="32">
        <v>4</v>
      </c>
      <c r="CE17" s="32">
        <v>4</v>
      </c>
      <c r="CF17" s="32">
        <v>4</v>
      </c>
      <c r="CG17" s="32">
        <v>4</v>
      </c>
      <c r="CH17" s="32">
        <v>4</v>
      </c>
      <c r="CI17" s="32">
        <v>3</v>
      </c>
      <c r="CJ17" s="215"/>
      <c r="CK17" s="32">
        <v>4</v>
      </c>
      <c r="CL17" s="32">
        <v>2</v>
      </c>
      <c r="CM17" s="32">
        <v>4</v>
      </c>
      <c r="CN17" s="32">
        <v>4</v>
      </c>
      <c r="CO17" s="32">
        <v>4</v>
      </c>
      <c r="CP17" s="32">
        <v>4</v>
      </c>
      <c r="CQ17" s="32">
        <v>4</v>
      </c>
      <c r="CR17" s="32">
        <v>4</v>
      </c>
      <c r="CS17" s="32">
        <v>4</v>
      </c>
      <c r="CT17" s="32">
        <v>4</v>
      </c>
      <c r="CU17" s="32">
        <v>3</v>
      </c>
      <c r="CV17" s="32">
        <v>3</v>
      </c>
      <c r="CW17" s="32">
        <v>4</v>
      </c>
      <c r="CX17" s="32">
        <v>4</v>
      </c>
      <c r="CY17" s="32">
        <v>4</v>
      </c>
      <c r="CZ17" s="32">
        <v>4</v>
      </c>
      <c r="DA17" s="32">
        <v>4</v>
      </c>
      <c r="DB17" s="32">
        <v>4</v>
      </c>
      <c r="DC17" s="32">
        <v>4</v>
      </c>
      <c r="DD17" s="215"/>
      <c r="DE17" s="32">
        <v>4</v>
      </c>
      <c r="DF17" s="32">
        <v>4</v>
      </c>
      <c r="DG17" s="32">
        <v>4</v>
      </c>
      <c r="DH17" s="32">
        <v>4</v>
      </c>
      <c r="DI17" s="32">
        <v>4</v>
      </c>
      <c r="DJ17" s="32">
        <v>4</v>
      </c>
      <c r="DK17" s="32">
        <v>4</v>
      </c>
      <c r="DL17" s="32">
        <v>2</v>
      </c>
      <c r="DM17" s="32">
        <v>3</v>
      </c>
      <c r="DN17" s="32">
        <v>4</v>
      </c>
      <c r="DO17" s="32">
        <v>4</v>
      </c>
      <c r="DP17" s="32">
        <v>4</v>
      </c>
      <c r="DQ17" s="32">
        <v>4</v>
      </c>
      <c r="DR17" s="32">
        <v>4</v>
      </c>
      <c r="DS17" s="32">
        <v>4</v>
      </c>
      <c r="DT17" s="32">
        <v>4</v>
      </c>
      <c r="DU17" s="32">
        <v>2</v>
      </c>
      <c r="DV17" s="32">
        <v>4</v>
      </c>
      <c r="DW17" s="32">
        <v>4</v>
      </c>
      <c r="DX17" s="131">
        <v>3</v>
      </c>
      <c r="DY17" s="180">
        <v>4</v>
      </c>
      <c r="DZ17" s="131">
        <v>3</v>
      </c>
      <c r="EA17" s="131">
        <v>3</v>
      </c>
      <c r="EB17" s="131">
        <v>4</v>
      </c>
      <c r="EC17" s="131">
        <v>4</v>
      </c>
      <c r="ED17" s="131">
        <v>3</v>
      </c>
      <c r="EE17" s="131">
        <v>3</v>
      </c>
      <c r="EF17" s="131">
        <v>3</v>
      </c>
      <c r="EG17" s="131">
        <v>3</v>
      </c>
      <c r="EH17" s="131">
        <v>4</v>
      </c>
      <c r="EI17" s="131">
        <v>4</v>
      </c>
      <c r="EJ17" s="131">
        <v>4</v>
      </c>
      <c r="EK17" s="131">
        <v>4</v>
      </c>
      <c r="EL17" s="131">
        <v>4</v>
      </c>
      <c r="EM17" s="131">
        <v>4</v>
      </c>
      <c r="EN17" s="195"/>
      <c r="EO17" s="131">
        <v>3</v>
      </c>
      <c r="EP17" s="131">
        <v>4</v>
      </c>
      <c r="EQ17" s="131">
        <v>3</v>
      </c>
      <c r="ER17" s="131">
        <v>2</v>
      </c>
      <c r="ES17" s="131">
        <v>4</v>
      </c>
      <c r="ET17" s="131">
        <v>4</v>
      </c>
      <c r="EU17" s="131">
        <v>4</v>
      </c>
      <c r="EV17" s="131">
        <v>4</v>
      </c>
      <c r="EW17" s="131">
        <v>4</v>
      </c>
      <c r="EX17" s="131">
        <v>4</v>
      </c>
      <c r="EY17" s="131">
        <v>4</v>
      </c>
      <c r="EZ17" s="131">
        <v>4</v>
      </c>
      <c r="FA17" s="131">
        <v>4</v>
      </c>
      <c r="FB17" s="131">
        <v>4</v>
      </c>
      <c r="FC17" s="131">
        <v>4</v>
      </c>
      <c r="FD17" s="131">
        <v>4</v>
      </c>
      <c r="FE17" s="131">
        <v>4</v>
      </c>
      <c r="FF17" s="131">
        <v>4</v>
      </c>
      <c r="FG17" s="131">
        <v>4</v>
      </c>
      <c r="FH17" s="131">
        <v>4</v>
      </c>
      <c r="FI17" s="131">
        <v>3</v>
      </c>
      <c r="FJ17" s="131">
        <v>4</v>
      </c>
      <c r="FK17" s="131">
        <v>4</v>
      </c>
      <c r="FL17" s="131">
        <v>4</v>
      </c>
      <c r="FM17" s="131">
        <v>4</v>
      </c>
      <c r="FN17" s="195"/>
      <c r="FO17" s="131">
        <v>4</v>
      </c>
      <c r="FP17" s="131">
        <v>3</v>
      </c>
      <c r="FQ17" s="131">
        <v>4</v>
      </c>
      <c r="FR17" s="131">
        <v>4</v>
      </c>
      <c r="FS17" s="131">
        <v>4</v>
      </c>
      <c r="FT17" s="180">
        <v>4</v>
      </c>
      <c r="FU17" s="131">
        <v>3</v>
      </c>
      <c r="FV17" s="131">
        <v>4</v>
      </c>
      <c r="FW17" s="131">
        <v>2</v>
      </c>
      <c r="FX17" s="131">
        <v>4</v>
      </c>
      <c r="FY17" s="131">
        <v>4</v>
      </c>
      <c r="FZ17" s="131">
        <v>4</v>
      </c>
      <c r="GA17" s="131">
        <v>2</v>
      </c>
      <c r="GB17" s="131">
        <v>3</v>
      </c>
      <c r="GC17" s="131">
        <v>1</v>
      </c>
      <c r="GD17" s="131">
        <v>4</v>
      </c>
      <c r="GE17" s="131">
        <v>3</v>
      </c>
      <c r="GF17" s="131">
        <v>3</v>
      </c>
      <c r="GG17" s="131">
        <v>3</v>
      </c>
      <c r="GH17" s="131">
        <v>4</v>
      </c>
      <c r="GI17" s="131">
        <v>4</v>
      </c>
      <c r="GJ17" s="131">
        <v>3</v>
      </c>
      <c r="GK17" s="180">
        <v>4</v>
      </c>
      <c r="GL17" s="131">
        <v>3</v>
      </c>
      <c r="GM17" s="195"/>
      <c r="GN17" s="195"/>
      <c r="GO17" s="195"/>
      <c r="GP17" s="131">
        <v>2</v>
      </c>
      <c r="GQ17" s="131">
        <v>4</v>
      </c>
      <c r="GR17" s="131">
        <v>3</v>
      </c>
      <c r="GS17" s="131">
        <v>3</v>
      </c>
      <c r="GT17" s="131">
        <v>3</v>
      </c>
      <c r="GU17" s="131">
        <v>4</v>
      </c>
      <c r="GV17" s="131">
        <v>2</v>
      </c>
      <c r="GW17" s="131">
        <v>4</v>
      </c>
      <c r="GX17" s="131">
        <v>3</v>
      </c>
      <c r="GY17" s="131">
        <v>3</v>
      </c>
      <c r="GZ17" s="131">
        <v>4</v>
      </c>
      <c r="HA17" s="131">
        <v>4</v>
      </c>
      <c r="HB17" s="131">
        <v>3</v>
      </c>
      <c r="HC17" s="131">
        <v>4</v>
      </c>
      <c r="HD17" s="131">
        <v>4</v>
      </c>
      <c r="HE17" s="131">
        <v>4</v>
      </c>
      <c r="HF17" s="131">
        <v>4</v>
      </c>
      <c r="HG17" s="131">
        <v>4</v>
      </c>
      <c r="HH17" s="131">
        <v>4</v>
      </c>
      <c r="HI17" s="131">
        <v>3</v>
      </c>
      <c r="HJ17" s="131">
        <v>4</v>
      </c>
      <c r="HK17" s="231">
        <v>3</v>
      </c>
      <c r="HL17" s="131">
        <v>3</v>
      </c>
      <c r="HM17" s="131">
        <v>1</v>
      </c>
      <c r="HN17" s="131">
        <v>3</v>
      </c>
      <c r="HO17" s="131">
        <v>4</v>
      </c>
      <c r="HP17" s="32">
        <v>4</v>
      </c>
      <c r="HQ17" s="32">
        <v>3</v>
      </c>
      <c r="HR17" s="32">
        <v>3</v>
      </c>
      <c r="HS17" s="32">
        <v>3</v>
      </c>
      <c r="HT17" s="32">
        <v>3</v>
      </c>
      <c r="HU17" s="32">
        <v>4</v>
      </c>
      <c r="HV17" s="32">
        <v>4</v>
      </c>
      <c r="HW17" s="32">
        <v>4</v>
      </c>
      <c r="HX17" s="32">
        <v>4</v>
      </c>
      <c r="HY17" s="32">
        <v>4</v>
      </c>
      <c r="HZ17" s="32">
        <v>3</v>
      </c>
      <c r="IA17" s="32">
        <v>4</v>
      </c>
      <c r="IB17" s="29">
        <v>4</v>
      </c>
      <c r="IC17" s="29">
        <v>4</v>
      </c>
      <c r="ID17" s="29">
        <v>4</v>
      </c>
      <c r="IE17" s="32">
        <v>4</v>
      </c>
      <c r="IF17" s="32">
        <v>4</v>
      </c>
      <c r="IG17" s="32">
        <v>4</v>
      </c>
      <c r="IH17" s="32">
        <v>4</v>
      </c>
      <c r="II17" s="215"/>
      <c r="IJ17" s="32">
        <v>4</v>
      </c>
      <c r="IK17" s="215"/>
      <c r="IL17" s="32">
        <v>3</v>
      </c>
      <c r="IM17" s="32">
        <v>4</v>
      </c>
      <c r="IN17" s="32">
        <v>4</v>
      </c>
      <c r="IO17" s="32">
        <v>4</v>
      </c>
      <c r="IP17" s="32">
        <v>4</v>
      </c>
      <c r="IQ17" s="32">
        <v>3</v>
      </c>
      <c r="IR17" s="32">
        <v>4</v>
      </c>
      <c r="IS17" s="32">
        <v>4</v>
      </c>
      <c r="IT17" s="32">
        <v>4</v>
      </c>
      <c r="IU17" s="32">
        <v>4</v>
      </c>
      <c r="IV17" s="215"/>
      <c r="IW17" s="32">
        <v>4</v>
      </c>
      <c r="IX17" s="32">
        <v>4</v>
      </c>
      <c r="IY17" s="32">
        <v>4</v>
      </c>
      <c r="IZ17" s="31">
        <v>3</v>
      </c>
      <c r="JA17" s="32">
        <v>4</v>
      </c>
      <c r="JB17" s="32">
        <v>4</v>
      </c>
      <c r="JC17" s="32">
        <v>4</v>
      </c>
      <c r="JD17" s="32">
        <v>4</v>
      </c>
      <c r="JE17" s="32">
        <v>4</v>
      </c>
      <c r="JF17" s="32">
        <v>4</v>
      </c>
      <c r="JG17" s="32">
        <v>4</v>
      </c>
      <c r="JH17" s="215"/>
      <c r="JI17" s="32">
        <v>4</v>
      </c>
      <c r="JJ17" s="32">
        <v>3</v>
      </c>
      <c r="JK17" s="32"/>
      <c r="JL17" s="32">
        <v>4</v>
      </c>
      <c r="JM17" s="32">
        <v>3</v>
      </c>
      <c r="JN17" s="32">
        <v>4</v>
      </c>
      <c r="JO17" s="32">
        <v>4</v>
      </c>
      <c r="JP17" s="32">
        <v>4</v>
      </c>
      <c r="JQ17" s="32">
        <v>4</v>
      </c>
      <c r="JR17" s="32">
        <v>4</v>
      </c>
      <c r="JS17" s="32">
        <v>4</v>
      </c>
      <c r="JT17" s="32">
        <v>4</v>
      </c>
      <c r="JU17" s="32">
        <v>4</v>
      </c>
      <c r="JV17" s="32">
        <v>3</v>
      </c>
      <c r="JW17" s="32">
        <v>4</v>
      </c>
      <c r="JX17" s="32">
        <v>3</v>
      </c>
      <c r="JY17" s="32">
        <v>3</v>
      </c>
      <c r="JZ17" s="32">
        <v>4</v>
      </c>
      <c r="KA17" s="32">
        <v>4</v>
      </c>
      <c r="KB17" s="32">
        <v>4</v>
      </c>
      <c r="KC17" s="32">
        <v>4</v>
      </c>
      <c r="KD17" s="32">
        <v>3</v>
      </c>
      <c r="KE17" s="32">
        <v>3</v>
      </c>
      <c r="KF17" s="32">
        <v>4</v>
      </c>
      <c r="KG17" s="32">
        <v>4</v>
      </c>
      <c r="KH17" s="32">
        <v>4</v>
      </c>
      <c r="KI17" s="32">
        <v>4</v>
      </c>
      <c r="KJ17" s="32">
        <v>3</v>
      </c>
      <c r="KK17" s="32">
        <v>3</v>
      </c>
      <c r="KL17" s="32">
        <v>3</v>
      </c>
      <c r="KM17" s="432"/>
      <c r="KN17" s="367">
        <f t="shared" si="1"/>
        <v>3</v>
      </c>
      <c r="KO17" s="368">
        <f t="shared" si="2"/>
        <v>10</v>
      </c>
      <c r="KP17" s="368">
        <f t="shared" si="3"/>
        <v>72</v>
      </c>
      <c r="KQ17" s="369">
        <f t="shared" si="4"/>
        <v>199</v>
      </c>
      <c r="KR17" s="317">
        <f t="shared" si="5"/>
        <v>284</v>
      </c>
      <c r="KS17" s="444"/>
      <c r="KT17" s="109">
        <f t="shared" si="0"/>
        <v>3.6244725738396624</v>
      </c>
      <c r="KU17" s="48">
        <f t="shared" si="6"/>
        <v>0.90611814345991559</v>
      </c>
    </row>
    <row r="18" spans="1:307" ht="15.75" thickBot="1">
      <c r="A18" s="110" t="s">
        <v>308</v>
      </c>
      <c r="B18" s="206">
        <v>3</v>
      </c>
      <c r="C18" s="123">
        <v>3</v>
      </c>
      <c r="D18" s="123">
        <v>4</v>
      </c>
      <c r="E18" s="123">
        <v>3</v>
      </c>
      <c r="F18" s="123">
        <v>3</v>
      </c>
      <c r="G18" s="123">
        <v>4</v>
      </c>
      <c r="H18" s="123">
        <v>3</v>
      </c>
      <c r="I18" s="123">
        <v>4</v>
      </c>
      <c r="J18" s="123">
        <v>4</v>
      </c>
      <c r="K18" s="28">
        <v>4</v>
      </c>
      <c r="L18" s="28">
        <v>3</v>
      </c>
      <c r="M18" s="123">
        <v>4</v>
      </c>
      <c r="N18" s="123">
        <v>3</v>
      </c>
      <c r="O18" s="123">
        <v>3</v>
      </c>
      <c r="P18" s="123">
        <v>3</v>
      </c>
      <c r="Q18" s="123">
        <v>4</v>
      </c>
      <c r="R18" s="123">
        <v>4</v>
      </c>
      <c r="S18" s="123">
        <v>4</v>
      </c>
      <c r="T18" s="123">
        <v>3</v>
      </c>
      <c r="U18" s="123">
        <v>4</v>
      </c>
      <c r="V18" s="123">
        <v>3</v>
      </c>
      <c r="W18" s="123">
        <v>3</v>
      </c>
      <c r="X18" s="123">
        <v>4</v>
      </c>
      <c r="Y18" s="123">
        <v>3</v>
      </c>
      <c r="Z18" s="123">
        <v>4</v>
      </c>
      <c r="AA18" s="123">
        <v>4</v>
      </c>
      <c r="AB18" s="123">
        <v>4</v>
      </c>
      <c r="AC18" s="32">
        <v>4</v>
      </c>
      <c r="AD18" s="32">
        <v>4</v>
      </c>
      <c r="AE18" s="32">
        <v>4</v>
      </c>
      <c r="AF18" s="32">
        <v>3</v>
      </c>
      <c r="AG18" s="32">
        <v>2</v>
      </c>
      <c r="AH18" s="32">
        <v>2</v>
      </c>
      <c r="AI18" s="32">
        <v>4</v>
      </c>
      <c r="AJ18" s="32">
        <v>4</v>
      </c>
      <c r="AK18" s="32">
        <v>3</v>
      </c>
      <c r="AL18" s="32">
        <v>3</v>
      </c>
      <c r="AM18" s="32">
        <v>1</v>
      </c>
      <c r="AN18" s="32">
        <v>3</v>
      </c>
      <c r="AO18" s="32">
        <v>1</v>
      </c>
      <c r="AP18" s="32">
        <v>4</v>
      </c>
      <c r="AQ18" s="32">
        <v>4</v>
      </c>
      <c r="AR18" s="32">
        <v>4</v>
      </c>
      <c r="AS18" s="32">
        <v>3</v>
      </c>
      <c r="AT18" s="32">
        <v>3</v>
      </c>
      <c r="AU18" s="32">
        <v>3</v>
      </c>
      <c r="AV18" s="32">
        <v>3</v>
      </c>
      <c r="AW18" s="32">
        <v>3</v>
      </c>
      <c r="AX18" s="32">
        <v>4</v>
      </c>
      <c r="AY18" s="32">
        <v>3</v>
      </c>
      <c r="AZ18" s="32">
        <v>4</v>
      </c>
      <c r="BA18" s="32">
        <v>3</v>
      </c>
      <c r="BB18" s="32">
        <v>3</v>
      </c>
      <c r="BC18" s="32">
        <v>3</v>
      </c>
      <c r="BD18" s="32">
        <v>4</v>
      </c>
      <c r="BE18" s="32">
        <v>2</v>
      </c>
      <c r="BF18" s="32">
        <v>3</v>
      </c>
      <c r="BG18" s="32">
        <v>3</v>
      </c>
      <c r="BH18" s="32">
        <v>3</v>
      </c>
      <c r="BI18" s="32">
        <v>3</v>
      </c>
      <c r="BJ18" s="32">
        <v>2</v>
      </c>
      <c r="BK18" s="32">
        <v>4</v>
      </c>
      <c r="BL18" s="31">
        <v>3</v>
      </c>
      <c r="BM18" s="32">
        <v>4</v>
      </c>
      <c r="BN18" s="32">
        <v>4</v>
      </c>
      <c r="BO18" s="32">
        <v>4</v>
      </c>
      <c r="BP18" s="32">
        <v>4</v>
      </c>
      <c r="BQ18" s="230">
        <v>2</v>
      </c>
      <c r="BR18" s="32">
        <v>2</v>
      </c>
      <c r="BS18" s="32">
        <v>3</v>
      </c>
      <c r="BT18" s="32">
        <v>4</v>
      </c>
      <c r="BU18" s="32">
        <v>4</v>
      </c>
      <c r="BV18" s="32">
        <v>3</v>
      </c>
      <c r="BW18" s="32">
        <v>2</v>
      </c>
      <c r="BX18" s="32">
        <v>3</v>
      </c>
      <c r="BY18" s="32">
        <v>2</v>
      </c>
      <c r="BZ18" s="32">
        <v>4</v>
      </c>
      <c r="CA18" s="32">
        <v>4</v>
      </c>
      <c r="CB18" s="32">
        <v>4</v>
      </c>
      <c r="CC18" s="32">
        <v>4</v>
      </c>
      <c r="CD18" s="32">
        <v>4</v>
      </c>
      <c r="CE18" s="32">
        <v>4</v>
      </c>
      <c r="CF18" s="32">
        <v>4</v>
      </c>
      <c r="CG18" s="32">
        <v>4</v>
      </c>
      <c r="CH18" s="32">
        <v>4</v>
      </c>
      <c r="CI18" s="32">
        <v>3</v>
      </c>
      <c r="CJ18" s="32">
        <v>4</v>
      </c>
      <c r="CK18" s="32">
        <v>4</v>
      </c>
      <c r="CL18" s="32">
        <v>3</v>
      </c>
      <c r="CM18" s="32">
        <v>4</v>
      </c>
      <c r="CN18" s="32">
        <v>4</v>
      </c>
      <c r="CO18" s="32">
        <v>4</v>
      </c>
      <c r="CP18" s="215"/>
      <c r="CQ18" s="32">
        <v>4</v>
      </c>
      <c r="CR18" s="32">
        <v>3</v>
      </c>
      <c r="CS18" s="32">
        <v>4</v>
      </c>
      <c r="CT18" s="32">
        <v>4</v>
      </c>
      <c r="CU18" s="32">
        <v>3</v>
      </c>
      <c r="CV18" s="32">
        <v>4</v>
      </c>
      <c r="CW18" s="32">
        <v>4</v>
      </c>
      <c r="CX18" s="32">
        <v>3</v>
      </c>
      <c r="CY18" s="32">
        <v>3</v>
      </c>
      <c r="CZ18" s="32">
        <v>4</v>
      </c>
      <c r="DA18" s="32">
        <v>3</v>
      </c>
      <c r="DB18" s="32">
        <v>4</v>
      </c>
      <c r="DC18" s="32">
        <v>4</v>
      </c>
      <c r="DD18" s="215"/>
      <c r="DE18" s="32">
        <v>3</v>
      </c>
      <c r="DF18" s="32">
        <v>4</v>
      </c>
      <c r="DG18" s="32">
        <v>3</v>
      </c>
      <c r="DH18" s="32">
        <v>4</v>
      </c>
      <c r="DI18" s="215"/>
      <c r="DJ18" s="32">
        <v>4</v>
      </c>
      <c r="DK18" s="32">
        <v>3</v>
      </c>
      <c r="DL18" s="32">
        <v>3</v>
      </c>
      <c r="DM18" s="32">
        <v>1</v>
      </c>
      <c r="DN18" s="32">
        <v>3</v>
      </c>
      <c r="DO18" s="32">
        <v>3</v>
      </c>
      <c r="DP18" s="32">
        <v>4</v>
      </c>
      <c r="DQ18" s="32">
        <v>4</v>
      </c>
      <c r="DR18" s="32">
        <v>3</v>
      </c>
      <c r="DS18" s="32">
        <v>4</v>
      </c>
      <c r="DT18" s="32">
        <v>4</v>
      </c>
      <c r="DU18" s="32">
        <v>1</v>
      </c>
      <c r="DV18" s="32">
        <v>3</v>
      </c>
      <c r="DW18" s="32">
        <v>4</v>
      </c>
      <c r="DX18" s="131">
        <v>1</v>
      </c>
      <c r="DY18" s="180">
        <v>2</v>
      </c>
      <c r="DZ18" s="131">
        <v>3</v>
      </c>
      <c r="EA18" s="131">
        <v>4</v>
      </c>
      <c r="EB18" s="131">
        <v>4</v>
      </c>
      <c r="EC18" s="131">
        <v>2</v>
      </c>
      <c r="ED18" s="131">
        <v>4</v>
      </c>
      <c r="EE18" s="131">
        <v>3</v>
      </c>
      <c r="EF18" s="131">
        <v>3</v>
      </c>
      <c r="EG18" s="131">
        <v>3</v>
      </c>
      <c r="EH18" s="131">
        <v>3</v>
      </c>
      <c r="EI18" s="131">
        <v>3</v>
      </c>
      <c r="EJ18" s="131">
        <v>3</v>
      </c>
      <c r="EK18" s="131">
        <v>3</v>
      </c>
      <c r="EL18" s="131">
        <v>4</v>
      </c>
      <c r="EM18" s="131">
        <v>2</v>
      </c>
      <c r="EN18" s="131">
        <v>4</v>
      </c>
      <c r="EO18" s="131">
        <v>3</v>
      </c>
      <c r="EP18" s="131">
        <v>4</v>
      </c>
      <c r="EQ18" s="131">
        <v>3</v>
      </c>
      <c r="ER18" s="131">
        <v>3</v>
      </c>
      <c r="ES18" s="131">
        <v>3</v>
      </c>
      <c r="ET18" s="131">
        <v>4</v>
      </c>
      <c r="EU18" s="131">
        <v>4</v>
      </c>
      <c r="EV18" s="131">
        <v>4</v>
      </c>
      <c r="EW18" s="131">
        <v>2</v>
      </c>
      <c r="EX18" s="131">
        <v>2</v>
      </c>
      <c r="EY18" s="131">
        <v>2</v>
      </c>
      <c r="EZ18" s="131">
        <v>2</v>
      </c>
      <c r="FA18" s="131">
        <v>2</v>
      </c>
      <c r="FB18" s="131">
        <v>4</v>
      </c>
      <c r="FC18" s="131">
        <v>4</v>
      </c>
      <c r="FD18" s="131">
        <v>4</v>
      </c>
      <c r="FE18" s="131">
        <v>3</v>
      </c>
      <c r="FF18" s="131">
        <v>4</v>
      </c>
      <c r="FG18" s="131">
        <v>3</v>
      </c>
      <c r="FH18" s="131">
        <v>3</v>
      </c>
      <c r="FI18" s="131">
        <v>3</v>
      </c>
      <c r="FJ18" s="131">
        <v>1</v>
      </c>
      <c r="FK18" s="131">
        <v>4</v>
      </c>
      <c r="FL18" s="195"/>
      <c r="FM18" s="131">
        <v>3</v>
      </c>
      <c r="FN18" s="131">
        <v>3</v>
      </c>
      <c r="FO18" s="131">
        <v>3</v>
      </c>
      <c r="FP18" s="131">
        <v>2</v>
      </c>
      <c r="FQ18" s="131">
        <v>3</v>
      </c>
      <c r="FR18" s="131">
        <v>3</v>
      </c>
      <c r="FS18" s="131">
        <v>4</v>
      </c>
      <c r="FT18" s="180">
        <v>3</v>
      </c>
      <c r="FU18" s="131">
        <v>4</v>
      </c>
      <c r="FV18" s="131">
        <v>3</v>
      </c>
      <c r="FW18" s="131">
        <v>3</v>
      </c>
      <c r="FX18" s="131">
        <v>4</v>
      </c>
      <c r="FY18" s="131">
        <v>4</v>
      </c>
      <c r="FZ18" s="131">
        <v>4</v>
      </c>
      <c r="GA18" s="131">
        <v>3</v>
      </c>
      <c r="GB18" s="131">
        <v>3</v>
      </c>
      <c r="GC18" s="131">
        <v>2</v>
      </c>
      <c r="GD18" s="195"/>
      <c r="GE18" s="131">
        <v>3</v>
      </c>
      <c r="GF18" s="131">
        <v>4</v>
      </c>
      <c r="GG18" s="131">
        <v>4</v>
      </c>
      <c r="GH18" s="131">
        <v>4</v>
      </c>
      <c r="GI18" s="131">
        <v>4</v>
      </c>
      <c r="GJ18" s="131">
        <v>3</v>
      </c>
      <c r="GK18" s="180">
        <v>3</v>
      </c>
      <c r="GL18" s="131">
        <v>3</v>
      </c>
      <c r="GM18" s="131">
        <v>4</v>
      </c>
      <c r="GN18" s="131">
        <v>3</v>
      </c>
      <c r="GO18" s="131">
        <v>3</v>
      </c>
      <c r="GP18" s="131">
        <v>3</v>
      </c>
      <c r="GQ18" s="131">
        <v>4</v>
      </c>
      <c r="GR18" s="131">
        <v>4</v>
      </c>
      <c r="GS18" s="131">
        <v>2</v>
      </c>
      <c r="GT18" s="131">
        <v>4</v>
      </c>
      <c r="GU18" s="131">
        <v>3</v>
      </c>
      <c r="GV18" s="131">
        <v>4</v>
      </c>
      <c r="GW18" s="131">
        <v>4</v>
      </c>
      <c r="GX18" s="131">
        <v>4</v>
      </c>
      <c r="GY18" s="131">
        <v>4</v>
      </c>
      <c r="GZ18" s="131">
        <v>4</v>
      </c>
      <c r="HA18" s="131">
        <v>4</v>
      </c>
      <c r="HB18" s="131">
        <v>4</v>
      </c>
      <c r="HC18" s="131">
        <v>4</v>
      </c>
      <c r="HD18" s="131">
        <v>4</v>
      </c>
      <c r="HE18" s="131">
        <v>4</v>
      </c>
      <c r="HF18" s="131">
        <v>4</v>
      </c>
      <c r="HG18" s="131">
        <v>4</v>
      </c>
      <c r="HH18" s="131">
        <v>4</v>
      </c>
      <c r="HI18" s="131">
        <v>4</v>
      </c>
      <c r="HJ18" s="131">
        <v>4</v>
      </c>
      <c r="HK18" s="231">
        <v>3</v>
      </c>
      <c r="HL18" s="131">
        <v>3</v>
      </c>
      <c r="HM18" s="131">
        <v>2</v>
      </c>
      <c r="HN18" s="131">
        <v>3</v>
      </c>
      <c r="HO18" s="131">
        <v>4</v>
      </c>
      <c r="HP18" s="32">
        <v>4</v>
      </c>
      <c r="HQ18" s="32">
        <v>3</v>
      </c>
      <c r="HR18" s="32">
        <v>3</v>
      </c>
      <c r="HS18" s="32">
        <v>4</v>
      </c>
      <c r="HT18" s="32">
        <v>3</v>
      </c>
      <c r="HU18" s="32">
        <v>4</v>
      </c>
      <c r="HV18" s="32">
        <v>2</v>
      </c>
      <c r="HW18" s="32">
        <v>4</v>
      </c>
      <c r="HX18" s="215"/>
      <c r="HY18" s="32">
        <v>2</v>
      </c>
      <c r="HZ18" s="32">
        <v>3</v>
      </c>
      <c r="IA18" s="32">
        <v>3</v>
      </c>
      <c r="IB18" s="29">
        <v>4</v>
      </c>
      <c r="IC18" s="29">
        <v>4</v>
      </c>
      <c r="ID18" s="29">
        <v>4</v>
      </c>
      <c r="IE18" s="32">
        <v>3</v>
      </c>
      <c r="IF18" s="32">
        <v>3</v>
      </c>
      <c r="IG18" s="32">
        <v>3</v>
      </c>
      <c r="IH18" s="32">
        <v>3</v>
      </c>
      <c r="II18" s="215"/>
      <c r="IJ18" s="32">
        <v>4</v>
      </c>
      <c r="IK18" s="32">
        <v>4</v>
      </c>
      <c r="IL18" s="32">
        <v>3</v>
      </c>
      <c r="IM18" s="32">
        <v>4</v>
      </c>
      <c r="IN18" s="32">
        <v>4</v>
      </c>
      <c r="IO18" s="32">
        <v>4</v>
      </c>
      <c r="IP18" s="32">
        <v>4</v>
      </c>
      <c r="IQ18" s="32">
        <v>4</v>
      </c>
      <c r="IR18" s="32">
        <v>2</v>
      </c>
      <c r="IS18" s="32">
        <v>4</v>
      </c>
      <c r="IT18" s="32">
        <v>4</v>
      </c>
      <c r="IU18" s="32">
        <v>4</v>
      </c>
      <c r="IV18" s="215"/>
      <c r="IW18" s="32">
        <v>4</v>
      </c>
      <c r="IX18" s="32">
        <v>4</v>
      </c>
      <c r="IY18" s="32">
        <v>4</v>
      </c>
      <c r="IZ18" s="32">
        <v>4</v>
      </c>
      <c r="JA18" s="32">
        <v>3</v>
      </c>
      <c r="JB18" s="32">
        <v>3</v>
      </c>
      <c r="JC18" s="32">
        <v>4</v>
      </c>
      <c r="JD18" s="32">
        <v>2</v>
      </c>
      <c r="JE18" s="32">
        <v>4</v>
      </c>
      <c r="JF18" s="32">
        <v>3</v>
      </c>
      <c r="JG18" s="32">
        <v>4</v>
      </c>
      <c r="JH18" s="32">
        <v>3</v>
      </c>
      <c r="JI18" s="32">
        <v>4</v>
      </c>
      <c r="JJ18" s="32">
        <v>3</v>
      </c>
      <c r="JK18" s="32"/>
      <c r="JL18" s="32">
        <v>4</v>
      </c>
      <c r="JM18" s="32">
        <v>4</v>
      </c>
      <c r="JN18" s="32">
        <v>3</v>
      </c>
      <c r="JO18" s="32">
        <v>4</v>
      </c>
      <c r="JP18" s="32">
        <v>4</v>
      </c>
      <c r="JQ18" s="32">
        <v>4</v>
      </c>
      <c r="JR18" s="32">
        <v>4</v>
      </c>
      <c r="JS18" s="32">
        <v>4</v>
      </c>
      <c r="JT18" s="32">
        <v>4</v>
      </c>
      <c r="JU18" s="32">
        <v>3</v>
      </c>
      <c r="JV18" s="32">
        <v>3</v>
      </c>
      <c r="JW18" s="32">
        <v>3</v>
      </c>
      <c r="JX18" s="32">
        <v>4</v>
      </c>
      <c r="JY18" s="32">
        <v>2</v>
      </c>
      <c r="JZ18" s="32">
        <v>4</v>
      </c>
      <c r="KA18" s="32">
        <v>4</v>
      </c>
      <c r="KB18" s="32">
        <v>4</v>
      </c>
      <c r="KC18" s="32">
        <v>4</v>
      </c>
      <c r="KD18" s="32">
        <v>3</v>
      </c>
      <c r="KE18" s="32">
        <v>4</v>
      </c>
      <c r="KF18" s="32">
        <v>4</v>
      </c>
      <c r="KG18" s="32">
        <v>3</v>
      </c>
      <c r="KH18" s="32">
        <v>3</v>
      </c>
      <c r="KI18" s="32">
        <v>4</v>
      </c>
      <c r="KJ18" s="32">
        <v>4</v>
      </c>
      <c r="KK18" s="32">
        <v>4</v>
      </c>
      <c r="KL18" s="32">
        <v>4</v>
      </c>
      <c r="KM18" s="432"/>
      <c r="KN18" s="367">
        <f t="shared" si="1"/>
        <v>6</v>
      </c>
      <c r="KO18" s="368">
        <f t="shared" si="2"/>
        <v>25</v>
      </c>
      <c r="KP18" s="368">
        <f t="shared" si="3"/>
        <v>108</v>
      </c>
      <c r="KQ18" s="369">
        <f t="shared" si="4"/>
        <v>149</v>
      </c>
      <c r="KR18" s="317">
        <f t="shared" si="5"/>
        <v>288</v>
      </c>
      <c r="KS18" s="444"/>
      <c r="KT18" s="109">
        <f t="shared" si="0"/>
        <v>3.3416666666666668</v>
      </c>
      <c r="KU18" s="48">
        <f t="shared" si="6"/>
        <v>0.8354166666666667</v>
      </c>
    </row>
    <row r="19" spans="1:307" ht="15.75" thickBot="1">
      <c r="A19" s="110" t="s">
        <v>309</v>
      </c>
      <c r="B19" s="206">
        <v>3</v>
      </c>
      <c r="C19" s="123">
        <v>4</v>
      </c>
      <c r="D19" s="123">
        <v>3</v>
      </c>
      <c r="E19" s="123">
        <v>4</v>
      </c>
      <c r="F19" s="123">
        <v>3</v>
      </c>
      <c r="G19" s="123">
        <v>3</v>
      </c>
      <c r="H19" s="123">
        <v>2</v>
      </c>
      <c r="I19" s="123">
        <v>4</v>
      </c>
      <c r="J19" s="123">
        <v>4</v>
      </c>
      <c r="K19" s="28">
        <v>4</v>
      </c>
      <c r="L19" s="28">
        <v>3</v>
      </c>
      <c r="M19" s="123">
        <v>4</v>
      </c>
      <c r="N19" s="123">
        <v>3</v>
      </c>
      <c r="O19" s="123">
        <v>4</v>
      </c>
      <c r="P19" s="123">
        <v>4</v>
      </c>
      <c r="Q19" s="123">
        <v>4</v>
      </c>
      <c r="R19" s="123">
        <v>4</v>
      </c>
      <c r="S19" s="123">
        <v>4</v>
      </c>
      <c r="T19" s="123">
        <v>3</v>
      </c>
      <c r="U19" s="123">
        <v>4</v>
      </c>
      <c r="V19" s="123">
        <v>2</v>
      </c>
      <c r="W19" s="123">
        <v>3</v>
      </c>
      <c r="X19" s="123">
        <v>3</v>
      </c>
      <c r="Y19" s="123">
        <v>2</v>
      </c>
      <c r="Z19" s="123">
        <v>3</v>
      </c>
      <c r="AA19" s="123">
        <v>3</v>
      </c>
      <c r="AB19" s="123">
        <v>4</v>
      </c>
      <c r="AC19" s="32">
        <v>3</v>
      </c>
      <c r="AD19" s="32">
        <v>3</v>
      </c>
      <c r="AE19" s="32">
        <v>4</v>
      </c>
      <c r="AF19" s="32">
        <v>3</v>
      </c>
      <c r="AG19" s="32">
        <v>3</v>
      </c>
      <c r="AH19" s="215"/>
      <c r="AI19" s="32">
        <v>4</v>
      </c>
      <c r="AJ19" s="32">
        <v>3</v>
      </c>
      <c r="AK19" s="32">
        <v>3</v>
      </c>
      <c r="AL19" s="32">
        <v>3</v>
      </c>
      <c r="AM19" s="32">
        <v>1</v>
      </c>
      <c r="AN19" s="32">
        <v>3</v>
      </c>
      <c r="AO19" s="32">
        <v>2</v>
      </c>
      <c r="AP19" s="32">
        <v>4</v>
      </c>
      <c r="AQ19" s="32">
        <v>4</v>
      </c>
      <c r="AR19" s="32">
        <v>3</v>
      </c>
      <c r="AS19" s="32">
        <v>3</v>
      </c>
      <c r="AT19" s="32">
        <v>2</v>
      </c>
      <c r="AU19" s="32">
        <v>3</v>
      </c>
      <c r="AV19" s="32">
        <v>3</v>
      </c>
      <c r="AW19" s="32">
        <v>2</v>
      </c>
      <c r="AX19" s="32">
        <v>3</v>
      </c>
      <c r="AY19" s="32">
        <v>3</v>
      </c>
      <c r="AZ19" s="32">
        <v>3</v>
      </c>
      <c r="BA19" s="32">
        <v>4</v>
      </c>
      <c r="BB19" s="32">
        <v>2</v>
      </c>
      <c r="BC19" s="32">
        <v>3</v>
      </c>
      <c r="BD19" s="32">
        <v>3</v>
      </c>
      <c r="BE19" s="32">
        <v>1</v>
      </c>
      <c r="BF19" s="32">
        <v>2</v>
      </c>
      <c r="BG19" s="32">
        <v>2</v>
      </c>
      <c r="BH19" s="32">
        <v>4</v>
      </c>
      <c r="BI19" s="215"/>
      <c r="BJ19" s="32">
        <v>2</v>
      </c>
      <c r="BK19" s="32">
        <v>4</v>
      </c>
      <c r="BL19" s="31">
        <v>3</v>
      </c>
      <c r="BM19" s="32">
        <v>3</v>
      </c>
      <c r="BN19" s="32">
        <v>3</v>
      </c>
      <c r="BO19" s="32">
        <v>3</v>
      </c>
      <c r="BP19" s="32">
        <v>3</v>
      </c>
      <c r="BQ19" s="32">
        <v>4</v>
      </c>
      <c r="BR19" s="32">
        <v>3</v>
      </c>
      <c r="BS19" s="32">
        <v>3</v>
      </c>
      <c r="BT19" s="32">
        <v>4</v>
      </c>
      <c r="BU19" s="32">
        <v>4</v>
      </c>
      <c r="BV19" s="32">
        <v>4</v>
      </c>
      <c r="BW19" s="32">
        <v>3</v>
      </c>
      <c r="BX19" s="32">
        <v>4</v>
      </c>
      <c r="BY19" s="32">
        <v>3</v>
      </c>
      <c r="BZ19" s="32">
        <v>3</v>
      </c>
      <c r="CA19" s="32">
        <v>2</v>
      </c>
      <c r="CB19" s="32">
        <v>3</v>
      </c>
      <c r="CC19" s="32">
        <v>4</v>
      </c>
      <c r="CD19" s="32">
        <v>4</v>
      </c>
      <c r="CE19" s="32">
        <v>4</v>
      </c>
      <c r="CF19" s="32">
        <v>4</v>
      </c>
      <c r="CG19" s="32">
        <v>4</v>
      </c>
      <c r="CH19" s="32">
        <v>3</v>
      </c>
      <c r="CI19" s="32">
        <v>1</v>
      </c>
      <c r="CJ19" s="32">
        <v>3</v>
      </c>
      <c r="CK19" s="32">
        <v>4</v>
      </c>
      <c r="CL19" s="32">
        <v>2</v>
      </c>
      <c r="CM19" s="32">
        <v>4</v>
      </c>
      <c r="CN19" s="215"/>
      <c r="CO19" s="32">
        <v>4</v>
      </c>
      <c r="CP19" s="32">
        <v>4</v>
      </c>
      <c r="CQ19" s="32">
        <v>3</v>
      </c>
      <c r="CR19" s="32">
        <v>3</v>
      </c>
      <c r="CS19" s="32">
        <v>4</v>
      </c>
      <c r="CT19" s="32">
        <v>4</v>
      </c>
      <c r="CU19" s="32">
        <v>1</v>
      </c>
      <c r="CV19" s="32">
        <v>4</v>
      </c>
      <c r="CW19" s="32">
        <v>3</v>
      </c>
      <c r="CX19" s="32">
        <v>4</v>
      </c>
      <c r="CY19" s="32">
        <v>2</v>
      </c>
      <c r="CZ19" s="32">
        <v>3</v>
      </c>
      <c r="DA19" s="32">
        <v>3</v>
      </c>
      <c r="DB19" s="32">
        <v>4</v>
      </c>
      <c r="DC19" s="32">
        <v>3</v>
      </c>
      <c r="DD19" s="215"/>
      <c r="DE19" s="32">
        <v>3</v>
      </c>
      <c r="DF19" s="32">
        <v>4</v>
      </c>
      <c r="DG19" s="32">
        <v>1</v>
      </c>
      <c r="DH19" s="32">
        <v>3</v>
      </c>
      <c r="DI19" s="215"/>
      <c r="DJ19" s="32">
        <v>1</v>
      </c>
      <c r="DK19" s="32">
        <v>3</v>
      </c>
      <c r="DL19" s="32">
        <v>1</v>
      </c>
      <c r="DM19" s="32">
        <v>3</v>
      </c>
      <c r="DN19" s="32">
        <v>2</v>
      </c>
      <c r="DO19" s="32">
        <v>4</v>
      </c>
      <c r="DP19" s="32">
        <v>4</v>
      </c>
      <c r="DQ19" s="32">
        <v>4</v>
      </c>
      <c r="DR19" s="32">
        <v>3</v>
      </c>
      <c r="DS19" s="32">
        <v>4</v>
      </c>
      <c r="DT19" s="32">
        <v>4</v>
      </c>
      <c r="DU19" s="32">
        <v>4</v>
      </c>
      <c r="DV19" s="32">
        <v>2</v>
      </c>
      <c r="DW19" s="32">
        <v>3</v>
      </c>
      <c r="DX19" s="131">
        <v>1</v>
      </c>
      <c r="DY19" s="180">
        <v>2</v>
      </c>
      <c r="DZ19" s="131">
        <v>2</v>
      </c>
      <c r="EA19" s="131">
        <v>4</v>
      </c>
      <c r="EB19" s="131">
        <v>3</v>
      </c>
      <c r="EC19" s="131">
        <v>3</v>
      </c>
      <c r="ED19" s="131">
        <v>3</v>
      </c>
      <c r="EE19" s="131">
        <v>4</v>
      </c>
      <c r="EF19" s="131">
        <v>3</v>
      </c>
      <c r="EG19" s="131">
        <v>2</v>
      </c>
      <c r="EH19" s="131">
        <v>2</v>
      </c>
      <c r="EI19" s="131">
        <v>2</v>
      </c>
      <c r="EJ19" s="131">
        <v>2</v>
      </c>
      <c r="EK19" s="131">
        <v>2</v>
      </c>
      <c r="EL19" s="131">
        <v>3</v>
      </c>
      <c r="EM19" s="131">
        <v>2</v>
      </c>
      <c r="EN19" s="131">
        <v>3</v>
      </c>
      <c r="EO19" s="131">
        <v>3</v>
      </c>
      <c r="EP19" s="131">
        <v>3</v>
      </c>
      <c r="EQ19" s="131">
        <v>3</v>
      </c>
      <c r="ER19" s="131">
        <v>3</v>
      </c>
      <c r="ES19" s="131">
        <v>3</v>
      </c>
      <c r="ET19" s="131">
        <v>2</v>
      </c>
      <c r="EU19" s="131">
        <v>2</v>
      </c>
      <c r="EV19" s="131">
        <v>2</v>
      </c>
      <c r="EW19" s="131">
        <v>2</v>
      </c>
      <c r="EX19" s="131">
        <v>2</v>
      </c>
      <c r="EY19" s="131">
        <v>2</v>
      </c>
      <c r="EZ19" s="131">
        <v>2</v>
      </c>
      <c r="FA19" s="131">
        <v>2</v>
      </c>
      <c r="FB19" s="131">
        <v>2</v>
      </c>
      <c r="FC19" s="131">
        <v>3</v>
      </c>
      <c r="FD19" s="131">
        <v>4</v>
      </c>
      <c r="FE19" s="131">
        <v>4</v>
      </c>
      <c r="FF19" s="131">
        <v>4</v>
      </c>
      <c r="FG19" s="131">
        <v>3</v>
      </c>
      <c r="FH19" s="131">
        <v>3</v>
      </c>
      <c r="FI19" s="131">
        <v>3</v>
      </c>
      <c r="FJ19" s="131">
        <v>3</v>
      </c>
      <c r="FK19" s="131">
        <v>1</v>
      </c>
      <c r="FL19" s="195"/>
      <c r="FM19" s="131">
        <v>4</v>
      </c>
      <c r="FN19" s="131">
        <v>3</v>
      </c>
      <c r="FO19" s="131">
        <v>3</v>
      </c>
      <c r="FP19" s="131">
        <v>2</v>
      </c>
      <c r="FQ19" s="131">
        <v>2</v>
      </c>
      <c r="FR19" s="131">
        <v>4</v>
      </c>
      <c r="FS19" s="131">
        <v>3</v>
      </c>
      <c r="FT19" s="180">
        <v>2</v>
      </c>
      <c r="FU19" s="195"/>
      <c r="FV19" s="131">
        <v>3</v>
      </c>
      <c r="FW19" s="195"/>
      <c r="FX19" s="131">
        <v>4</v>
      </c>
      <c r="FY19" s="131">
        <v>4</v>
      </c>
      <c r="FZ19" s="131">
        <v>3</v>
      </c>
      <c r="GA19" s="131">
        <v>3</v>
      </c>
      <c r="GB19" s="131">
        <v>3</v>
      </c>
      <c r="GC19" s="131">
        <v>3</v>
      </c>
      <c r="GD19" s="131">
        <v>3</v>
      </c>
      <c r="GE19" s="131">
        <v>4</v>
      </c>
      <c r="GF19" s="131">
        <v>3</v>
      </c>
      <c r="GG19" s="131">
        <v>3</v>
      </c>
      <c r="GH19" s="131">
        <v>4</v>
      </c>
      <c r="GI19" s="131">
        <v>2</v>
      </c>
      <c r="GJ19" s="195"/>
      <c r="GK19" s="180">
        <v>4</v>
      </c>
      <c r="GL19" s="195"/>
      <c r="GM19" s="131">
        <v>4</v>
      </c>
      <c r="GN19" s="131">
        <v>3</v>
      </c>
      <c r="GO19" s="131">
        <v>3</v>
      </c>
      <c r="GP19" s="131">
        <v>3</v>
      </c>
      <c r="GQ19" s="131">
        <v>4</v>
      </c>
      <c r="GR19" s="131">
        <v>3</v>
      </c>
      <c r="GS19" s="195"/>
      <c r="GT19" s="131">
        <v>2</v>
      </c>
      <c r="GU19" s="195"/>
      <c r="GV19" s="131">
        <v>3</v>
      </c>
      <c r="GW19" s="131">
        <v>3</v>
      </c>
      <c r="GX19" s="131">
        <v>4</v>
      </c>
      <c r="GY19" s="131">
        <v>4</v>
      </c>
      <c r="GZ19" s="131">
        <v>4</v>
      </c>
      <c r="HA19" s="131">
        <v>4</v>
      </c>
      <c r="HB19" s="131">
        <v>4</v>
      </c>
      <c r="HC19" s="131">
        <v>4</v>
      </c>
      <c r="HD19" s="131">
        <v>4</v>
      </c>
      <c r="HE19" s="131">
        <v>4</v>
      </c>
      <c r="HF19" s="131">
        <v>4</v>
      </c>
      <c r="HG19" s="131">
        <v>3</v>
      </c>
      <c r="HH19" s="131">
        <v>4</v>
      </c>
      <c r="HI19" s="131">
        <v>4</v>
      </c>
      <c r="HJ19" s="131">
        <v>4</v>
      </c>
      <c r="HK19" s="231">
        <v>3</v>
      </c>
      <c r="HL19" s="131">
        <v>2</v>
      </c>
      <c r="HM19" s="131">
        <v>1</v>
      </c>
      <c r="HN19" s="131">
        <v>3</v>
      </c>
      <c r="HO19" s="131">
        <v>3</v>
      </c>
      <c r="HP19" s="32">
        <v>4</v>
      </c>
      <c r="HQ19" s="32">
        <v>3</v>
      </c>
      <c r="HR19" s="32">
        <v>3</v>
      </c>
      <c r="HS19" s="32">
        <v>3</v>
      </c>
      <c r="HT19" s="32">
        <v>3</v>
      </c>
      <c r="HU19" s="32">
        <v>3</v>
      </c>
      <c r="HV19" s="32">
        <v>2</v>
      </c>
      <c r="HW19" s="32">
        <v>3</v>
      </c>
      <c r="HX19" s="32">
        <v>1</v>
      </c>
      <c r="HY19" s="32">
        <v>1</v>
      </c>
      <c r="HZ19" s="32">
        <v>3</v>
      </c>
      <c r="IA19" s="32">
        <v>2</v>
      </c>
      <c r="IB19" s="29">
        <v>4</v>
      </c>
      <c r="IC19" s="29">
        <v>4</v>
      </c>
      <c r="ID19" s="29">
        <v>4</v>
      </c>
      <c r="IE19" s="32">
        <v>4</v>
      </c>
      <c r="IF19" s="32">
        <v>4</v>
      </c>
      <c r="IG19" s="32">
        <v>4</v>
      </c>
      <c r="IH19" s="32">
        <v>4</v>
      </c>
      <c r="II19" s="215"/>
      <c r="IJ19" s="32">
        <v>4</v>
      </c>
      <c r="IK19" s="32">
        <v>4</v>
      </c>
      <c r="IL19" s="32">
        <v>3</v>
      </c>
      <c r="IM19" s="32">
        <v>4</v>
      </c>
      <c r="IN19" s="215"/>
      <c r="IO19" s="215"/>
      <c r="IP19" s="215"/>
      <c r="IQ19" s="215"/>
      <c r="IR19" s="215"/>
      <c r="IS19" s="32">
        <v>3</v>
      </c>
      <c r="IT19" s="32">
        <v>3</v>
      </c>
      <c r="IU19" s="32">
        <v>4</v>
      </c>
      <c r="IV19" s="215"/>
      <c r="IW19" s="215"/>
      <c r="IX19" s="215"/>
      <c r="IY19" s="215"/>
      <c r="IZ19" s="32">
        <v>3</v>
      </c>
      <c r="JA19" s="32">
        <v>4</v>
      </c>
      <c r="JB19" s="32">
        <v>4</v>
      </c>
      <c r="JC19" s="32">
        <v>4</v>
      </c>
      <c r="JD19" s="32">
        <v>3</v>
      </c>
      <c r="JE19" s="32">
        <v>4</v>
      </c>
      <c r="JF19" s="32">
        <v>3</v>
      </c>
      <c r="JG19" s="32">
        <v>3</v>
      </c>
      <c r="JH19" s="32">
        <v>3</v>
      </c>
      <c r="JI19" s="32">
        <v>4</v>
      </c>
      <c r="JJ19" s="32">
        <v>4</v>
      </c>
      <c r="JK19" s="32"/>
      <c r="JL19" s="32">
        <v>3</v>
      </c>
      <c r="JM19" s="32">
        <v>4</v>
      </c>
      <c r="JN19" s="32">
        <v>3</v>
      </c>
      <c r="JO19" s="32">
        <v>4</v>
      </c>
      <c r="JP19" s="32">
        <v>3</v>
      </c>
      <c r="JQ19" s="32">
        <v>4</v>
      </c>
      <c r="JR19" s="32">
        <v>4</v>
      </c>
      <c r="JS19" s="32">
        <v>4</v>
      </c>
      <c r="JT19" s="32">
        <v>4</v>
      </c>
      <c r="JU19" s="32">
        <v>3</v>
      </c>
      <c r="JV19" s="32">
        <v>4</v>
      </c>
      <c r="JW19" s="32">
        <v>4</v>
      </c>
      <c r="JX19" s="32">
        <v>3</v>
      </c>
      <c r="JY19" s="32">
        <v>4</v>
      </c>
      <c r="JZ19" s="32">
        <v>4</v>
      </c>
      <c r="KA19" s="32">
        <v>4</v>
      </c>
      <c r="KB19" s="32">
        <v>3</v>
      </c>
      <c r="KC19" s="32">
        <v>4</v>
      </c>
      <c r="KD19" s="32">
        <v>4</v>
      </c>
      <c r="KE19" s="32">
        <v>3</v>
      </c>
      <c r="KF19" s="32">
        <v>3</v>
      </c>
      <c r="KG19" s="32">
        <v>3</v>
      </c>
      <c r="KH19" s="32">
        <v>4</v>
      </c>
      <c r="KI19" s="32">
        <v>4</v>
      </c>
      <c r="KJ19" s="32">
        <v>3</v>
      </c>
      <c r="KK19" s="32">
        <v>3</v>
      </c>
      <c r="KL19" s="32">
        <v>4</v>
      </c>
      <c r="KM19" s="432"/>
      <c r="KN19" s="367">
        <f t="shared" si="1"/>
        <v>12</v>
      </c>
      <c r="KO19" s="368">
        <f t="shared" si="2"/>
        <v>40</v>
      </c>
      <c r="KP19" s="368">
        <f t="shared" si="3"/>
        <v>116</v>
      </c>
      <c r="KQ19" s="369">
        <f t="shared" si="4"/>
        <v>106</v>
      </c>
      <c r="KR19" s="317">
        <f t="shared" si="5"/>
        <v>274</v>
      </c>
      <c r="KS19" s="444"/>
      <c r="KT19" s="109">
        <f t="shared" si="0"/>
        <v>3.0815450643776825</v>
      </c>
      <c r="KU19" s="48">
        <f t="shared" si="6"/>
        <v>0.77038626609442062</v>
      </c>
    </row>
    <row r="20" spans="1:307" ht="15.75" thickBot="1">
      <c r="A20" s="110" t="s">
        <v>310</v>
      </c>
      <c r="B20" s="206">
        <v>3</v>
      </c>
      <c r="C20" s="123">
        <v>4</v>
      </c>
      <c r="D20" s="123">
        <v>2</v>
      </c>
      <c r="E20" s="123">
        <v>3</v>
      </c>
      <c r="F20" s="123">
        <v>3</v>
      </c>
      <c r="G20" s="123">
        <v>3</v>
      </c>
      <c r="H20" s="123">
        <v>2</v>
      </c>
      <c r="I20" s="123">
        <v>4</v>
      </c>
      <c r="J20" s="123">
        <v>4</v>
      </c>
      <c r="K20" s="28">
        <v>4</v>
      </c>
      <c r="L20" s="28">
        <v>2</v>
      </c>
      <c r="M20" s="123">
        <v>4</v>
      </c>
      <c r="N20" s="123">
        <v>3</v>
      </c>
      <c r="O20" s="123">
        <v>4</v>
      </c>
      <c r="P20" s="123">
        <v>2</v>
      </c>
      <c r="Q20" s="123">
        <v>4</v>
      </c>
      <c r="R20" s="123">
        <v>4</v>
      </c>
      <c r="S20" s="123">
        <v>4</v>
      </c>
      <c r="T20" s="123">
        <v>4</v>
      </c>
      <c r="U20" s="123">
        <v>4</v>
      </c>
      <c r="V20" s="123">
        <v>3</v>
      </c>
      <c r="W20" s="123">
        <v>3</v>
      </c>
      <c r="X20" s="123">
        <v>3</v>
      </c>
      <c r="Y20" s="123">
        <v>3</v>
      </c>
      <c r="Z20" s="123">
        <v>4</v>
      </c>
      <c r="AA20" s="123">
        <v>4</v>
      </c>
      <c r="AB20" s="215"/>
      <c r="AC20" s="32">
        <v>4</v>
      </c>
      <c r="AD20" s="32">
        <v>4</v>
      </c>
      <c r="AE20" s="32">
        <v>4</v>
      </c>
      <c r="AF20" s="32">
        <v>2</v>
      </c>
      <c r="AG20" s="32">
        <v>2</v>
      </c>
      <c r="AH20" s="32">
        <v>3</v>
      </c>
      <c r="AI20" s="32">
        <v>4</v>
      </c>
      <c r="AJ20" s="32">
        <v>4</v>
      </c>
      <c r="AK20" s="32">
        <v>4</v>
      </c>
      <c r="AL20" s="32">
        <v>4</v>
      </c>
      <c r="AM20" s="32">
        <v>2</v>
      </c>
      <c r="AN20" s="32">
        <v>3</v>
      </c>
      <c r="AO20" s="32">
        <v>3</v>
      </c>
      <c r="AP20" s="32">
        <v>4</v>
      </c>
      <c r="AQ20" s="32">
        <v>4</v>
      </c>
      <c r="AR20" s="32">
        <v>2</v>
      </c>
      <c r="AS20" s="32">
        <v>2</v>
      </c>
      <c r="AT20" s="32">
        <v>3</v>
      </c>
      <c r="AU20" s="32">
        <v>3</v>
      </c>
      <c r="AV20" s="32">
        <v>4</v>
      </c>
      <c r="AW20" s="32">
        <v>4</v>
      </c>
      <c r="AX20" s="32">
        <v>3</v>
      </c>
      <c r="AY20" s="32">
        <v>4</v>
      </c>
      <c r="AZ20" s="32">
        <v>2</v>
      </c>
      <c r="BA20" s="32">
        <v>4</v>
      </c>
      <c r="BB20" s="32">
        <v>3</v>
      </c>
      <c r="BC20" s="32">
        <v>4</v>
      </c>
      <c r="BD20" s="32">
        <v>3</v>
      </c>
      <c r="BE20" s="32">
        <v>4</v>
      </c>
      <c r="BF20" s="32">
        <v>4</v>
      </c>
      <c r="BG20" s="32">
        <v>2</v>
      </c>
      <c r="BH20" s="32">
        <v>3</v>
      </c>
      <c r="BI20" s="215"/>
      <c r="BJ20" s="32">
        <v>4</v>
      </c>
      <c r="BK20" s="32">
        <v>4</v>
      </c>
      <c r="BL20" s="35">
        <v>3</v>
      </c>
      <c r="BM20" s="32">
        <v>4</v>
      </c>
      <c r="BN20" s="32">
        <v>4</v>
      </c>
      <c r="BO20" s="32">
        <v>4</v>
      </c>
      <c r="BP20" s="32">
        <v>4</v>
      </c>
      <c r="BQ20" s="32">
        <v>3</v>
      </c>
      <c r="BR20" s="32">
        <v>2</v>
      </c>
      <c r="BS20" s="32">
        <v>3</v>
      </c>
      <c r="BT20" s="32">
        <v>4</v>
      </c>
      <c r="BU20" s="215"/>
      <c r="BV20" s="32">
        <v>3</v>
      </c>
      <c r="BW20" s="32">
        <v>4</v>
      </c>
      <c r="BX20" s="32">
        <v>4</v>
      </c>
      <c r="BY20" s="32">
        <v>4</v>
      </c>
      <c r="BZ20" s="32">
        <v>4</v>
      </c>
      <c r="CA20" s="32">
        <v>3</v>
      </c>
      <c r="CB20" s="32">
        <v>4</v>
      </c>
      <c r="CC20" s="32">
        <v>4</v>
      </c>
      <c r="CD20" s="32">
        <v>3</v>
      </c>
      <c r="CE20" s="32">
        <v>4</v>
      </c>
      <c r="CF20" s="32">
        <v>4</v>
      </c>
      <c r="CG20" s="32">
        <v>4</v>
      </c>
      <c r="CH20" s="32">
        <v>4</v>
      </c>
      <c r="CI20" s="32">
        <v>3</v>
      </c>
      <c r="CJ20" s="32">
        <v>3</v>
      </c>
      <c r="CK20" s="32">
        <v>4</v>
      </c>
      <c r="CL20" s="32">
        <v>3</v>
      </c>
      <c r="CM20" s="32">
        <v>3</v>
      </c>
      <c r="CN20" s="32">
        <v>4</v>
      </c>
      <c r="CO20" s="32">
        <v>4</v>
      </c>
      <c r="CP20" s="32">
        <v>4</v>
      </c>
      <c r="CQ20" s="32">
        <v>3</v>
      </c>
      <c r="CR20" s="32">
        <v>4</v>
      </c>
      <c r="CS20" s="32">
        <v>4</v>
      </c>
      <c r="CT20" s="32">
        <v>4</v>
      </c>
      <c r="CU20" s="32">
        <v>3</v>
      </c>
      <c r="CV20" s="32">
        <v>4</v>
      </c>
      <c r="CW20" s="32">
        <v>4</v>
      </c>
      <c r="CX20" s="32">
        <v>3</v>
      </c>
      <c r="CY20" s="32">
        <v>2</v>
      </c>
      <c r="CZ20" s="32">
        <v>4</v>
      </c>
      <c r="DA20" s="32">
        <v>3</v>
      </c>
      <c r="DB20" s="32">
        <v>4</v>
      </c>
      <c r="DC20" s="32">
        <v>4</v>
      </c>
      <c r="DD20" s="215"/>
      <c r="DE20" s="32">
        <v>4</v>
      </c>
      <c r="DF20" s="32">
        <v>4</v>
      </c>
      <c r="DG20" s="32">
        <v>3</v>
      </c>
      <c r="DH20" s="32">
        <v>4</v>
      </c>
      <c r="DI20" s="215"/>
      <c r="DJ20" s="32">
        <v>4</v>
      </c>
      <c r="DK20" s="32">
        <v>3</v>
      </c>
      <c r="DL20" s="32">
        <v>3</v>
      </c>
      <c r="DM20" s="32">
        <v>3</v>
      </c>
      <c r="DN20" s="32">
        <v>3</v>
      </c>
      <c r="DO20" s="32">
        <v>3</v>
      </c>
      <c r="DP20" s="32">
        <v>4</v>
      </c>
      <c r="DQ20" s="32">
        <v>4</v>
      </c>
      <c r="DR20" s="32">
        <v>3</v>
      </c>
      <c r="DS20" s="32">
        <v>4</v>
      </c>
      <c r="DT20" s="32">
        <v>3</v>
      </c>
      <c r="DU20" s="32">
        <v>2</v>
      </c>
      <c r="DV20" s="32">
        <v>3</v>
      </c>
      <c r="DW20" s="32">
        <v>3</v>
      </c>
      <c r="DX20" s="195"/>
      <c r="DY20" s="180">
        <v>4</v>
      </c>
      <c r="DZ20" s="131">
        <v>3</v>
      </c>
      <c r="EA20" s="131">
        <v>4</v>
      </c>
      <c r="EB20" s="131">
        <v>4</v>
      </c>
      <c r="EC20" s="131">
        <v>3</v>
      </c>
      <c r="ED20" s="131">
        <v>4</v>
      </c>
      <c r="EE20" s="131">
        <v>3</v>
      </c>
      <c r="EF20" s="131">
        <v>2</v>
      </c>
      <c r="EG20" s="131">
        <v>4</v>
      </c>
      <c r="EH20" s="131">
        <v>3</v>
      </c>
      <c r="EI20" s="131">
        <v>3</v>
      </c>
      <c r="EJ20" s="131">
        <v>3</v>
      </c>
      <c r="EK20" s="131">
        <v>3</v>
      </c>
      <c r="EL20" s="131">
        <v>3</v>
      </c>
      <c r="EM20" s="131">
        <v>2</v>
      </c>
      <c r="EN20" s="131">
        <v>4</v>
      </c>
      <c r="EO20" s="131">
        <v>3</v>
      </c>
      <c r="EP20" s="131">
        <v>4</v>
      </c>
      <c r="EQ20" s="131">
        <v>3</v>
      </c>
      <c r="ER20" s="131">
        <v>3</v>
      </c>
      <c r="ES20" s="131">
        <v>3</v>
      </c>
      <c r="ET20" s="131">
        <v>3</v>
      </c>
      <c r="EU20" s="131">
        <v>3</v>
      </c>
      <c r="EV20" s="131">
        <v>3</v>
      </c>
      <c r="EW20" s="131">
        <v>2</v>
      </c>
      <c r="EX20" s="131">
        <v>3</v>
      </c>
      <c r="EY20" s="131">
        <v>3</v>
      </c>
      <c r="EZ20" s="131">
        <v>3</v>
      </c>
      <c r="FA20" s="131">
        <v>3</v>
      </c>
      <c r="FB20" s="131">
        <v>4</v>
      </c>
      <c r="FC20" s="131">
        <v>4</v>
      </c>
      <c r="FD20" s="131">
        <v>4</v>
      </c>
      <c r="FE20" s="131">
        <v>2</v>
      </c>
      <c r="FF20" s="131">
        <v>4</v>
      </c>
      <c r="FG20" s="131">
        <v>3</v>
      </c>
      <c r="FH20" s="131">
        <v>3</v>
      </c>
      <c r="FI20" s="131">
        <v>3</v>
      </c>
      <c r="FJ20" s="131">
        <v>3</v>
      </c>
      <c r="FK20" s="131">
        <v>2</v>
      </c>
      <c r="FL20" s="195"/>
      <c r="FM20" s="131">
        <v>3</v>
      </c>
      <c r="FN20" s="131">
        <v>2</v>
      </c>
      <c r="FO20" s="131">
        <v>3</v>
      </c>
      <c r="FP20" s="131">
        <v>2</v>
      </c>
      <c r="FQ20" s="131">
        <v>3</v>
      </c>
      <c r="FR20" s="131">
        <v>2</v>
      </c>
      <c r="FS20" s="131">
        <v>4</v>
      </c>
      <c r="FT20" s="180">
        <v>2</v>
      </c>
      <c r="FU20" s="131">
        <v>3</v>
      </c>
      <c r="FV20" s="131">
        <v>3</v>
      </c>
      <c r="FW20" s="131">
        <v>3</v>
      </c>
      <c r="FX20" s="131">
        <v>4</v>
      </c>
      <c r="FY20" s="131">
        <v>4</v>
      </c>
      <c r="FZ20" s="131">
        <v>3</v>
      </c>
      <c r="GA20" s="131">
        <v>3</v>
      </c>
      <c r="GB20" s="131">
        <v>3</v>
      </c>
      <c r="GC20" s="131">
        <v>3</v>
      </c>
      <c r="GD20" s="131">
        <v>3</v>
      </c>
      <c r="GE20" s="131">
        <v>3</v>
      </c>
      <c r="GF20" s="131">
        <v>3</v>
      </c>
      <c r="GG20" s="131">
        <v>3</v>
      </c>
      <c r="GH20" s="131">
        <v>4</v>
      </c>
      <c r="GI20" s="131">
        <v>4</v>
      </c>
      <c r="GJ20" s="131">
        <v>3</v>
      </c>
      <c r="GK20" s="180">
        <v>4</v>
      </c>
      <c r="GL20" s="131">
        <v>2</v>
      </c>
      <c r="GM20" s="131">
        <v>4</v>
      </c>
      <c r="GN20" s="131">
        <v>3</v>
      </c>
      <c r="GO20" s="131">
        <v>3</v>
      </c>
      <c r="GP20" s="131">
        <v>3</v>
      </c>
      <c r="GQ20" s="131">
        <v>4</v>
      </c>
      <c r="GR20" s="131">
        <v>3</v>
      </c>
      <c r="GS20" s="131">
        <v>2</v>
      </c>
      <c r="GT20" s="131">
        <v>3</v>
      </c>
      <c r="GU20" s="131">
        <v>2</v>
      </c>
      <c r="GV20" s="131">
        <v>4</v>
      </c>
      <c r="GW20" s="131">
        <v>3</v>
      </c>
      <c r="GX20" s="131">
        <v>4</v>
      </c>
      <c r="GY20" s="131">
        <v>4</v>
      </c>
      <c r="GZ20" s="131">
        <v>3</v>
      </c>
      <c r="HA20" s="131">
        <v>4</v>
      </c>
      <c r="HB20" s="131">
        <v>3</v>
      </c>
      <c r="HC20" s="131">
        <v>4</v>
      </c>
      <c r="HD20" s="131">
        <v>4</v>
      </c>
      <c r="HE20" s="131">
        <v>3</v>
      </c>
      <c r="HF20" s="131">
        <v>4</v>
      </c>
      <c r="HG20" s="131">
        <v>3</v>
      </c>
      <c r="HH20" s="131">
        <v>4</v>
      </c>
      <c r="HI20" s="131">
        <v>4</v>
      </c>
      <c r="HJ20" s="131">
        <v>4</v>
      </c>
      <c r="HK20" s="231">
        <v>3</v>
      </c>
      <c r="HL20" s="131">
        <v>2</v>
      </c>
      <c r="HM20" s="131">
        <v>2</v>
      </c>
      <c r="HN20" s="131">
        <v>3</v>
      </c>
      <c r="HO20" s="131">
        <v>4</v>
      </c>
      <c r="HP20" s="32">
        <v>4</v>
      </c>
      <c r="HQ20" s="32">
        <v>3</v>
      </c>
      <c r="HR20" s="32">
        <v>3</v>
      </c>
      <c r="HS20" s="32">
        <v>4</v>
      </c>
      <c r="HT20" s="32">
        <v>3</v>
      </c>
      <c r="HU20" s="32">
        <v>4</v>
      </c>
      <c r="HV20" s="32">
        <v>3</v>
      </c>
      <c r="HW20" s="32">
        <v>3</v>
      </c>
      <c r="HX20" s="32">
        <v>3</v>
      </c>
      <c r="HY20" s="32">
        <v>1</v>
      </c>
      <c r="HZ20" s="32">
        <v>4</v>
      </c>
      <c r="IA20" s="32">
        <v>4</v>
      </c>
      <c r="IB20" s="29">
        <v>4</v>
      </c>
      <c r="IC20" s="29">
        <v>4</v>
      </c>
      <c r="ID20" s="29">
        <v>4</v>
      </c>
      <c r="IE20" s="32">
        <v>3</v>
      </c>
      <c r="IF20" s="32">
        <v>2</v>
      </c>
      <c r="IG20" s="32">
        <v>3</v>
      </c>
      <c r="IH20" s="32">
        <v>3</v>
      </c>
      <c r="II20" s="215"/>
      <c r="IJ20" s="32">
        <v>4</v>
      </c>
      <c r="IK20" s="32">
        <v>4</v>
      </c>
      <c r="IL20" s="32">
        <v>3</v>
      </c>
      <c r="IM20" s="32">
        <v>4</v>
      </c>
      <c r="IN20" s="215"/>
      <c r="IO20" s="215"/>
      <c r="IP20" s="215"/>
      <c r="IQ20" s="215"/>
      <c r="IR20" s="215"/>
      <c r="IS20" s="32">
        <v>4</v>
      </c>
      <c r="IT20" s="32">
        <v>4</v>
      </c>
      <c r="IU20" s="32">
        <v>4</v>
      </c>
      <c r="IV20" s="215"/>
      <c r="IW20" s="215"/>
      <c r="IX20" s="215"/>
      <c r="IY20" s="215"/>
      <c r="IZ20" s="32">
        <v>3</v>
      </c>
      <c r="JA20" s="32">
        <v>4</v>
      </c>
      <c r="JB20" s="32">
        <v>4</v>
      </c>
      <c r="JC20" s="32">
        <v>4</v>
      </c>
      <c r="JD20" s="32">
        <v>4</v>
      </c>
      <c r="JE20" s="32">
        <v>4</v>
      </c>
      <c r="JF20" s="32">
        <v>3</v>
      </c>
      <c r="JG20" s="32">
        <v>4</v>
      </c>
      <c r="JH20" s="32">
        <v>3</v>
      </c>
      <c r="JI20" s="32">
        <v>4</v>
      </c>
      <c r="JJ20" s="32">
        <v>3</v>
      </c>
      <c r="JK20" s="32"/>
      <c r="JL20" s="32">
        <v>4</v>
      </c>
      <c r="JM20" s="32">
        <v>4</v>
      </c>
      <c r="JN20" s="32">
        <v>3</v>
      </c>
      <c r="JO20" s="32">
        <v>4</v>
      </c>
      <c r="JP20" s="32">
        <v>3</v>
      </c>
      <c r="JQ20" s="32">
        <v>4</v>
      </c>
      <c r="JR20" s="32">
        <v>4</v>
      </c>
      <c r="JS20" s="32">
        <v>4</v>
      </c>
      <c r="JT20" s="32">
        <v>4</v>
      </c>
      <c r="JU20" s="32">
        <v>4</v>
      </c>
      <c r="JV20" s="32">
        <v>4</v>
      </c>
      <c r="JW20" s="32">
        <v>3</v>
      </c>
      <c r="JX20" s="32">
        <v>3</v>
      </c>
      <c r="JY20" s="32">
        <v>4</v>
      </c>
      <c r="JZ20" s="32">
        <v>4</v>
      </c>
      <c r="KA20" s="32">
        <v>4</v>
      </c>
      <c r="KB20" s="32">
        <v>4</v>
      </c>
      <c r="KC20" s="32">
        <v>4</v>
      </c>
      <c r="KD20" s="32">
        <v>3</v>
      </c>
      <c r="KE20" s="32">
        <v>3</v>
      </c>
      <c r="KF20" s="32">
        <v>3</v>
      </c>
      <c r="KG20" s="32">
        <v>4</v>
      </c>
      <c r="KH20" s="32">
        <v>4</v>
      </c>
      <c r="KI20" s="32">
        <v>4</v>
      </c>
      <c r="KJ20" s="32">
        <v>3</v>
      </c>
      <c r="KK20" s="32">
        <v>4</v>
      </c>
      <c r="KL20" s="32">
        <v>3</v>
      </c>
      <c r="KM20" s="432"/>
      <c r="KN20" s="367">
        <f t="shared" si="1"/>
        <v>1</v>
      </c>
      <c r="KO20" s="368">
        <f t="shared" si="2"/>
        <v>29</v>
      </c>
      <c r="KP20" s="368">
        <f t="shared" si="3"/>
        <v>115</v>
      </c>
      <c r="KQ20" s="369">
        <f t="shared" si="4"/>
        <v>134</v>
      </c>
      <c r="KR20" s="317">
        <f t="shared" si="5"/>
        <v>279</v>
      </c>
      <c r="KS20" s="444"/>
      <c r="KT20" s="109">
        <f t="shared" si="0"/>
        <v>3.3151260504201683</v>
      </c>
      <c r="KU20" s="48">
        <f t="shared" si="6"/>
        <v>0.82878151260504207</v>
      </c>
    </row>
    <row r="21" spans="1:307" ht="28.5" customHeight="1" thickBot="1">
      <c r="A21" s="111" t="s">
        <v>266</v>
      </c>
      <c r="B21" s="188"/>
      <c r="C21" s="209"/>
      <c r="D21" s="125">
        <v>3</v>
      </c>
      <c r="E21" s="125">
        <v>3</v>
      </c>
      <c r="F21" s="125">
        <v>3</v>
      </c>
      <c r="G21" s="209"/>
      <c r="H21" s="125">
        <v>3</v>
      </c>
      <c r="I21" s="123">
        <v>4</v>
      </c>
      <c r="J21" s="125">
        <v>4</v>
      </c>
      <c r="K21" s="28">
        <v>4</v>
      </c>
      <c r="L21" s="28">
        <v>3</v>
      </c>
      <c r="M21" s="125">
        <v>4</v>
      </c>
      <c r="N21" s="209"/>
      <c r="O21" s="125">
        <v>3</v>
      </c>
      <c r="P21" s="125">
        <v>3</v>
      </c>
      <c r="Q21" s="125">
        <v>4</v>
      </c>
      <c r="R21" s="125">
        <v>3</v>
      </c>
      <c r="S21" s="125">
        <v>4</v>
      </c>
      <c r="T21" s="125">
        <v>3</v>
      </c>
      <c r="U21" s="125">
        <v>3</v>
      </c>
      <c r="V21" s="125">
        <v>3</v>
      </c>
      <c r="W21" s="125">
        <v>3</v>
      </c>
      <c r="X21" s="125">
        <v>3</v>
      </c>
      <c r="Y21" s="125">
        <v>3</v>
      </c>
      <c r="Z21" s="125">
        <v>3</v>
      </c>
      <c r="AA21" s="125">
        <v>4</v>
      </c>
      <c r="AB21" s="209"/>
      <c r="AC21" s="35">
        <v>4</v>
      </c>
      <c r="AD21" s="35">
        <v>4</v>
      </c>
      <c r="AE21" s="35">
        <v>4</v>
      </c>
      <c r="AF21" s="35">
        <v>2</v>
      </c>
      <c r="AG21" s="35">
        <v>3</v>
      </c>
      <c r="AH21" s="209"/>
      <c r="AI21" s="35">
        <v>4</v>
      </c>
      <c r="AJ21" s="35">
        <v>4</v>
      </c>
      <c r="AK21" s="35">
        <v>3</v>
      </c>
      <c r="AL21" s="209"/>
      <c r="AM21" s="35">
        <v>2</v>
      </c>
      <c r="AN21" s="35">
        <v>3</v>
      </c>
      <c r="AO21" s="35">
        <v>3</v>
      </c>
      <c r="AP21" s="209"/>
      <c r="AQ21" s="35">
        <v>3</v>
      </c>
      <c r="AR21" s="35">
        <v>4</v>
      </c>
      <c r="AS21" s="35">
        <v>3</v>
      </c>
      <c r="AT21" s="35">
        <v>3</v>
      </c>
      <c r="AU21" s="35">
        <v>3</v>
      </c>
      <c r="AV21" s="209"/>
      <c r="AW21" s="35">
        <v>3</v>
      </c>
      <c r="AX21" s="35">
        <v>2</v>
      </c>
      <c r="AY21" s="35">
        <v>3</v>
      </c>
      <c r="AZ21" s="35">
        <v>2</v>
      </c>
      <c r="BA21" s="209"/>
      <c r="BB21" s="35">
        <v>3</v>
      </c>
      <c r="BC21" s="35">
        <v>4</v>
      </c>
      <c r="BD21" s="35">
        <v>3</v>
      </c>
      <c r="BE21" s="35">
        <v>2</v>
      </c>
      <c r="BF21" s="35">
        <v>2</v>
      </c>
      <c r="BG21" s="35">
        <v>4</v>
      </c>
      <c r="BH21" s="35">
        <v>4</v>
      </c>
      <c r="BI21" s="35">
        <v>1</v>
      </c>
      <c r="BJ21" s="35">
        <v>3</v>
      </c>
      <c r="BK21" s="209"/>
      <c r="BL21" s="35">
        <v>3</v>
      </c>
      <c r="BM21" s="35">
        <v>4</v>
      </c>
      <c r="BN21" s="35">
        <v>4</v>
      </c>
      <c r="BO21" s="35">
        <v>4</v>
      </c>
      <c r="BP21" s="35">
        <v>3</v>
      </c>
      <c r="BQ21" s="35">
        <v>2</v>
      </c>
      <c r="BR21" s="35">
        <v>2</v>
      </c>
      <c r="BS21" s="35">
        <v>4</v>
      </c>
      <c r="BT21" s="35">
        <v>4</v>
      </c>
      <c r="BU21" s="35">
        <v>4</v>
      </c>
      <c r="BV21" s="35">
        <v>4</v>
      </c>
      <c r="BW21" s="35">
        <v>4</v>
      </c>
      <c r="BX21" s="35">
        <v>3</v>
      </c>
      <c r="BY21" s="35">
        <v>3</v>
      </c>
      <c r="BZ21" s="35">
        <v>3</v>
      </c>
      <c r="CA21" s="35">
        <v>3</v>
      </c>
      <c r="CB21" s="35">
        <v>4</v>
      </c>
      <c r="CC21" s="35">
        <v>3</v>
      </c>
      <c r="CD21" s="35">
        <v>3</v>
      </c>
      <c r="CE21" s="35">
        <v>4</v>
      </c>
      <c r="CF21" s="35">
        <v>3</v>
      </c>
      <c r="CG21" s="35">
        <v>3</v>
      </c>
      <c r="CH21" s="35">
        <v>3</v>
      </c>
      <c r="CI21" s="209"/>
      <c r="CJ21" s="209"/>
      <c r="CK21" s="209"/>
      <c r="CL21" s="209"/>
      <c r="CM21" s="35">
        <v>4</v>
      </c>
      <c r="CN21" s="35">
        <v>3</v>
      </c>
      <c r="CO21" s="35">
        <v>3</v>
      </c>
      <c r="CP21" s="35">
        <v>3</v>
      </c>
      <c r="CQ21" s="35">
        <v>3</v>
      </c>
      <c r="CR21" s="35">
        <v>4</v>
      </c>
      <c r="CS21" s="35">
        <v>4</v>
      </c>
      <c r="CT21" s="35">
        <v>3</v>
      </c>
      <c r="CU21" s="35">
        <v>3</v>
      </c>
      <c r="CV21" s="35">
        <v>4</v>
      </c>
      <c r="CW21" s="35">
        <v>4</v>
      </c>
      <c r="CX21" s="35">
        <v>4</v>
      </c>
      <c r="CY21" s="35">
        <v>3</v>
      </c>
      <c r="CZ21" s="35">
        <v>4</v>
      </c>
      <c r="DA21" s="209"/>
      <c r="DB21" s="35">
        <v>3</v>
      </c>
      <c r="DC21" s="35">
        <v>4</v>
      </c>
      <c r="DD21" s="209"/>
      <c r="DE21" s="35">
        <v>4</v>
      </c>
      <c r="DF21" s="35">
        <v>3</v>
      </c>
      <c r="DG21" s="35">
        <v>3</v>
      </c>
      <c r="DH21" s="35">
        <v>3</v>
      </c>
      <c r="DI21" s="209"/>
      <c r="DJ21" s="35">
        <v>4</v>
      </c>
      <c r="DK21" s="35">
        <v>3</v>
      </c>
      <c r="DL21" s="35">
        <v>3</v>
      </c>
      <c r="DM21" s="35">
        <v>2</v>
      </c>
      <c r="DN21" s="35">
        <v>3</v>
      </c>
      <c r="DO21" s="35">
        <v>3</v>
      </c>
      <c r="DP21" s="35">
        <v>3</v>
      </c>
      <c r="DQ21" s="35">
        <v>4</v>
      </c>
      <c r="DR21" s="209"/>
      <c r="DS21" s="209"/>
      <c r="DT21" s="209"/>
      <c r="DU21" s="35">
        <v>1</v>
      </c>
      <c r="DV21" s="35">
        <v>4</v>
      </c>
      <c r="DW21" s="35">
        <v>3</v>
      </c>
      <c r="DX21" s="201">
        <v>2</v>
      </c>
      <c r="DY21" s="200">
        <v>3</v>
      </c>
      <c r="DZ21" s="201">
        <v>4</v>
      </c>
      <c r="EA21" s="201">
        <v>4</v>
      </c>
      <c r="EB21" s="201">
        <v>4</v>
      </c>
      <c r="EC21" s="201">
        <v>4</v>
      </c>
      <c r="ED21" s="201">
        <v>4</v>
      </c>
      <c r="EE21" s="201">
        <v>2</v>
      </c>
      <c r="EF21" s="201">
        <v>3</v>
      </c>
      <c r="EG21" s="201">
        <v>3</v>
      </c>
      <c r="EH21" s="201">
        <v>3</v>
      </c>
      <c r="EI21" s="201">
        <v>3</v>
      </c>
      <c r="EJ21" s="201">
        <v>3</v>
      </c>
      <c r="EK21" s="201">
        <v>3</v>
      </c>
      <c r="EL21" s="201">
        <v>3</v>
      </c>
      <c r="EM21" s="201">
        <v>2</v>
      </c>
      <c r="EN21" s="234"/>
      <c r="EO21" s="201">
        <v>3</v>
      </c>
      <c r="EP21" s="201">
        <v>4</v>
      </c>
      <c r="EQ21" s="201">
        <v>3</v>
      </c>
      <c r="ER21" s="201">
        <v>3</v>
      </c>
      <c r="ES21" s="201">
        <v>3</v>
      </c>
      <c r="ET21" s="201">
        <v>3</v>
      </c>
      <c r="EU21" s="201">
        <v>3</v>
      </c>
      <c r="EV21" s="201">
        <v>3</v>
      </c>
      <c r="EW21" s="201">
        <v>2</v>
      </c>
      <c r="EX21" s="201">
        <v>3</v>
      </c>
      <c r="EY21" s="201">
        <v>3</v>
      </c>
      <c r="EZ21" s="201">
        <v>3</v>
      </c>
      <c r="FA21" s="201">
        <v>3</v>
      </c>
      <c r="FB21" s="201">
        <v>3</v>
      </c>
      <c r="FC21" s="201">
        <v>4</v>
      </c>
      <c r="FD21" s="198"/>
      <c r="FE21" s="201">
        <v>2</v>
      </c>
      <c r="FF21" s="195"/>
      <c r="FG21" s="195"/>
      <c r="FH21" s="201">
        <v>3</v>
      </c>
      <c r="FI21" s="201">
        <v>3</v>
      </c>
      <c r="FJ21" s="201">
        <v>3</v>
      </c>
      <c r="FK21" s="201">
        <v>3</v>
      </c>
      <c r="FL21" s="195"/>
      <c r="FM21" s="201">
        <v>3</v>
      </c>
      <c r="FN21" s="195"/>
      <c r="FO21" s="201">
        <v>4</v>
      </c>
      <c r="FP21" s="201">
        <v>2</v>
      </c>
      <c r="FQ21" s="201">
        <v>3</v>
      </c>
      <c r="FR21" s="201">
        <v>3</v>
      </c>
      <c r="FS21" s="201">
        <v>3</v>
      </c>
      <c r="FT21" s="200">
        <v>3</v>
      </c>
      <c r="FU21" s="201">
        <v>3</v>
      </c>
      <c r="FV21" s="195"/>
      <c r="FW21" s="195"/>
      <c r="FX21" s="201">
        <v>4</v>
      </c>
      <c r="FY21" s="201">
        <v>4</v>
      </c>
      <c r="FZ21" s="201">
        <v>3</v>
      </c>
      <c r="GA21" s="201">
        <v>2</v>
      </c>
      <c r="GB21" s="201">
        <v>3</v>
      </c>
      <c r="GC21" s="201">
        <v>3</v>
      </c>
      <c r="GD21" s="201">
        <v>2</v>
      </c>
      <c r="GE21" s="201">
        <v>2</v>
      </c>
      <c r="GF21" s="201">
        <v>3</v>
      </c>
      <c r="GG21" s="201">
        <v>3</v>
      </c>
      <c r="GH21" s="201">
        <v>2</v>
      </c>
      <c r="GI21" s="195"/>
      <c r="GJ21" s="201">
        <v>3</v>
      </c>
      <c r="GK21" s="200">
        <v>3</v>
      </c>
      <c r="GL21" s="201">
        <v>4</v>
      </c>
      <c r="GM21" s="201">
        <v>4</v>
      </c>
      <c r="GN21" s="201">
        <v>3</v>
      </c>
      <c r="GO21" s="201">
        <v>3</v>
      </c>
      <c r="GP21" s="201">
        <v>2</v>
      </c>
      <c r="GQ21" s="201">
        <v>4</v>
      </c>
      <c r="GR21" s="201">
        <v>4</v>
      </c>
      <c r="GS21" s="195"/>
      <c r="GT21" s="201">
        <v>4</v>
      </c>
      <c r="GU21" s="201">
        <v>1</v>
      </c>
      <c r="GV21" s="201">
        <v>3</v>
      </c>
      <c r="GW21" s="201">
        <v>4</v>
      </c>
      <c r="GX21" s="201">
        <v>2</v>
      </c>
      <c r="GY21" s="195"/>
      <c r="GZ21" s="195"/>
      <c r="HA21" s="201">
        <v>4</v>
      </c>
      <c r="HB21" s="201">
        <v>4</v>
      </c>
      <c r="HC21" s="201">
        <v>4</v>
      </c>
      <c r="HD21" s="201">
        <v>4</v>
      </c>
      <c r="HE21" s="201">
        <v>4</v>
      </c>
      <c r="HF21" s="201">
        <v>4</v>
      </c>
      <c r="HG21" s="201">
        <v>3</v>
      </c>
      <c r="HH21" s="201">
        <v>4</v>
      </c>
      <c r="HI21" s="201">
        <v>4</v>
      </c>
      <c r="HJ21" s="201">
        <v>4</v>
      </c>
      <c r="HK21" s="231">
        <v>3</v>
      </c>
      <c r="HL21" s="234"/>
      <c r="HM21" s="201">
        <v>1</v>
      </c>
      <c r="HN21" s="201">
        <v>3</v>
      </c>
      <c r="HO21" s="201">
        <v>3</v>
      </c>
      <c r="HP21" s="35">
        <v>4</v>
      </c>
      <c r="HQ21" s="35">
        <v>3</v>
      </c>
      <c r="HR21" s="35">
        <v>3</v>
      </c>
      <c r="HS21" s="35">
        <v>3</v>
      </c>
      <c r="HT21" s="35">
        <v>3</v>
      </c>
      <c r="HU21" s="35">
        <v>4</v>
      </c>
      <c r="HV21" s="35">
        <v>2</v>
      </c>
      <c r="HW21" s="35">
        <v>4</v>
      </c>
      <c r="HX21" s="35">
        <v>3</v>
      </c>
      <c r="HY21" s="35">
        <v>3</v>
      </c>
      <c r="HZ21" s="35">
        <v>1</v>
      </c>
      <c r="IA21" s="35">
        <v>2</v>
      </c>
      <c r="IB21" s="29">
        <v>4</v>
      </c>
      <c r="IC21" s="29">
        <v>4</v>
      </c>
      <c r="ID21" s="29">
        <v>4</v>
      </c>
      <c r="IE21" s="209"/>
      <c r="IF21" s="35">
        <v>2</v>
      </c>
      <c r="IG21" s="209"/>
      <c r="IH21" s="209"/>
      <c r="II21" s="209"/>
      <c r="IJ21" s="35">
        <v>4</v>
      </c>
      <c r="IK21" s="35">
        <v>3</v>
      </c>
      <c r="IL21" s="35">
        <v>3</v>
      </c>
      <c r="IM21" s="209"/>
      <c r="IN21" s="209"/>
      <c r="IO21" s="209"/>
      <c r="IP21" s="35">
        <v>3</v>
      </c>
      <c r="IQ21" s="35">
        <v>4</v>
      </c>
      <c r="IR21" s="209"/>
      <c r="IS21" s="209"/>
      <c r="IT21" s="35">
        <v>3</v>
      </c>
      <c r="IU21" s="35">
        <v>4</v>
      </c>
      <c r="IV21" s="209"/>
      <c r="IW21" s="35">
        <v>4</v>
      </c>
      <c r="IX21" s="209"/>
      <c r="IY21" s="209"/>
      <c r="IZ21" s="209"/>
      <c r="JA21" s="209"/>
      <c r="JB21" s="209"/>
      <c r="JC21" s="35">
        <v>4</v>
      </c>
      <c r="JD21" s="209"/>
      <c r="JE21" s="35">
        <v>4</v>
      </c>
      <c r="JF21" s="209"/>
      <c r="JG21" s="35">
        <v>3</v>
      </c>
      <c r="JH21" s="35">
        <v>4</v>
      </c>
      <c r="JI21" s="35">
        <v>4</v>
      </c>
      <c r="JJ21" s="35">
        <v>4</v>
      </c>
      <c r="JK21" s="35"/>
      <c r="JL21" s="35">
        <v>3</v>
      </c>
      <c r="JM21" s="35">
        <v>4</v>
      </c>
      <c r="JN21" s="35">
        <v>4</v>
      </c>
      <c r="JO21" s="35">
        <v>4</v>
      </c>
      <c r="JP21" s="35">
        <v>4</v>
      </c>
      <c r="JQ21" s="35">
        <v>4</v>
      </c>
      <c r="JR21" s="35">
        <v>3</v>
      </c>
      <c r="JS21" s="35">
        <v>4</v>
      </c>
      <c r="JT21" s="35">
        <v>4</v>
      </c>
      <c r="JU21" s="35">
        <v>4</v>
      </c>
      <c r="JV21" s="35">
        <v>4</v>
      </c>
      <c r="JW21" s="35">
        <v>4</v>
      </c>
      <c r="JX21" s="35">
        <v>4</v>
      </c>
      <c r="JY21" s="35">
        <v>3</v>
      </c>
      <c r="JZ21" s="35">
        <v>4</v>
      </c>
      <c r="KA21" s="35">
        <v>4</v>
      </c>
      <c r="KB21" s="35">
        <v>3</v>
      </c>
      <c r="KC21" s="35">
        <v>4</v>
      </c>
      <c r="KD21" s="35">
        <v>3</v>
      </c>
      <c r="KE21" s="35">
        <v>3</v>
      </c>
      <c r="KF21" s="35">
        <v>3</v>
      </c>
      <c r="KG21" s="35">
        <v>4</v>
      </c>
      <c r="KH21" s="35">
        <v>4</v>
      </c>
      <c r="KI21" s="35">
        <v>4</v>
      </c>
      <c r="KJ21" s="35">
        <v>4</v>
      </c>
      <c r="KK21" s="35">
        <v>4</v>
      </c>
      <c r="KL21" s="35">
        <v>4</v>
      </c>
      <c r="KM21" s="433"/>
      <c r="KN21" s="367">
        <f t="shared" si="1"/>
        <v>5</v>
      </c>
      <c r="KO21" s="368">
        <f t="shared" si="2"/>
        <v>24</v>
      </c>
      <c r="KP21" s="368">
        <f t="shared" si="3"/>
        <v>118</v>
      </c>
      <c r="KQ21" s="369">
        <f t="shared" si="4"/>
        <v>98</v>
      </c>
      <c r="KR21" s="318">
        <f t="shared" si="5"/>
        <v>245</v>
      </c>
      <c r="KS21" s="444"/>
      <c r="KT21" s="38">
        <f t="shared" si="0"/>
        <v>3.1739130434782608</v>
      </c>
      <c r="KU21" s="48">
        <f t="shared" si="6"/>
        <v>0.79347826086956519</v>
      </c>
    </row>
    <row r="22" spans="1:307" ht="15.75" thickBot="1">
      <c r="A22" s="419" t="s">
        <v>261</v>
      </c>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5"/>
      <c r="AW22" s="435"/>
      <c r="AX22" s="435"/>
      <c r="AY22" s="435"/>
      <c r="AZ22" s="435"/>
      <c r="BA22" s="435"/>
      <c r="BB22" s="435"/>
      <c r="BC22" s="435"/>
      <c r="BD22" s="435"/>
      <c r="BE22" s="435"/>
      <c r="BF22" s="435"/>
      <c r="BG22" s="435"/>
      <c r="BH22" s="435"/>
      <c r="BI22" s="435"/>
      <c r="BJ22" s="435"/>
      <c r="BK22" s="435"/>
      <c r="BL22" s="435"/>
      <c r="BM22" s="435"/>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5"/>
      <c r="CT22" s="435"/>
      <c r="CU22" s="435"/>
      <c r="CV22" s="435"/>
      <c r="CW22" s="435"/>
      <c r="CX22" s="435"/>
      <c r="CY22" s="435"/>
      <c r="CZ22" s="435"/>
      <c r="DA22" s="435"/>
      <c r="DB22" s="435"/>
      <c r="DC22" s="435"/>
      <c r="DD22" s="435"/>
      <c r="DE22" s="435"/>
      <c r="DF22" s="435"/>
      <c r="DG22" s="435"/>
      <c r="DH22" s="435"/>
      <c r="DI22" s="435"/>
      <c r="DJ22" s="435"/>
      <c r="DK22" s="435"/>
      <c r="DL22" s="435"/>
      <c r="DM22" s="435"/>
      <c r="DN22" s="435"/>
      <c r="DO22" s="435"/>
      <c r="DP22" s="435"/>
      <c r="DQ22" s="435"/>
      <c r="DR22" s="435"/>
      <c r="DS22" s="435"/>
      <c r="DT22" s="435"/>
      <c r="DU22" s="435"/>
      <c r="DV22" s="435"/>
      <c r="DW22" s="435"/>
      <c r="DX22" s="435"/>
      <c r="DY22" s="435"/>
      <c r="DZ22" s="435"/>
      <c r="EA22" s="435"/>
      <c r="EB22" s="435"/>
      <c r="EC22" s="435"/>
      <c r="ED22" s="435"/>
      <c r="EE22" s="435"/>
      <c r="EF22" s="435"/>
      <c r="EG22" s="435"/>
      <c r="EH22" s="435"/>
      <c r="EI22" s="435"/>
      <c r="EJ22" s="435"/>
      <c r="EK22" s="435"/>
      <c r="EL22" s="435"/>
      <c r="EM22" s="435"/>
      <c r="EN22" s="435"/>
      <c r="EO22" s="435"/>
      <c r="EP22" s="435"/>
      <c r="EQ22" s="435"/>
      <c r="ER22" s="435"/>
      <c r="ES22" s="435"/>
      <c r="ET22" s="435"/>
      <c r="EU22" s="435"/>
      <c r="EV22" s="435"/>
      <c r="EW22" s="435"/>
      <c r="EX22" s="435"/>
      <c r="EY22" s="435"/>
      <c r="EZ22" s="435"/>
      <c r="FA22" s="435"/>
      <c r="FB22" s="435"/>
      <c r="FC22" s="435"/>
      <c r="FD22" s="435"/>
      <c r="FE22" s="435"/>
      <c r="FF22" s="435"/>
      <c r="FG22" s="435"/>
      <c r="FH22" s="435"/>
      <c r="FI22" s="435"/>
      <c r="FJ22" s="435"/>
      <c r="FK22" s="435"/>
      <c r="FL22" s="435"/>
      <c r="FM22" s="435"/>
      <c r="FN22" s="435"/>
      <c r="FO22" s="435"/>
      <c r="FP22" s="435"/>
      <c r="FQ22" s="435"/>
      <c r="FR22" s="435"/>
      <c r="FS22" s="435"/>
      <c r="FT22" s="435"/>
      <c r="FU22" s="435"/>
      <c r="FV22" s="435"/>
      <c r="FW22" s="435"/>
      <c r="FX22" s="435"/>
      <c r="FY22" s="435"/>
      <c r="FZ22" s="435"/>
      <c r="GA22" s="435"/>
      <c r="GB22" s="435"/>
      <c r="GC22" s="435"/>
      <c r="GD22" s="435"/>
      <c r="GE22" s="435"/>
      <c r="GF22" s="435"/>
      <c r="GG22" s="435"/>
      <c r="GH22" s="435"/>
      <c r="GI22" s="435"/>
      <c r="GJ22" s="435"/>
      <c r="GK22" s="435"/>
      <c r="GL22" s="435"/>
      <c r="GM22" s="435"/>
      <c r="GN22" s="435"/>
      <c r="GO22" s="435"/>
      <c r="GP22" s="435"/>
      <c r="GQ22" s="435"/>
      <c r="GR22" s="435"/>
      <c r="GS22" s="435"/>
      <c r="GT22" s="435"/>
      <c r="GU22" s="435"/>
      <c r="GV22" s="435"/>
      <c r="GW22" s="435"/>
      <c r="GX22" s="435"/>
      <c r="GY22" s="435"/>
      <c r="GZ22" s="435"/>
      <c r="HA22" s="435"/>
      <c r="HB22" s="435"/>
      <c r="HC22" s="435"/>
      <c r="HD22" s="435"/>
      <c r="HE22" s="435"/>
      <c r="HF22" s="435"/>
      <c r="HG22" s="435"/>
      <c r="HH22" s="435"/>
      <c r="HI22" s="435"/>
      <c r="HJ22" s="435"/>
      <c r="HK22" s="435"/>
      <c r="HL22" s="435"/>
      <c r="HM22" s="435"/>
      <c r="HN22" s="435"/>
      <c r="HO22" s="435"/>
      <c r="HP22" s="435"/>
      <c r="HQ22" s="435"/>
      <c r="HR22" s="435"/>
      <c r="HS22" s="435"/>
      <c r="HT22" s="435"/>
      <c r="HU22" s="435"/>
      <c r="HV22" s="435"/>
      <c r="HW22" s="435"/>
      <c r="HX22" s="435"/>
      <c r="HY22" s="435"/>
      <c r="HZ22" s="435"/>
      <c r="IA22" s="435"/>
      <c r="IB22" s="435"/>
      <c r="IC22" s="435"/>
      <c r="ID22" s="435"/>
      <c r="IE22" s="435"/>
      <c r="IF22" s="435"/>
      <c r="IG22" s="435"/>
      <c r="IH22" s="435"/>
      <c r="II22" s="435"/>
      <c r="IJ22" s="435"/>
      <c r="IK22" s="435"/>
      <c r="IL22" s="435"/>
      <c r="IM22" s="435"/>
      <c r="IN22" s="435"/>
      <c r="IO22" s="435"/>
      <c r="IP22" s="435"/>
      <c r="IQ22" s="435"/>
      <c r="IR22" s="435"/>
      <c r="IS22" s="435"/>
      <c r="IT22" s="435"/>
      <c r="IU22" s="435"/>
      <c r="IV22" s="435"/>
      <c r="IW22" s="435"/>
      <c r="IX22" s="435"/>
      <c r="IY22" s="435"/>
      <c r="IZ22" s="435"/>
      <c r="JA22" s="435"/>
      <c r="JB22" s="435"/>
      <c r="JC22" s="435"/>
      <c r="JD22" s="435"/>
      <c r="JE22" s="435"/>
      <c r="JF22" s="435"/>
      <c r="JG22" s="435"/>
      <c r="JH22" s="435"/>
      <c r="JI22" s="435"/>
      <c r="JJ22" s="435"/>
      <c r="JK22" s="435"/>
      <c r="JL22" s="435"/>
      <c r="JM22" s="435"/>
      <c r="JN22" s="435"/>
      <c r="JO22" s="435"/>
      <c r="JP22" s="435"/>
      <c r="JQ22" s="435"/>
      <c r="JR22" s="435"/>
      <c r="JS22" s="435"/>
      <c r="JT22" s="435"/>
      <c r="JU22" s="435"/>
      <c r="JV22" s="435"/>
      <c r="JW22" s="435"/>
      <c r="JX22" s="435"/>
      <c r="JY22" s="435"/>
      <c r="JZ22" s="435"/>
      <c r="KA22" s="435"/>
      <c r="KB22" s="435"/>
      <c r="KC22" s="435"/>
      <c r="KD22" s="435"/>
      <c r="KE22" s="435"/>
      <c r="KF22" s="435"/>
      <c r="KG22" s="435"/>
      <c r="KH22" s="435"/>
      <c r="KI22" s="435"/>
      <c r="KJ22" s="435"/>
      <c r="KK22" s="435"/>
      <c r="KL22" s="435"/>
      <c r="KM22" s="437"/>
      <c r="KN22" s="82">
        <f>SUM(KN13:KN21)</f>
        <v>91</v>
      </c>
      <c r="KO22" s="82">
        <f t="shared" ref="KO22:KQ22" si="7">SUM(KO13:KO21)</f>
        <v>243</v>
      </c>
      <c r="KP22" s="82">
        <f t="shared" si="7"/>
        <v>945</v>
      </c>
      <c r="KQ22" s="309">
        <f t="shared" si="7"/>
        <v>1215</v>
      </c>
      <c r="KR22" s="16"/>
      <c r="KS22" s="16">
        <f>SUM(KN22:KQ22)</f>
        <v>2494</v>
      </c>
      <c r="KT22" s="438"/>
      <c r="KU22" s="439"/>
    </row>
    <row r="23" spans="1:307" ht="15.75" thickBot="1">
      <c r="A23" s="419" t="s">
        <v>262</v>
      </c>
      <c r="B23" s="420"/>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0"/>
      <c r="CJ23" s="420"/>
      <c r="CK23" s="420"/>
      <c r="CL23" s="420"/>
      <c r="CM23" s="420"/>
      <c r="CN23" s="420"/>
      <c r="CO23" s="420"/>
      <c r="CP23" s="420"/>
      <c r="CQ23" s="420"/>
      <c r="CR23" s="420"/>
      <c r="CS23" s="420"/>
      <c r="CT23" s="420"/>
      <c r="CU23" s="420"/>
      <c r="CV23" s="420"/>
      <c r="CW23" s="420"/>
      <c r="CX23" s="420"/>
      <c r="CY23" s="420"/>
      <c r="CZ23" s="420"/>
      <c r="DA23" s="420"/>
      <c r="DB23" s="420"/>
      <c r="DC23" s="420"/>
      <c r="DD23" s="420"/>
      <c r="DE23" s="420"/>
      <c r="DF23" s="420"/>
      <c r="DG23" s="420"/>
      <c r="DH23" s="420"/>
      <c r="DI23" s="420"/>
      <c r="DJ23" s="420"/>
      <c r="DK23" s="420"/>
      <c r="DL23" s="420"/>
      <c r="DM23" s="420"/>
      <c r="DN23" s="420"/>
      <c r="DO23" s="420"/>
      <c r="DP23" s="420"/>
      <c r="DQ23" s="420"/>
      <c r="DR23" s="420"/>
      <c r="DS23" s="420"/>
      <c r="DT23" s="420"/>
      <c r="DU23" s="420"/>
      <c r="DV23" s="420"/>
      <c r="DW23" s="420"/>
      <c r="DX23" s="420"/>
      <c r="DY23" s="420"/>
      <c r="DZ23" s="420"/>
      <c r="EA23" s="420"/>
      <c r="EB23" s="420"/>
      <c r="EC23" s="420"/>
      <c r="ED23" s="420"/>
      <c r="EE23" s="420"/>
      <c r="EF23" s="420"/>
      <c r="EG23" s="420"/>
      <c r="EH23" s="420"/>
      <c r="EI23" s="420"/>
      <c r="EJ23" s="420"/>
      <c r="EK23" s="420"/>
      <c r="EL23" s="420"/>
      <c r="EM23" s="420"/>
      <c r="EN23" s="420"/>
      <c r="EO23" s="420"/>
      <c r="EP23" s="420"/>
      <c r="EQ23" s="420"/>
      <c r="ER23" s="420"/>
      <c r="ES23" s="420"/>
      <c r="ET23" s="420"/>
      <c r="EU23" s="420"/>
      <c r="EV23" s="420"/>
      <c r="EW23" s="420"/>
      <c r="EX23" s="420"/>
      <c r="EY23" s="420"/>
      <c r="EZ23" s="420"/>
      <c r="FA23" s="420"/>
      <c r="FB23" s="420"/>
      <c r="FC23" s="420"/>
      <c r="FD23" s="420"/>
      <c r="FE23" s="420"/>
      <c r="FF23" s="420"/>
      <c r="FG23" s="420"/>
      <c r="FH23" s="420"/>
      <c r="FI23" s="420"/>
      <c r="FJ23" s="420"/>
      <c r="FK23" s="420"/>
      <c r="FL23" s="420"/>
      <c r="FM23" s="420"/>
      <c r="FN23" s="420"/>
      <c r="FO23" s="420"/>
      <c r="FP23" s="420"/>
      <c r="FQ23" s="420"/>
      <c r="FR23" s="420"/>
      <c r="FS23" s="420"/>
      <c r="FT23" s="420"/>
      <c r="FU23" s="420"/>
      <c r="FV23" s="420"/>
      <c r="FW23" s="420"/>
      <c r="FX23" s="420"/>
      <c r="FY23" s="420"/>
      <c r="FZ23" s="420"/>
      <c r="GA23" s="420"/>
      <c r="GB23" s="420"/>
      <c r="GC23" s="420"/>
      <c r="GD23" s="420"/>
      <c r="GE23" s="420"/>
      <c r="GF23" s="420"/>
      <c r="GG23" s="420"/>
      <c r="GH23" s="420"/>
      <c r="GI23" s="420"/>
      <c r="GJ23" s="420"/>
      <c r="GK23" s="420"/>
      <c r="GL23" s="420"/>
      <c r="GM23" s="420"/>
      <c r="GN23" s="420"/>
      <c r="GO23" s="420"/>
      <c r="GP23" s="420"/>
      <c r="GQ23" s="420"/>
      <c r="GR23" s="420"/>
      <c r="GS23" s="420"/>
      <c r="GT23" s="420"/>
      <c r="GU23" s="420"/>
      <c r="GV23" s="420"/>
      <c r="GW23" s="420"/>
      <c r="GX23" s="420"/>
      <c r="GY23" s="420"/>
      <c r="GZ23" s="420"/>
      <c r="HA23" s="420"/>
      <c r="HB23" s="420"/>
      <c r="HC23" s="420"/>
      <c r="HD23" s="420"/>
      <c r="HE23" s="420"/>
      <c r="HF23" s="420"/>
      <c r="HG23" s="420"/>
      <c r="HH23" s="420"/>
      <c r="HI23" s="420"/>
      <c r="HJ23" s="420"/>
      <c r="HK23" s="420"/>
      <c r="HL23" s="420"/>
      <c r="HM23" s="420"/>
      <c r="HN23" s="420"/>
      <c r="HO23" s="420"/>
      <c r="HP23" s="420"/>
      <c r="HQ23" s="420"/>
      <c r="HR23" s="420"/>
      <c r="HS23" s="420"/>
      <c r="HT23" s="420"/>
      <c r="HU23" s="420"/>
      <c r="HV23" s="420"/>
      <c r="HW23" s="420"/>
      <c r="HX23" s="420"/>
      <c r="HY23" s="420"/>
      <c r="HZ23" s="420"/>
      <c r="IA23" s="420"/>
      <c r="IB23" s="420"/>
      <c r="IC23" s="420"/>
      <c r="ID23" s="420"/>
      <c r="IE23" s="420"/>
      <c r="IF23" s="420"/>
      <c r="IG23" s="420"/>
      <c r="IH23" s="420"/>
      <c r="II23" s="420"/>
      <c r="IJ23" s="420"/>
      <c r="IK23" s="420"/>
      <c r="IL23" s="420"/>
      <c r="IM23" s="420"/>
      <c r="IN23" s="420"/>
      <c r="IO23" s="420"/>
      <c r="IP23" s="420"/>
      <c r="IQ23" s="420"/>
      <c r="IR23" s="420"/>
      <c r="IS23" s="420"/>
      <c r="IT23" s="420"/>
      <c r="IU23" s="420"/>
      <c r="IV23" s="420"/>
      <c r="IW23" s="420"/>
      <c r="IX23" s="420"/>
      <c r="IY23" s="420"/>
      <c r="IZ23" s="420"/>
      <c r="JA23" s="420"/>
      <c r="JB23" s="420"/>
      <c r="JC23" s="420"/>
      <c r="JD23" s="420"/>
      <c r="JE23" s="420"/>
      <c r="JF23" s="420"/>
      <c r="JG23" s="420"/>
      <c r="JH23" s="420"/>
      <c r="JI23" s="420"/>
      <c r="JJ23" s="420"/>
      <c r="JK23" s="420"/>
      <c r="JL23" s="420"/>
      <c r="JM23" s="420"/>
      <c r="JN23" s="420"/>
      <c r="JO23" s="420"/>
      <c r="JP23" s="420"/>
      <c r="JQ23" s="420"/>
      <c r="JR23" s="420"/>
      <c r="JS23" s="420"/>
      <c r="JT23" s="420"/>
      <c r="JU23" s="420"/>
      <c r="JV23" s="420"/>
      <c r="JW23" s="420"/>
      <c r="JX23" s="420"/>
      <c r="JY23" s="420"/>
      <c r="JZ23" s="420"/>
      <c r="KA23" s="420"/>
      <c r="KB23" s="420"/>
      <c r="KC23" s="420"/>
      <c r="KD23" s="420"/>
      <c r="KE23" s="420"/>
      <c r="KF23" s="420"/>
      <c r="KG23" s="420"/>
      <c r="KH23" s="420"/>
      <c r="KI23" s="420"/>
      <c r="KJ23" s="420"/>
      <c r="KK23" s="420"/>
      <c r="KL23" s="420"/>
      <c r="KM23" s="420"/>
      <c r="KN23" s="77">
        <f>KN22*100/$KS$22</f>
        <v>3.6487570168404169</v>
      </c>
      <c r="KO23" s="39">
        <f>KO22*100/$KS$22</f>
        <v>9.7433841218925412</v>
      </c>
      <c r="KP23" s="39">
        <f>KP22*100/$KS$22</f>
        <v>37.890938251804329</v>
      </c>
      <c r="KQ23" s="78">
        <f>KQ22*100/$KS$22</f>
        <v>48.716920609462711</v>
      </c>
      <c r="KR23" s="310"/>
      <c r="KS23" s="40">
        <f>SUM(KN23:KQ23)</f>
        <v>100</v>
      </c>
      <c r="KT23" s="440"/>
      <c r="KU23" s="441"/>
    </row>
    <row r="24" spans="1:307" ht="26.25" thickBot="1">
      <c r="A24" s="25" t="s">
        <v>263</v>
      </c>
      <c r="B24" s="416"/>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c r="BN24" s="417"/>
      <c r="BO24" s="417"/>
      <c r="BP24" s="417"/>
      <c r="BQ24" s="417"/>
      <c r="BR24" s="417"/>
      <c r="BS24" s="417"/>
      <c r="BT24" s="417"/>
      <c r="BU24" s="417"/>
      <c r="BV24" s="417"/>
      <c r="BW24" s="417"/>
      <c r="BX24" s="417"/>
      <c r="BY24" s="417"/>
      <c r="BZ24" s="417"/>
      <c r="CA24" s="417"/>
      <c r="CB24" s="417"/>
      <c r="CC24" s="417"/>
      <c r="CD24" s="417"/>
      <c r="CE24" s="417"/>
      <c r="CF24" s="417"/>
      <c r="CG24" s="417"/>
      <c r="CH24" s="417"/>
      <c r="CI24" s="417"/>
      <c r="CJ24" s="417"/>
      <c r="CK24" s="417"/>
      <c r="CL24" s="417"/>
      <c r="CM24" s="417"/>
      <c r="CN24" s="417"/>
      <c r="CO24" s="417"/>
      <c r="CP24" s="417"/>
      <c r="CQ24" s="417"/>
      <c r="CR24" s="417"/>
      <c r="CS24" s="417"/>
      <c r="CT24" s="417"/>
      <c r="CU24" s="417"/>
      <c r="CV24" s="417"/>
      <c r="CW24" s="417"/>
      <c r="CX24" s="417"/>
      <c r="CY24" s="417"/>
      <c r="CZ24" s="417"/>
      <c r="DA24" s="417"/>
      <c r="DB24" s="417"/>
      <c r="DC24" s="417"/>
      <c r="DD24" s="417"/>
      <c r="DE24" s="417"/>
      <c r="DF24" s="417"/>
      <c r="DG24" s="417"/>
      <c r="DH24" s="417"/>
      <c r="DI24" s="417"/>
      <c r="DJ24" s="417"/>
      <c r="DK24" s="417"/>
      <c r="DL24" s="417"/>
      <c r="DM24" s="417"/>
      <c r="DN24" s="417"/>
      <c r="DO24" s="417"/>
      <c r="DP24" s="417"/>
      <c r="DQ24" s="417"/>
      <c r="DR24" s="417"/>
      <c r="DS24" s="417"/>
      <c r="DT24" s="417"/>
      <c r="DU24" s="417"/>
      <c r="DV24" s="417"/>
      <c r="DW24" s="417"/>
      <c r="DX24" s="417"/>
      <c r="DY24" s="417"/>
      <c r="DZ24" s="417"/>
      <c r="EA24" s="417"/>
      <c r="EB24" s="417"/>
      <c r="EC24" s="417"/>
      <c r="ED24" s="417"/>
      <c r="EE24" s="417"/>
      <c r="EF24" s="417"/>
      <c r="EG24" s="417"/>
      <c r="EH24" s="417"/>
      <c r="EI24" s="417"/>
      <c r="EJ24" s="417"/>
      <c r="EK24" s="417"/>
      <c r="EL24" s="417"/>
      <c r="EM24" s="417"/>
      <c r="EN24" s="417"/>
      <c r="EO24" s="417"/>
      <c r="EP24" s="417"/>
      <c r="EQ24" s="417"/>
      <c r="ER24" s="417"/>
      <c r="ES24" s="417"/>
      <c r="ET24" s="417"/>
      <c r="EU24" s="417"/>
      <c r="EV24" s="417"/>
      <c r="EW24" s="417"/>
      <c r="EX24" s="417"/>
      <c r="EY24" s="417"/>
      <c r="EZ24" s="417"/>
      <c r="FA24" s="417"/>
      <c r="FB24" s="417"/>
      <c r="FC24" s="417"/>
      <c r="FD24" s="417"/>
      <c r="FE24" s="417"/>
      <c r="FF24" s="417"/>
      <c r="FG24" s="417"/>
      <c r="FH24" s="417"/>
      <c r="FI24" s="417"/>
      <c r="FJ24" s="417"/>
      <c r="FK24" s="417"/>
      <c r="FL24" s="417"/>
      <c r="FM24" s="417"/>
      <c r="FN24" s="417"/>
      <c r="FO24" s="417"/>
      <c r="FP24" s="417"/>
      <c r="FQ24" s="417"/>
      <c r="FR24" s="417"/>
      <c r="FS24" s="417"/>
      <c r="FT24" s="417"/>
      <c r="FU24" s="417"/>
      <c r="FV24" s="417"/>
      <c r="FW24" s="417"/>
      <c r="FX24" s="417"/>
      <c r="FY24" s="417"/>
      <c r="FZ24" s="417"/>
      <c r="GA24" s="417"/>
      <c r="GB24" s="417"/>
      <c r="GC24" s="417"/>
      <c r="GD24" s="417"/>
      <c r="GE24" s="417"/>
      <c r="GF24" s="417"/>
      <c r="GG24" s="417"/>
      <c r="GH24" s="417"/>
      <c r="GI24" s="417"/>
      <c r="GJ24" s="417"/>
      <c r="GK24" s="417"/>
      <c r="GL24" s="417"/>
      <c r="GM24" s="417"/>
      <c r="GN24" s="417"/>
      <c r="GO24" s="417"/>
      <c r="GP24" s="417"/>
      <c r="GQ24" s="417"/>
      <c r="GR24" s="417"/>
      <c r="GS24" s="417"/>
      <c r="GT24" s="417"/>
      <c r="GU24" s="417"/>
      <c r="GV24" s="417"/>
      <c r="GW24" s="417"/>
      <c r="GX24" s="417"/>
      <c r="GY24" s="417"/>
      <c r="GZ24" s="417"/>
      <c r="HA24" s="417"/>
      <c r="HB24" s="417"/>
      <c r="HC24" s="417"/>
      <c r="HD24" s="417"/>
      <c r="HE24" s="417"/>
      <c r="HF24" s="417"/>
      <c r="HG24" s="417"/>
      <c r="HH24" s="417"/>
      <c r="HI24" s="417"/>
      <c r="HJ24" s="417"/>
      <c r="HK24" s="417"/>
      <c r="HL24" s="417"/>
      <c r="HM24" s="417"/>
      <c r="HN24" s="417"/>
      <c r="HO24" s="417"/>
      <c r="HP24" s="417"/>
      <c r="HQ24" s="417"/>
      <c r="HR24" s="417"/>
      <c r="HS24" s="417"/>
      <c r="HT24" s="417"/>
      <c r="HU24" s="417"/>
      <c r="HV24" s="417"/>
      <c r="HW24" s="417"/>
      <c r="HX24" s="417"/>
      <c r="HY24" s="417"/>
      <c r="HZ24" s="417"/>
      <c r="IA24" s="417"/>
      <c r="IB24" s="417"/>
      <c r="IC24" s="417"/>
      <c r="ID24" s="417"/>
      <c r="IE24" s="417"/>
      <c r="IF24" s="417"/>
      <c r="IG24" s="417"/>
      <c r="IH24" s="417"/>
      <c r="II24" s="417"/>
      <c r="IJ24" s="417"/>
      <c r="IK24" s="417"/>
      <c r="IL24" s="417"/>
      <c r="IM24" s="417"/>
      <c r="IN24" s="417"/>
      <c r="IO24" s="417"/>
      <c r="IP24" s="417"/>
      <c r="IQ24" s="417"/>
      <c r="IR24" s="417"/>
      <c r="IS24" s="417"/>
      <c r="IT24" s="417"/>
      <c r="IU24" s="417"/>
      <c r="IV24" s="417"/>
      <c r="IW24" s="417"/>
      <c r="IX24" s="417"/>
      <c r="IY24" s="417"/>
      <c r="IZ24" s="417"/>
      <c r="JA24" s="417"/>
      <c r="JB24" s="417"/>
      <c r="JC24" s="417"/>
      <c r="JD24" s="417"/>
      <c r="JE24" s="417"/>
      <c r="JF24" s="417"/>
      <c r="JG24" s="417"/>
      <c r="JH24" s="417"/>
      <c r="JI24" s="417"/>
      <c r="JJ24" s="417"/>
      <c r="JK24" s="417"/>
      <c r="JL24" s="417"/>
      <c r="JM24" s="417"/>
      <c r="JN24" s="417"/>
      <c r="JO24" s="417"/>
      <c r="JP24" s="417"/>
      <c r="JQ24" s="417"/>
      <c r="JR24" s="417"/>
      <c r="JS24" s="417"/>
      <c r="JT24" s="417"/>
      <c r="JU24" s="417"/>
      <c r="JV24" s="417"/>
      <c r="JW24" s="417"/>
      <c r="JX24" s="417"/>
      <c r="JY24" s="417"/>
      <c r="JZ24" s="417"/>
      <c r="KA24" s="417"/>
      <c r="KB24" s="417"/>
      <c r="KC24" s="417"/>
      <c r="KD24" s="417"/>
      <c r="KE24" s="417"/>
      <c r="KF24" s="417"/>
      <c r="KG24" s="417"/>
      <c r="KH24" s="417"/>
      <c r="KI24" s="417"/>
      <c r="KJ24" s="417"/>
      <c r="KK24" s="417"/>
      <c r="KL24" s="417"/>
      <c r="KM24" s="418"/>
      <c r="KN24" s="18">
        <v>1</v>
      </c>
      <c r="KO24" s="18">
        <v>2</v>
      </c>
      <c r="KP24" s="18">
        <v>3</v>
      </c>
      <c r="KQ24" s="18">
        <v>4</v>
      </c>
      <c r="KR24" s="308" t="s">
        <v>458</v>
      </c>
      <c r="KS24" s="41"/>
      <c r="KT24" s="42" t="s">
        <v>312</v>
      </c>
      <c r="KU24" s="84" t="s">
        <v>254</v>
      </c>
    </row>
    <row r="25" spans="1:307" ht="24.75" customHeight="1" thickBot="1">
      <c r="A25" s="49" t="s">
        <v>256</v>
      </c>
      <c r="B25" s="203">
        <v>4</v>
      </c>
      <c r="C25" s="28">
        <v>3</v>
      </c>
      <c r="D25" s="127">
        <v>4</v>
      </c>
      <c r="E25" s="36">
        <v>3</v>
      </c>
      <c r="F25" s="36">
        <v>3</v>
      </c>
      <c r="G25" s="36">
        <v>4</v>
      </c>
      <c r="H25" s="36">
        <v>3</v>
      </c>
      <c r="I25" s="45">
        <v>3</v>
      </c>
      <c r="J25" s="36">
        <v>4</v>
      </c>
      <c r="K25" s="28">
        <v>4</v>
      </c>
      <c r="L25" s="36">
        <v>3</v>
      </c>
      <c r="M25" s="36">
        <v>4</v>
      </c>
      <c r="N25" s="36">
        <v>3</v>
      </c>
      <c r="O25" s="36">
        <v>3</v>
      </c>
      <c r="P25" s="36">
        <v>3</v>
      </c>
      <c r="Q25" s="28">
        <v>4</v>
      </c>
      <c r="R25" s="28">
        <v>3</v>
      </c>
      <c r="S25" s="216">
        <v>4</v>
      </c>
      <c r="T25" s="36">
        <v>2</v>
      </c>
      <c r="U25" s="36">
        <v>4</v>
      </c>
      <c r="V25" s="36">
        <v>3</v>
      </c>
      <c r="W25" s="36">
        <v>4</v>
      </c>
      <c r="X25" s="36">
        <v>4</v>
      </c>
      <c r="Y25" s="36">
        <v>3</v>
      </c>
      <c r="Z25" s="36">
        <v>2</v>
      </c>
      <c r="AA25" s="36">
        <v>4</v>
      </c>
      <c r="AB25" s="30">
        <v>4</v>
      </c>
      <c r="AC25" s="30">
        <v>3</v>
      </c>
      <c r="AD25" s="30">
        <v>4</v>
      </c>
      <c r="AE25" s="30">
        <v>4</v>
      </c>
      <c r="AF25" s="30">
        <v>3</v>
      </c>
      <c r="AG25" s="30">
        <v>3</v>
      </c>
      <c r="AH25" s="30">
        <v>2</v>
      </c>
      <c r="AI25" s="30">
        <v>2</v>
      </c>
      <c r="AJ25" s="30">
        <v>4</v>
      </c>
      <c r="AK25" s="30">
        <v>4</v>
      </c>
      <c r="AL25" s="30">
        <v>4</v>
      </c>
      <c r="AM25" s="30">
        <v>4</v>
      </c>
      <c r="AN25" s="30">
        <v>4</v>
      </c>
      <c r="AO25" s="30">
        <v>3</v>
      </c>
      <c r="AP25" s="30">
        <v>4</v>
      </c>
      <c r="AQ25" s="30">
        <v>4</v>
      </c>
      <c r="AR25" s="30">
        <v>3</v>
      </c>
      <c r="AS25" s="30">
        <v>3</v>
      </c>
      <c r="AT25" s="30">
        <v>3</v>
      </c>
      <c r="AU25" s="29">
        <v>4</v>
      </c>
      <c r="AV25" s="30">
        <v>3</v>
      </c>
      <c r="AW25" s="30">
        <v>4</v>
      </c>
      <c r="AX25" s="30">
        <v>3</v>
      </c>
      <c r="AY25" s="214"/>
      <c r="AZ25" s="30">
        <v>2</v>
      </c>
      <c r="BA25" s="30">
        <v>4</v>
      </c>
      <c r="BB25" s="30">
        <v>3</v>
      </c>
      <c r="BC25" s="30">
        <v>3</v>
      </c>
      <c r="BD25" s="30">
        <v>3</v>
      </c>
      <c r="BE25" s="30">
        <v>3</v>
      </c>
      <c r="BF25" s="30">
        <v>4</v>
      </c>
      <c r="BG25" s="30">
        <v>3</v>
      </c>
      <c r="BH25" s="30">
        <v>3</v>
      </c>
      <c r="BI25" s="30">
        <v>2</v>
      </c>
      <c r="BJ25" s="30">
        <v>3</v>
      </c>
      <c r="BK25" s="30">
        <v>3</v>
      </c>
      <c r="BL25" s="30">
        <v>4</v>
      </c>
      <c r="BM25" s="30">
        <v>3</v>
      </c>
      <c r="BN25" s="30">
        <v>2</v>
      </c>
      <c r="BO25" s="30">
        <v>2</v>
      </c>
      <c r="BP25" s="30">
        <v>4</v>
      </c>
      <c r="BQ25" s="30">
        <v>2</v>
      </c>
      <c r="BR25" s="30">
        <v>3</v>
      </c>
      <c r="BS25" s="30">
        <v>3</v>
      </c>
      <c r="BT25" s="30">
        <v>4</v>
      </c>
      <c r="BU25" s="30">
        <v>4</v>
      </c>
      <c r="BV25" s="30">
        <v>4</v>
      </c>
      <c r="BW25" s="30">
        <v>4</v>
      </c>
      <c r="BX25" s="30">
        <v>3</v>
      </c>
      <c r="BY25" s="214"/>
      <c r="BZ25" s="30">
        <v>3</v>
      </c>
      <c r="CA25" s="30">
        <v>2</v>
      </c>
      <c r="CB25" s="30">
        <v>4</v>
      </c>
      <c r="CC25" s="30">
        <v>4</v>
      </c>
      <c r="CD25" s="30">
        <v>4</v>
      </c>
      <c r="CE25" s="30">
        <v>4</v>
      </c>
      <c r="CF25" s="30">
        <v>3</v>
      </c>
      <c r="CG25" s="29">
        <v>4</v>
      </c>
      <c r="CH25" s="30">
        <v>2</v>
      </c>
      <c r="CI25" s="214"/>
      <c r="CJ25" s="214"/>
      <c r="CK25" s="214"/>
      <c r="CL25" s="214"/>
      <c r="CM25" s="214"/>
      <c r="CN25" s="30">
        <v>2</v>
      </c>
      <c r="CO25" s="30">
        <v>3</v>
      </c>
      <c r="CP25" s="30">
        <v>4</v>
      </c>
      <c r="CQ25" s="30">
        <v>4</v>
      </c>
      <c r="CR25" s="30">
        <v>3</v>
      </c>
      <c r="CS25" s="30">
        <v>4</v>
      </c>
      <c r="CT25" s="30">
        <v>4</v>
      </c>
      <c r="CU25" s="30">
        <v>3</v>
      </c>
      <c r="CV25" s="30">
        <v>3</v>
      </c>
      <c r="CW25" s="30">
        <v>2</v>
      </c>
      <c r="CX25" s="30">
        <v>2</v>
      </c>
      <c r="CY25" s="30">
        <v>3</v>
      </c>
      <c r="CZ25" s="30">
        <v>4</v>
      </c>
      <c r="DA25" s="30">
        <v>4</v>
      </c>
      <c r="DB25" s="30">
        <v>4</v>
      </c>
      <c r="DC25" s="30">
        <v>2</v>
      </c>
      <c r="DD25" s="214"/>
      <c r="DE25" s="30">
        <v>3</v>
      </c>
      <c r="DF25" s="30">
        <v>3</v>
      </c>
      <c r="DG25" s="30">
        <v>2</v>
      </c>
      <c r="DH25" s="30">
        <v>3</v>
      </c>
      <c r="DI25" s="30">
        <v>4</v>
      </c>
      <c r="DJ25" s="30">
        <v>2</v>
      </c>
      <c r="DK25" s="30">
        <v>3</v>
      </c>
      <c r="DL25" s="30">
        <v>1</v>
      </c>
      <c r="DM25" s="30">
        <v>4</v>
      </c>
      <c r="DN25" s="30">
        <v>3</v>
      </c>
      <c r="DO25" s="30"/>
      <c r="DP25" s="30">
        <v>2</v>
      </c>
      <c r="DQ25" s="30">
        <v>4</v>
      </c>
      <c r="DR25" s="30">
        <v>3</v>
      </c>
      <c r="DS25" s="30">
        <v>4</v>
      </c>
      <c r="DT25" s="30">
        <v>3</v>
      </c>
      <c r="DU25" s="30">
        <v>1</v>
      </c>
      <c r="DV25" s="30">
        <v>3</v>
      </c>
      <c r="DW25" s="30">
        <v>3</v>
      </c>
      <c r="DX25" s="235">
        <v>2</v>
      </c>
      <c r="DY25" s="197">
        <v>3</v>
      </c>
      <c r="DZ25" s="197">
        <v>4</v>
      </c>
      <c r="EA25" s="197">
        <v>3</v>
      </c>
      <c r="EB25" s="235">
        <v>3</v>
      </c>
      <c r="EC25" s="235">
        <v>4</v>
      </c>
      <c r="ED25" s="235">
        <v>3</v>
      </c>
      <c r="EE25" s="235">
        <v>4</v>
      </c>
      <c r="EF25" s="235">
        <v>4</v>
      </c>
      <c r="EG25" s="235">
        <v>4</v>
      </c>
      <c r="EH25" s="235">
        <v>4</v>
      </c>
      <c r="EI25" s="235">
        <v>4</v>
      </c>
      <c r="EJ25" s="235">
        <v>4</v>
      </c>
      <c r="EK25" s="235">
        <v>4</v>
      </c>
      <c r="EL25" s="235">
        <v>4</v>
      </c>
      <c r="EM25" s="235">
        <v>4</v>
      </c>
      <c r="EN25" s="236"/>
      <c r="EO25" s="235">
        <v>4</v>
      </c>
      <c r="EP25" s="235">
        <v>4</v>
      </c>
      <c r="EQ25" s="235">
        <v>3</v>
      </c>
      <c r="ER25" s="235">
        <v>3</v>
      </c>
      <c r="ES25" s="235">
        <v>4</v>
      </c>
      <c r="ET25" s="235">
        <v>4</v>
      </c>
      <c r="EU25" s="235">
        <v>4</v>
      </c>
      <c r="EV25" s="235">
        <v>4</v>
      </c>
      <c r="EW25" s="235">
        <v>2</v>
      </c>
      <c r="EX25" s="235">
        <v>3</v>
      </c>
      <c r="EY25" s="235">
        <v>3</v>
      </c>
      <c r="EZ25" s="235">
        <v>3</v>
      </c>
      <c r="FA25" s="235">
        <v>3</v>
      </c>
      <c r="FB25" s="235">
        <v>4</v>
      </c>
      <c r="FC25" s="235">
        <v>4</v>
      </c>
      <c r="FD25" s="235">
        <v>3</v>
      </c>
      <c r="FE25" s="235">
        <v>4</v>
      </c>
      <c r="FF25" s="235">
        <v>4</v>
      </c>
      <c r="FG25" s="235">
        <v>4</v>
      </c>
      <c r="FH25" s="235">
        <v>4</v>
      </c>
      <c r="FI25" s="235">
        <v>4</v>
      </c>
      <c r="FJ25" s="235">
        <v>1</v>
      </c>
      <c r="FK25" s="235">
        <v>4</v>
      </c>
      <c r="FL25" s="235">
        <v>4</v>
      </c>
      <c r="FM25" s="235">
        <v>3</v>
      </c>
      <c r="FN25" s="235">
        <v>4</v>
      </c>
      <c r="FO25" s="235">
        <v>4</v>
      </c>
      <c r="FP25" s="235">
        <v>3</v>
      </c>
      <c r="FQ25" s="235">
        <v>3</v>
      </c>
      <c r="FR25" s="235">
        <v>3</v>
      </c>
      <c r="FS25" s="235">
        <v>4</v>
      </c>
      <c r="FT25" s="197">
        <v>3</v>
      </c>
      <c r="FU25" s="197">
        <v>4</v>
      </c>
      <c r="FV25" s="197">
        <v>4</v>
      </c>
      <c r="FW25" s="235">
        <v>3</v>
      </c>
      <c r="FX25" s="235">
        <v>4</v>
      </c>
      <c r="FY25" s="235">
        <v>4</v>
      </c>
      <c r="FZ25" s="235">
        <v>4</v>
      </c>
      <c r="GA25" s="235">
        <v>2</v>
      </c>
      <c r="GB25" s="235">
        <v>2</v>
      </c>
      <c r="GC25" s="235">
        <v>4</v>
      </c>
      <c r="GD25" s="235">
        <v>4</v>
      </c>
      <c r="GE25" s="235">
        <v>4</v>
      </c>
      <c r="GF25" s="235">
        <v>4</v>
      </c>
      <c r="GG25" s="235">
        <v>4</v>
      </c>
      <c r="GH25" s="235">
        <v>4</v>
      </c>
      <c r="GI25" s="235">
        <v>4</v>
      </c>
      <c r="GJ25" s="235">
        <v>2</v>
      </c>
      <c r="GK25" s="197">
        <v>4</v>
      </c>
      <c r="GL25" s="197">
        <v>3</v>
      </c>
      <c r="GM25" s="197">
        <v>4</v>
      </c>
      <c r="GN25" s="235">
        <v>3</v>
      </c>
      <c r="GO25" s="235">
        <v>3</v>
      </c>
      <c r="GP25" s="235">
        <v>4</v>
      </c>
      <c r="GQ25" s="235">
        <v>4</v>
      </c>
      <c r="GR25" s="235">
        <v>4</v>
      </c>
      <c r="GS25" s="235">
        <v>3</v>
      </c>
      <c r="GT25" s="235">
        <v>4</v>
      </c>
      <c r="GU25" s="235">
        <v>4</v>
      </c>
      <c r="GV25" s="235">
        <v>4</v>
      </c>
      <c r="GW25" s="235">
        <v>4</v>
      </c>
      <c r="GX25" s="235">
        <v>4</v>
      </c>
      <c r="GY25" s="235">
        <v>4</v>
      </c>
      <c r="GZ25" s="235">
        <v>4</v>
      </c>
      <c r="HA25" s="235">
        <v>4</v>
      </c>
      <c r="HB25" s="235">
        <v>4</v>
      </c>
      <c r="HC25" s="235">
        <v>4</v>
      </c>
      <c r="HD25" s="235">
        <v>4</v>
      </c>
      <c r="HE25" s="235">
        <v>4</v>
      </c>
      <c r="HF25" s="235">
        <v>4</v>
      </c>
      <c r="HG25" s="235">
        <v>3</v>
      </c>
      <c r="HH25" s="235">
        <v>4</v>
      </c>
      <c r="HI25" s="235">
        <v>4</v>
      </c>
      <c r="HJ25" s="179">
        <v>4</v>
      </c>
      <c r="HK25" s="179">
        <v>4</v>
      </c>
      <c r="HL25" s="235">
        <v>3</v>
      </c>
      <c r="HM25" s="235">
        <v>4</v>
      </c>
      <c r="HN25" s="235">
        <v>4</v>
      </c>
      <c r="HO25" s="235">
        <v>4</v>
      </c>
      <c r="HP25" s="30">
        <v>4</v>
      </c>
      <c r="HQ25" s="30">
        <v>4</v>
      </c>
      <c r="HR25" s="30">
        <v>3</v>
      </c>
      <c r="HS25" s="30">
        <v>4</v>
      </c>
      <c r="HT25" s="30">
        <v>4</v>
      </c>
      <c r="HU25" s="30">
        <v>4</v>
      </c>
      <c r="HV25" s="214"/>
      <c r="HW25" s="30">
        <v>3</v>
      </c>
      <c r="HX25" s="214"/>
      <c r="HY25" s="214"/>
      <c r="HZ25" s="30">
        <v>4</v>
      </c>
      <c r="IA25" s="30">
        <v>2</v>
      </c>
      <c r="IB25" s="31">
        <v>4</v>
      </c>
      <c r="IC25" s="31">
        <v>4</v>
      </c>
      <c r="ID25" s="31">
        <v>4</v>
      </c>
      <c r="IE25" s="214"/>
      <c r="IF25" s="30">
        <v>3</v>
      </c>
      <c r="IG25" s="214"/>
      <c r="IH25" s="214"/>
      <c r="II25" s="214"/>
      <c r="IJ25" s="30">
        <v>4</v>
      </c>
      <c r="IK25" s="30">
        <v>4</v>
      </c>
      <c r="IL25" s="214"/>
      <c r="IM25" s="214"/>
      <c r="IN25" s="214"/>
      <c r="IO25" s="30">
        <v>4</v>
      </c>
      <c r="IP25" s="30">
        <v>3</v>
      </c>
      <c r="IQ25" s="214"/>
      <c r="IR25" s="30">
        <v>1</v>
      </c>
      <c r="IS25" s="214"/>
      <c r="IT25" s="30">
        <v>2</v>
      </c>
      <c r="IU25" s="30">
        <v>3</v>
      </c>
      <c r="IV25" s="214"/>
      <c r="IW25" s="214"/>
      <c r="IX25" s="214"/>
      <c r="IY25" s="214"/>
      <c r="IZ25" s="214"/>
      <c r="JA25" s="214"/>
      <c r="JB25" s="30">
        <v>4</v>
      </c>
      <c r="JC25" s="30">
        <v>4</v>
      </c>
      <c r="JD25" s="30">
        <v>3</v>
      </c>
      <c r="JE25" s="214"/>
      <c r="JF25" s="214"/>
      <c r="JG25" s="214"/>
      <c r="JH25" s="30">
        <v>3</v>
      </c>
      <c r="JI25" s="30">
        <v>3</v>
      </c>
      <c r="JJ25" s="30">
        <v>4</v>
      </c>
      <c r="JK25" s="30"/>
      <c r="JL25" s="30">
        <v>4</v>
      </c>
      <c r="JM25" s="30">
        <v>4</v>
      </c>
      <c r="JN25" s="30">
        <v>4</v>
      </c>
      <c r="JO25" s="30">
        <v>4</v>
      </c>
      <c r="JP25" s="30">
        <v>4</v>
      </c>
      <c r="JQ25" s="30">
        <v>4</v>
      </c>
      <c r="JR25" s="30">
        <v>4</v>
      </c>
      <c r="JS25" s="30">
        <v>4</v>
      </c>
      <c r="JT25" s="30">
        <v>4</v>
      </c>
      <c r="JU25" s="30">
        <v>4</v>
      </c>
      <c r="JV25" s="30">
        <v>4</v>
      </c>
      <c r="JW25" s="30">
        <v>4</v>
      </c>
      <c r="JX25" s="30">
        <v>3</v>
      </c>
      <c r="JY25" s="30">
        <v>4</v>
      </c>
      <c r="JZ25" s="30">
        <v>4</v>
      </c>
      <c r="KA25" s="30">
        <v>4</v>
      </c>
      <c r="KB25" s="30">
        <v>4</v>
      </c>
      <c r="KC25" s="30">
        <v>4</v>
      </c>
      <c r="KD25" s="30">
        <v>4</v>
      </c>
      <c r="KE25" s="30">
        <v>4</v>
      </c>
      <c r="KF25" s="30">
        <v>4</v>
      </c>
      <c r="KG25" s="30">
        <v>3</v>
      </c>
      <c r="KH25" s="30">
        <v>3</v>
      </c>
      <c r="KI25" s="30">
        <v>4</v>
      </c>
      <c r="KJ25" s="30">
        <v>3</v>
      </c>
      <c r="KK25" s="30">
        <v>4</v>
      </c>
      <c r="KL25" s="30">
        <v>4</v>
      </c>
      <c r="KM25" s="431"/>
      <c r="KN25" s="367">
        <f>COUNTIF(B25:KL25,1)</f>
        <v>4</v>
      </c>
      <c r="KO25" s="368">
        <f>COUNTIF(B25:KL25,2)</f>
        <v>25</v>
      </c>
      <c r="KP25" s="368">
        <f>COUNTIF(B25:KL25,3)</f>
        <v>84</v>
      </c>
      <c r="KQ25" s="369">
        <f>COUNTIF(B25:KL25,4)</f>
        <v>152</v>
      </c>
      <c r="KR25" s="316">
        <f>SUM(KN25:KQ25)</f>
        <v>265</v>
      </c>
      <c r="KS25" s="442"/>
      <c r="KT25" s="12">
        <f t="shared" ref="KT25:KT32" si="8">AVERAGE(B25:IN25)</f>
        <v>3.4185022026431717</v>
      </c>
      <c r="KU25" s="47">
        <f>KT25/4</f>
        <v>0.85462555066079293</v>
      </c>
    </row>
    <row r="26" spans="1:307" ht="15.75" thickBot="1">
      <c r="A26" s="49" t="s">
        <v>257</v>
      </c>
      <c r="B26" s="204">
        <v>4</v>
      </c>
      <c r="C26" s="45">
        <v>3</v>
      </c>
      <c r="D26" s="128">
        <v>3</v>
      </c>
      <c r="E26" s="45">
        <v>3</v>
      </c>
      <c r="F26" s="45">
        <v>3</v>
      </c>
      <c r="G26" s="45">
        <v>4</v>
      </c>
      <c r="H26" s="45">
        <v>3</v>
      </c>
      <c r="I26" s="45">
        <v>3</v>
      </c>
      <c r="J26" s="45">
        <v>3</v>
      </c>
      <c r="K26" s="28">
        <v>4</v>
      </c>
      <c r="L26" s="45">
        <v>3</v>
      </c>
      <c r="M26" s="45">
        <v>4</v>
      </c>
      <c r="N26" s="45">
        <v>3</v>
      </c>
      <c r="O26" s="45">
        <v>3</v>
      </c>
      <c r="P26" s="45">
        <v>3</v>
      </c>
      <c r="Q26" s="28">
        <v>4</v>
      </c>
      <c r="R26" s="45">
        <v>4</v>
      </c>
      <c r="S26" s="45">
        <v>4</v>
      </c>
      <c r="T26" s="45">
        <v>3</v>
      </c>
      <c r="U26" s="45">
        <v>4</v>
      </c>
      <c r="V26" s="45">
        <v>3</v>
      </c>
      <c r="W26" s="45">
        <v>3</v>
      </c>
      <c r="X26" s="45">
        <v>3</v>
      </c>
      <c r="Y26" s="45">
        <v>3</v>
      </c>
      <c r="Z26" s="202"/>
      <c r="AA26" s="45">
        <v>4</v>
      </c>
      <c r="AB26" s="31">
        <v>4</v>
      </c>
      <c r="AC26" s="31">
        <v>3</v>
      </c>
      <c r="AD26" s="31">
        <v>4</v>
      </c>
      <c r="AE26" s="31">
        <v>4</v>
      </c>
      <c r="AF26" s="31">
        <v>2</v>
      </c>
      <c r="AG26" s="31">
        <v>3</v>
      </c>
      <c r="AH26" s="31">
        <v>3</v>
      </c>
      <c r="AI26" s="31">
        <v>1</v>
      </c>
      <c r="AJ26" s="31">
        <v>4</v>
      </c>
      <c r="AK26" s="31">
        <v>4</v>
      </c>
      <c r="AL26" s="31">
        <v>4</v>
      </c>
      <c r="AM26" s="31">
        <v>4</v>
      </c>
      <c r="AN26" s="31">
        <v>4</v>
      </c>
      <c r="AO26" s="31">
        <v>3</v>
      </c>
      <c r="AP26" s="31">
        <v>4</v>
      </c>
      <c r="AQ26" s="31">
        <v>4</v>
      </c>
      <c r="AR26" s="31">
        <v>4</v>
      </c>
      <c r="AS26" s="31">
        <v>3</v>
      </c>
      <c r="AT26" s="31">
        <v>3</v>
      </c>
      <c r="AU26" s="31">
        <v>4</v>
      </c>
      <c r="AV26" s="31">
        <v>3</v>
      </c>
      <c r="AW26" s="31">
        <v>4</v>
      </c>
      <c r="AX26" s="31">
        <v>3</v>
      </c>
      <c r="AY26" s="202"/>
      <c r="AZ26" s="31">
        <v>1</v>
      </c>
      <c r="BA26" s="31">
        <v>4</v>
      </c>
      <c r="BB26" s="31">
        <v>2</v>
      </c>
      <c r="BC26" s="31">
        <v>3</v>
      </c>
      <c r="BD26" s="31">
        <v>3</v>
      </c>
      <c r="BE26" s="31">
        <v>4</v>
      </c>
      <c r="BF26" s="31">
        <v>4</v>
      </c>
      <c r="BG26" s="31">
        <v>4</v>
      </c>
      <c r="BH26" s="31">
        <v>3</v>
      </c>
      <c r="BI26" s="31">
        <v>3</v>
      </c>
      <c r="BJ26" s="31">
        <v>2</v>
      </c>
      <c r="BK26" s="31">
        <v>4</v>
      </c>
      <c r="BL26" s="31">
        <v>3</v>
      </c>
      <c r="BM26" s="31">
        <v>3</v>
      </c>
      <c r="BN26" s="31">
        <v>4</v>
      </c>
      <c r="BO26" s="31">
        <v>4</v>
      </c>
      <c r="BP26" s="31">
        <v>4</v>
      </c>
      <c r="BQ26" s="31">
        <v>2</v>
      </c>
      <c r="BR26" s="31">
        <v>4</v>
      </c>
      <c r="BS26" s="31">
        <v>3</v>
      </c>
      <c r="BT26" s="202"/>
      <c r="BU26" s="31">
        <v>4</v>
      </c>
      <c r="BV26" s="31">
        <v>4</v>
      </c>
      <c r="BW26" s="31">
        <v>3</v>
      </c>
      <c r="BX26" s="31">
        <v>4</v>
      </c>
      <c r="BY26" s="202"/>
      <c r="BZ26" s="31">
        <v>3</v>
      </c>
      <c r="CA26" s="31">
        <v>3</v>
      </c>
      <c r="CB26" s="31">
        <v>4</v>
      </c>
      <c r="CC26" s="31">
        <v>4</v>
      </c>
      <c r="CD26" s="31">
        <v>4</v>
      </c>
      <c r="CE26" s="31">
        <v>4</v>
      </c>
      <c r="CF26" s="31">
        <v>4</v>
      </c>
      <c r="CG26" s="31">
        <v>3</v>
      </c>
      <c r="CH26" s="31">
        <v>3</v>
      </c>
      <c r="CI26" s="31">
        <v>3</v>
      </c>
      <c r="CJ26" s="202"/>
      <c r="CK26" s="202"/>
      <c r="CL26" s="202"/>
      <c r="CM26" s="202"/>
      <c r="CN26" s="31">
        <v>2</v>
      </c>
      <c r="CO26" s="31">
        <v>2</v>
      </c>
      <c r="CP26" s="31">
        <v>3</v>
      </c>
      <c r="CQ26" s="31">
        <v>4</v>
      </c>
      <c r="CR26" s="31">
        <v>4</v>
      </c>
      <c r="CS26" s="31">
        <v>4</v>
      </c>
      <c r="CT26" s="31">
        <v>4</v>
      </c>
      <c r="CU26" s="31">
        <v>3</v>
      </c>
      <c r="CV26" s="31">
        <v>4</v>
      </c>
      <c r="CW26" s="31">
        <v>2</v>
      </c>
      <c r="CX26" s="31">
        <v>4</v>
      </c>
      <c r="CY26" s="31">
        <v>3</v>
      </c>
      <c r="CZ26" s="31">
        <v>4</v>
      </c>
      <c r="DA26" s="31">
        <v>4</v>
      </c>
      <c r="DB26" s="31">
        <v>3</v>
      </c>
      <c r="DC26" s="31">
        <v>3</v>
      </c>
      <c r="DD26" s="202"/>
      <c r="DE26" s="31">
        <v>3</v>
      </c>
      <c r="DF26" s="31">
        <v>3</v>
      </c>
      <c r="DG26" s="31">
        <v>2</v>
      </c>
      <c r="DH26" s="31">
        <v>4</v>
      </c>
      <c r="DI26" s="31">
        <v>3</v>
      </c>
      <c r="DJ26" s="31">
        <v>1</v>
      </c>
      <c r="DK26" s="31">
        <v>3</v>
      </c>
      <c r="DL26" s="31">
        <v>1</v>
      </c>
      <c r="DM26" s="31">
        <v>3</v>
      </c>
      <c r="DN26" s="31">
        <v>4</v>
      </c>
      <c r="DO26" s="31">
        <v>2</v>
      </c>
      <c r="DP26" s="31">
        <v>2</v>
      </c>
      <c r="DQ26" s="31">
        <v>4</v>
      </c>
      <c r="DR26" s="31">
        <v>3</v>
      </c>
      <c r="DS26" s="31">
        <v>4</v>
      </c>
      <c r="DT26" s="31">
        <v>4</v>
      </c>
      <c r="DU26" s="31">
        <v>1</v>
      </c>
      <c r="DV26" s="31">
        <v>4</v>
      </c>
      <c r="DW26" s="31">
        <v>4</v>
      </c>
      <c r="DX26" s="179">
        <v>2</v>
      </c>
      <c r="DY26" s="178">
        <v>3</v>
      </c>
      <c r="DZ26" s="178">
        <v>4</v>
      </c>
      <c r="EA26" s="178">
        <v>4</v>
      </c>
      <c r="EB26" s="179">
        <v>4</v>
      </c>
      <c r="EC26" s="179">
        <v>4</v>
      </c>
      <c r="ED26" s="179">
        <v>4</v>
      </c>
      <c r="EE26" s="179">
        <v>3</v>
      </c>
      <c r="EF26" s="179">
        <v>4</v>
      </c>
      <c r="EG26" s="179">
        <v>4</v>
      </c>
      <c r="EH26" s="179">
        <v>3</v>
      </c>
      <c r="EI26" s="179">
        <v>3</v>
      </c>
      <c r="EJ26" s="179">
        <v>3</v>
      </c>
      <c r="EK26" s="179">
        <v>3</v>
      </c>
      <c r="EL26" s="179">
        <v>4</v>
      </c>
      <c r="EM26" s="179">
        <v>4</v>
      </c>
      <c r="EN26" s="198"/>
      <c r="EO26" s="179">
        <v>3</v>
      </c>
      <c r="EP26" s="179">
        <v>3</v>
      </c>
      <c r="EQ26" s="179">
        <v>3</v>
      </c>
      <c r="ER26" s="179">
        <v>3</v>
      </c>
      <c r="ES26" s="179">
        <v>3</v>
      </c>
      <c r="ET26" s="179">
        <v>4</v>
      </c>
      <c r="EU26" s="179">
        <v>4</v>
      </c>
      <c r="EV26" s="179">
        <v>4</v>
      </c>
      <c r="EW26" s="179">
        <v>2</v>
      </c>
      <c r="EX26" s="179">
        <v>3</v>
      </c>
      <c r="EY26" s="179">
        <v>3</v>
      </c>
      <c r="EZ26" s="179">
        <v>3</v>
      </c>
      <c r="FA26" s="179">
        <v>3</v>
      </c>
      <c r="FB26" s="179">
        <v>4</v>
      </c>
      <c r="FC26" s="179">
        <v>4</v>
      </c>
      <c r="FD26" s="179">
        <v>3</v>
      </c>
      <c r="FE26" s="179">
        <v>4</v>
      </c>
      <c r="FF26" s="179">
        <v>4</v>
      </c>
      <c r="FG26" s="179">
        <v>4</v>
      </c>
      <c r="FH26" s="179">
        <v>4</v>
      </c>
      <c r="FI26" s="179">
        <v>4</v>
      </c>
      <c r="FJ26" s="179">
        <v>1</v>
      </c>
      <c r="FK26" s="179">
        <v>4</v>
      </c>
      <c r="FL26" s="179">
        <v>4</v>
      </c>
      <c r="FM26" s="179">
        <v>3</v>
      </c>
      <c r="FN26" s="179">
        <v>4</v>
      </c>
      <c r="FO26" s="179">
        <v>4</v>
      </c>
      <c r="FP26" s="179">
        <v>3</v>
      </c>
      <c r="FQ26" s="179">
        <v>4</v>
      </c>
      <c r="FR26" s="179">
        <v>2</v>
      </c>
      <c r="FS26" s="179">
        <v>4</v>
      </c>
      <c r="FT26" s="178">
        <v>4</v>
      </c>
      <c r="FU26" s="178">
        <v>4</v>
      </c>
      <c r="FV26" s="178">
        <v>4</v>
      </c>
      <c r="FW26" s="179">
        <v>4</v>
      </c>
      <c r="FX26" s="179">
        <v>4</v>
      </c>
      <c r="FY26" s="179">
        <v>4</v>
      </c>
      <c r="FZ26" s="179">
        <v>4</v>
      </c>
      <c r="GA26" s="179">
        <v>3</v>
      </c>
      <c r="GB26" s="179">
        <v>3</v>
      </c>
      <c r="GC26" s="179">
        <v>4</v>
      </c>
      <c r="GD26" s="179">
        <v>4</v>
      </c>
      <c r="GE26" s="179">
        <v>4</v>
      </c>
      <c r="GF26" s="179">
        <v>4</v>
      </c>
      <c r="GG26" s="179">
        <v>4</v>
      </c>
      <c r="GH26" s="179">
        <v>4</v>
      </c>
      <c r="GI26" s="195"/>
      <c r="GJ26" s="179">
        <v>2</v>
      </c>
      <c r="GK26" s="178">
        <v>4</v>
      </c>
      <c r="GL26" s="178">
        <v>3</v>
      </c>
      <c r="GM26" s="195"/>
      <c r="GN26" s="179">
        <v>3</v>
      </c>
      <c r="GO26" s="179">
        <v>3</v>
      </c>
      <c r="GP26" s="179">
        <v>4</v>
      </c>
      <c r="GQ26" s="179">
        <v>4</v>
      </c>
      <c r="GR26" s="179">
        <v>4</v>
      </c>
      <c r="GS26" s="179">
        <v>3</v>
      </c>
      <c r="GT26" s="179">
        <v>3</v>
      </c>
      <c r="GU26" s="179">
        <v>4</v>
      </c>
      <c r="GV26" s="179">
        <v>4</v>
      </c>
      <c r="GW26" s="179">
        <v>4</v>
      </c>
      <c r="GX26" s="179">
        <v>4</v>
      </c>
      <c r="GY26" s="179">
        <v>3</v>
      </c>
      <c r="GZ26" s="179">
        <v>3</v>
      </c>
      <c r="HA26" s="179">
        <v>3</v>
      </c>
      <c r="HB26" s="179">
        <v>4</v>
      </c>
      <c r="HC26" s="179">
        <v>4</v>
      </c>
      <c r="HD26" s="179">
        <v>4</v>
      </c>
      <c r="HE26" s="179">
        <v>4</v>
      </c>
      <c r="HF26" s="179">
        <v>4</v>
      </c>
      <c r="HG26" s="179">
        <v>3</v>
      </c>
      <c r="HH26" s="179">
        <v>3</v>
      </c>
      <c r="HI26" s="179">
        <v>3</v>
      </c>
      <c r="HJ26" s="179">
        <v>4</v>
      </c>
      <c r="HK26" s="179">
        <v>4</v>
      </c>
      <c r="HL26" s="179">
        <v>3</v>
      </c>
      <c r="HM26" s="179">
        <v>3</v>
      </c>
      <c r="HN26" s="179">
        <v>3</v>
      </c>
      <c r="HO26" s="179">
        <v>3</v>
      </c>
      <c r="HP26" s="31">
        <v>4</v>
      </c>
      <c r="HQ26" s="31">
        <v>4</v>
      </c>
      <c r="HR26" s="31">
        <v>3</v>
      </c>
      <c r="HS26" s="31">
        <v>4</v>
      </c>
      <c r="HT26" s="31">
        <v>4</v>
      </c>
      <c r="HU26" s="31">
        <v>4</v>
      </c>
      <c r="HV26" s="202"/>
      <c r="HW26" s="31">
        <v>4</v>
      </c>
      <c r="HX26" s="202"/>
      <c r="HY26" s="202"/>
      <c r="HZ26" s="31">
        <v>1</v>
      </c>
      <c r="IA26" s="31">
        <v>3</v>
      </c>
      <c r="IB26" s="31">
        <v>4</v>
      </c>
      <c r="IC26" s="31">
        <v>4</v>
      </c>
      <c r="ID26" s="31">
        <v>4</v>
      </c>
      <c r="IE26" s="202"/>
      <c r="IF26" s="31">
        <v>2</v>
      </c>
      <c r="IG26" s="202"/>
      <c r="IH26" s="202"/>
      <c r="II26" s="202"/>
      <c r="IJ26" s="31">
        <v>4</v>
      </c>
      <c r="IK26" s="31">
        <v>4</v>
      </c>
      <c r="IL26" s="202"/>
      <c r="IM26" s="202"/>
      <c r="IN26" s="202"/>
      <c r="IO26" s="202"/>
      <c r="IP26" s="31">
        <v>4</v>
      </c>
      <c r="IQ26" s="202"/>
      <c r="IR26" s="31">
        <v>2</v>
      </c>
      <c r="IS26" s="202"/>
      <c r="IT26" s="31">
        <v>3</v>
      </c>
      <c r="IU26" s="31">
        <v>1</v>
      </c>
      <c r="IV26" s="202"/>
      <c r="IW26" s="202"/>
      <c r="IX26" s="202"/>
      <c r="IY26" s="202"/>
      <c r="IZ26" s="202"/>
      <c r="JA26" s="202"/>
      <c r="JB26" s="31">
        <v>4</v>
      </c>
      <c r="JC26" s="31">
        <v>4</v>
      </c>
      <c r="JD26" s="202"/>
      <c r="JE26" s="202"/>
      <c r="JF26" s="202"/>
      <c r="JG26" s="202"/>
      <c r="JH26" s="31">
        <v>2</v>
      </c>
      <c r="JI26" s="31">
        <v>4</v>
      </c>
      <c r="JJ26" s="31">
        <v>3</v>
      </c>
      <c r="JK26" s="31"/>
      <c r="JL26" s="31">
        <v>4</v>
      </c>
      <c r="JM26" s="31">
        <v>4</v>
      </c>
      <c r="JN26" s="31">
        <v>3</v>
      </c>
      <c r="JO26" s="31">
        <v>4</v>
      </c>
      <c r="JP26" s="31">
        <v>4</v>
      </c>
      <c r="JQ26" s="31">
        <v>3</v>
      </c>
      <c r="JR26" s="31">
        <v>4</v>
      </c>
      <c r="JS26" s="31">
        <v>4</v>
      </c>
      <c r="JT26" s="31">
        <v>4</v>
      </c>
      <c r="JU26" s="31">
        <v>4</v>
      </c>
      <c r="JV26" s="31">
        <v>4</v>
      </c>
      <c r="JW26" s="31">
        <v>4</v>
      </c>
      <c r="JX26" s="31">
        <v>4</v>
      </c>
      <c r="JY26" s="31">
        <v>4</v>
      </c>
      <c r="JZ26" s="31">
        <v>3</v>
      </c>
      <c r="KA26" s="31">
        <v>4</v>
      </c>
      <c r="KB26" s="31">
        <v>4</v>
      </c>
      <c r="KC26" s="31">
        <v>4</v>
      </c>
      <c r="KD26" s="31">
        <v>4</v>
      </c>
      <c r="KE26" s="31">
        <v>4</v>
      </c>
      <c r="KF26" s="31">
        <v>4</v>
      </c>
      <c r="KG26" s="31">
        <v>4</v>
      </c>
      <c r="KH26" s="31">
        <v>3</v>
      </c>
      <c r="KI26" s="31">
        <v>4</v>
      </c>
      <c r="KJ26" s="31">
        <v>4</v>
      </c>
      <c r="KK26" s="31">
        <v>4</v>
      </c>
      <c r="KL26" s="31">
        <v>4</v>
      </c>
      <c r="KM26" s="432"/>
      <c r="KN26" s="367">
        <f t="shared" ref="KN26:KN32" si="9">COUNTIF(B26:KL26,1)</f>
        <v>8</v>
      </c>
      <c r="KO26" s="368">
        <f t="shared" ref="KO26:KO32" si="10">COUNTIF(B26:KL26,2)</f>
        <v>17</v>
      </c>
      <c r="KP26" s="368">
        <f t="shared" ref="KP26:KP32" si="11">COUNTIF(B26:KL26,3)</f>
        <v>91</v>
      </c>
      <c r="KQ26" s="369">
        <f t="shared" ref="KQ26:KQ32" si="12">COUNTIF(B26:KL26,4)</f>
        <v>145</v>
      </c>
      <c r="KR26" s="317">
        <f t="shared" ref="KR26:KR32" si="13">SUM(KN26:KQ26)</f>
        <v>261</v>
      </c>
      <c r="KS26" s="443"/>
      <c r="KT26" s="37">
        <f t="shared" si="8"/>
        <v>3.3955555555555557</v>
      </c>
      <c r="KU26" s="47">
        <f t="shared" ref="KU26:KU32" si="14">KT26/4</f>
        <v>0.84888888888888892</v>
      </c>
    </row>
    <row r="27" spans="1:307" ht="15.75" thickBot="1">
      <c r="A27" s="49" t="s">
        <v>258</v>
      </c>
      <c r="B27" s="205">
        <v>2</v>
      </c>
      <c r="C27" s="45">
        <v>4</v>
      </c>
      <c r="D27" s="128">
        <v>4</v>
      </c>
      <c r="E27" s="45">
        <v>3</v>
      </c>
      <c r="F27" s="45">
        <v>3</v>
      </c>
      <c r="G27" s="45">
        <v>4</v>
      </c>
      <c r="H27" s="45">
        <v>4</v>
      </c>
      <c r="I27" s="45">
        <v>3</v>
      </c>
      <c r="J27" s="202"/>
      <c r="K27" s="28">
        <v>4</v>
      </c>
      <c r="L27" s="45">
        <v>3</v>
      </c>
      <c r="M27" s="45">
        <v>4</v>
      </c>
      <c r="N27" s="45">
        <v>1</v>
      </c>
      <c r="O27" s="45">
        <v>3</v>
      </c>
      <c r="P27" s="45">
        <v>4</v>
      </c>
      <c r="Q27" s="28">
        <v>4</v>
      </c>
      <c r="R27" s="45">
        <v>4</v>
      </c>
      <c r="S27" s="45">
        <v>4</v>
      </c>
      <c r="T27" s="45">
        <v>4</v>
      </c>
      <c r="U27" s="45">
        <v>4</v>
      </c>
      <c r="V27" s="45">
        <v>4</v>
      </c>
      <c r="W27" s="45">
        <v>3</v>
      </c>
      <c r="X27" s="45">
        <v>4</v>
      </c>
      <c r="Y27" s="45">
        <v>4</v>
      </c>
      <c r="Z27" s="45">
        <v>4</v>
      </c>
      <c r="AA27" s="45">
        <v>4</v>
      </c>
      <c r="AB27" s="31">
        <v>4</v>
      </c>
      <c r="AC27" s="31">
        <v>2</v>
      </c>
      <c r="AD27" s="31">
        <v>3</v>
      </c>
      <c r="AE27" s="31">
        <v>4</v>
      </c>
      <c r="AF27" s="31">
        <v>3</v>
      </c>
      <c r="AG27" s="31">
        <v>4</v>
      </c>
      <c r="AH27" s="31">
        <v>4</v>
      </c>
      <c r="AI27" s="31">
        <v>4</v>
      </c>
      <c r="AJ27" s="31">
        <v>4</v>
      </c>
      <c r="AK27" s="31">
        <v>4</v>
      </c>
      <c r="AL27" s="31">
        <v>3</v>
      </c>
      <c r="AM27" s="31">
        <v>1</v>
      </c>
      <c r="AN27" s="31">
        <v>3</v>
      </c>
      <c r="AO27" s="31">
        <v>4</v>
      </c>
      <c r="AP27" s="31">
        <v>4</v>
      </c>
      <c r="AQ27" s="31">
        <v>3</v>
      </c>
      <c r="AR27" s="31">
        <v>4</v>
      </c>
      <c r="AS27" s="31">
        <v>2</v>
      </c>
      <c r="AT27" s="31">
        <v>3</v>
      </c>
      <c r="AU27" s="31">
        <v>3</v>
      </c>
      <c r="AV27" s="31">
        <v>4</v>
      </c>
      <c r="AW27" s="31">
        <v>3</v>
      </c>
      <c r="AX27" s="31">
        <v>3</v>
      </c>
      <c r="AY27" s="202"/>
      <c r="AZ27" s="31">
        <v>3</v>
      </c>
      <c r="BA27" s="31">
        <v>4</v>
      </c>
      <c r="BB27" s="202"/>
      <c r="BC27" s="31">
        <v>3</v>
      </c>
      <c r="BD27" s="31">
        <v>4</v>
      </c>
      <c r="BE27" s="31">
        <v>4</v>
      </c>
      <c r="BF27" s="31">
        <v>3</v>
      </c>
      <c r="BG27" s="31">
        <v>3</v>
      </c>
      <c r="BH27" s="31">
        <v>4</v>
      </c>
      <c r="BI27" s="31">
        <v>4</v>
      </c>
      <c r="BJ27" s="31">
        <v>4</v>
      </c>
      <c r="BK27" s="31">
        <v>4</v>
      </c>
      <c r="BL27" s="31">
        <v>4</v>
      </c>
      <c r="BM27" s="31">
        <v>3</v>
      </c>
      <c r="BN27" s="31">
        <v>4</v>
      </c>
      <c r="BO27" s="31">
        <v>4</v>
      </c>
      <c r="BP27" s="31">
        <v>3</v>
      </c>
      <c r="BQ27" s="31">
        <v>3</v>
      </c>
      <c r="BR27" s="31">
        <v>4</v>
      </c>
      <c r="BS27" s="31">
        <v>3</v>
      </c>
      <c r="BT27" s="31">
        <v>4</v>
      </c>
      <c r="BU27" s="31">
        <v>4</v>
      </c>
      <c r="BV27" s="202"/>
      <c r="BW27" s="31">
        <v>4</v>
      </c>
      <c r="BX27" s="31">
        <v>3</v>
      </c>
      <c r="BY27" s="202"/>
      <c r="BZ27" s="31">
        <v>4</v>
      </c>
      <c r="CA27" s="31">
        <v>4</v>
      </c>
      <c r="CB27" s="31">
        <v>3</v>
      </c>
      <c r="CC27" s="31">
        <v>4</v>
      </c>
      <c r="CD27" s="31">
        <v>4</v>
      </c>
      <c r="CE27" s="31">
        <v>4</v>
      </c>
      <c r="CF27" s="31">
        <v>4</v>
      </c>
      <c r="CG27" s="31">
        <v>4</v>
      </c>
      <c r="CH27" s="31">
        <v>4</v>
      </c>
      <c r="CI27" s="202"/>
      <c r="CJ27" s="202"/>
      <c r="CK27" s="202"/>
      <c r="CL27" s="202"/>
      <c r="CM27" s="202"/>
      <c r="CN27" s="31">
        <v>4</v>
      </c>
      <c r="CO27" s="31">
        <v>4</v>
      </c>
      <c r="CP27" s="31">
        <v>4</v>
      </c>
      <c r="CQ27" s="31">
        <v>4</v>
      </c>
      <c r="CR27" s="31">
        <v>4</v>
      </c>
      <c r="CS27" s="202"/>
      <c r="CT27" s="31">
        <v>3</v>
      </c>
      <c r="CU27" s="31">
        <v>4</v>
      </c>
      <c r="CV27" s="31">
        <v>4</v>
      </c>
      <c r="CW27" s="31">
        <v>4</v>
      </c>
      <c r="CX27" s="31">
        <v>4</v>
      </c>
      <c r="CY27" s="31">
        <v>4</v>
      </c>
      <c r="CZ27" s="31">
        <v>4</v>
      </c>
      <c r="DA27" s="31">
        <v>4</v>
      </c>
      <c r="DB27" s="31"/>
      <c r="DC27" s="31">
        <v>4</v>
      </c>
      <c r="DD27" s="202"/>
      <c r="DE27" s="31"/>
      <c r="DF27" s="31">
        <v>2</v>
      </c>
      <c r="DG27" s="31">
        <v>3</v>
      </c>
      <c r="DH27" s="31">
        <v>3</v>
      </c>
      <c r="DI27" s="31">
        <v>4</v>
      </c>
      <c r="DJ27" s="31">
        <v>2</v>
      </c>
      <c r="DK27" s="31">
        <v>4</v>
      </c>
      <c r="DL27" s="31">
        <v>3</v>
      </c>
      <c r="DM27" s="31">
        <v>2</v>
      </c>
      <c r="DN27" s="31">
        <v>3</v>
      </c>
      <c r="DO27" s="31">
        <v>4</v>
      </c>
      <c r="DP27" s="31">
        <v>4</v>
      </c>
      <c r="DQ27" s="31">
        <v>3</v>
      </c>
      <c r="DR27" s="31">
        <v>2</v>
      </c>
      <c r="DS27" s="31">
        <v>3</v>
      </c>
      <c r="DT27" s="31">
        <v>3</v>
      </c>
      <c r="DU27" s="31">
        <v>2</v>
      </c>
      <c r="DV27" s="31">
        <v>2</v>
      </c>
      <c r="DW27" s="31">
        <v>3</v>
      </c>
      <c r="DX27" s="179">
        <v>3</v>
      </c>
      <c r="DY27" s="178">
        <v>4</v>
      </c>
      <c r="DZ27" s="178">
        <v>3</v>
      </c>
      <c r="EA27" s="178">
        <v>3</v>
      </c>
      <c r="EB27" s="179">
        <v>3</v>
      </c>
      <c r="EC27" s="179">
        <v>4</v>
      </c>
      <c r="ED27" s="179">
        <v>4</v>
      </c>
      <c r="EE27" s="179">
        <v>4</v>
      </c>
      <c r="EF27" s="179">
        <v>4</v>
      </c>
      <c r="EG27" s="179">
        <v>4</v>
      </c>
      <c r="EH27" s="179">
        <v>4</v>
      </c>
      <c r="EI27" s="179">
        <v>4</v>
      </c>
      <c r="EJ27" s="179">
        <v>4</v>
      </c>
      <c r="EK27" s="179">
        <v>4</v>
      </c>
      <c r="EL27" s="179">
        <v>4</v>
      </c>
      <c r="EM27" s="179">
        <v>4</v>
      </c>
      <c r="EN27" s="198"/>
      <c r="EO27" s="179">
        <v>3</v>
      </c>
      <c r="EP27" s="179">
        <v>4</v>
      </c>
      <c r="EQ27" s="179">
        <v>3</v>
      </c>
      <c r="ER27" s="179">
        <v>3</v>
      </c>
      <c r="ES27" s="179">
        <v>3</v>
      </c>
      <c r="ET27" s="179">
        <v>3</v>
      </c>
      <c r="EU27" s="179">
        <v>3</v>
      </c>
      <c r="EV27" s="179">
        <v>3</v>
      </c>
      <c r="EW27" s="179">
        <v>3</v>
      </c>
      <c r="EX27" s="179">
        <v>4</v>
      </c>
      <c r="EY27" s="179">
        <v>4</v>
      </c>
      <c r="EZ27" s="179">
        <v>4</v>
      </c>
      <c r="FA27" s="179">
        <v>4</v>
      </c>
      <c r="FB27" s="198"/>
      <c r="FC27" s="179">
        <v>4</v>
      </c>
      <c r="FD27" s="179">
        <v>2</v>
      </c>
      <c r="FE27" s="179">
        <v>4</v>
      </c>
      <c r="FF27" s="179">
        <v>4</v>
      </c>
      <c r="FG27" s="179">
        <v>4</v>
      </c>
      <c r="FH27" s="179">
        <v>3</v>
      </c>
      <c r="FI27" s="179">
        <v>4</v>
      </c>
      <c r="FJ27" s="179">
        <v>2</v>
      </c>
      <c r="FK27" s="179">
        <v>2</v>
      </c>
      <c r="FL27" s="179">
        <v>1</v>
      </c>
      <c r="FM27" s="179">
        <v>3</v>
      </c>
      <c r="FN27" s="179"/>
      <c r="FO27" s="179">
        <v>4</v>
      </c>
      <c r="FP27" s="179">
        <v>3</v>
      </c>
      <c r="FQ27" s="179">
        <v>4</v>
      </c>
      <c r="FR27" s="179">
        <v>1</v>
      </c>
      <c r="FS27" s="179">
        <v>4</v>
      </c>
      <c r="FT27" s="178">
        <v>4</v>
      </c>
      <c r="FU27" s="178">
        <v>4</v>
      </c>
      <c r="FV27" s="178">
        <v>3</v>
      </c>
      <c r="FW27" s="179">
        <v>4</v>
      </c>
      <c r="FX27" s="179">
        <v>4</v>
      </c>
      <c r="FY27" s="179">
        <v>4</v>
      </c>
      <c r="FZ27" s="179">
        <v>3</v>
      </c>
      <c r="GA27" s="179">
        <v>3</v>
      </c>
      <c r="GB27" s="179">
        <v>3</v>
      </c>
      <c r="GC27" s="195"/>
      <c r="GD27" s="179">
        <v>1</v>
      </c>
      <c r="GE27" s="179">
        <v>4</v>
      </c>
      <c r="GF27" s="179">
        <v>4</v>
      </c>
      <c r="GG27" s="179">
        <v>3</v>
      </c>
      <c r="GH27" s="179">
        <v>3</v>
      </c>
      <c r="GI27" s="195"/>
      <c r="GJ27" s="179">
        <v>3</v>
      </c>
      <c r="GK27" s="178">
        <v>4</v>
      </c>
      <c r="GL27" s="178">
        <v>2</v>
      </c>
      <c r="GM27" s="195"/>
      <c r="GN27" s="179">
        <v>3</v>
      </c>
      <c r="GO27" s="179">
        <v>3</v>
      </c>
      <c r="GP27" s="179">
        <v>4</v>
      </c>
      <c r="GQ27" s="179">
        <v>4</v>
      </c>
      <c r="GR27" s="179">
        <v>4</v>
      </c>
      <c r="GS27" s="179">
        <v>3</v>
      </c>
      <c r="GT27" s="179">
        <v>4</v>
      </c>
      <c r="GU27" s="179">
        <v>4</v>
      </c>
      <c r="GV27" s="179">
        <v>4</v>
      </c>
      <c r="GW27" s="179">
        <v>2</v>
      </c>
      <c r="GX27" s="179">
        <v>3</v>
      </c>
      <c r="GY27" s="179">
        <v>3</v>
      </c>
      <c r="GZ27" s="179">
        <v>4</v>
      </c>
      <c r="HA27" s="179">
        <v>3</v>
      </c>
      <c r="HB27" s="179">
        <v>3</v>
      </c>
      <c r="HC27" s="179">
        <v>3</v>
      </c>
      <c r="HD27" s="179">
        <v>3</v>
      </c>
      <c r="HE27" s="179">
        <v>3</v>
      </c>
      <c r="HF27" s="179">
        <v>4</v>
      </c>
      <c r="HG27" s="179">
        <v>4</v>
      </c>
      <c r="HH27" s="179">
        <v>4</v>
      </c>
      <c r="HI27" s="179">
        <v>3</v>
      </c>
      <c r="HJ27" s="179">
        <v>4</v>
      </c>
      <c r="HK27" s="179">
        <v>4</v>
      </c>
      <c r="HL27" s="179">
        <v>3</v>
      </c>
      <c r="HM27" s="179">
        <v>4</v>
      </c>
      <c r="HN27" s="179">
        <v>3</v>
      </c>
      <c r="HO27" s="179">
        <v>3</v>
      </c>
      <c r="HP27" s="31">
        <v>4</v>
      </c>
      <c r="HQ27" s="31">
        <v>4</v>
      </c>
      <c r="HR27" s="31">
        <v>3</v>
      </c>
      <c r="HS27" s="31">
        <v>4</v>
      </c>
      <c r="HT27" s="31">
        <v>4</v>
      </c>
      <c r="HU27" s="31">
        <v>4</v>
      </c>
      <c r="HV27" s="202"/>
      <c r="HW27" s="31">
        <v>4</v>
      </c>
      <c r="HX27" s="202"/>
      <c r="HY27" s="202"/>
      <c r="HZ27" s="31">
        <v>4</v>
      </c>
      <c r="IA27" s="31">
        <v>3</v>
      </c>
      <c r="IB27" s="31">
        <v>4</v>
      </c>
      <c r="IC27" s="31">
        <v>4</v>
      </c>
      <c r="ID27" s="31">
        <v>4</v>
      </c>
      <c r="IE27" s="202"/>
      <c r="IF27" s="31">
        <v>4</v>
      </c>
      <c r="IG27" s="202"/>
      <c r="IH27" s="202"/>
      <c r="II27" s="202"/>
      <c r="IJ27" s="31">
        <v>4</v>
      </c>
      <c r="IK27" s="31">
        <v>4</v>
      </c>
      <c r="IL27" s="202"/>
      <c r="IM27" s="202"/>
      <c r="IN27" s="202"/>
      <c r="IO27" s="202"/>
      <c r="IP27" s="31">
        <v>4</v>
      </c>
      <c r="IQ27" s="202"/>
      <c r="IR27" s="31">
        <v>4</v>
      </c>
      <c r="IS27" s="31">
        <v>3</v>
      </c>
      <c r="IT27" s="31">
        <v>4</v>
      </c>
      <c r="IU27" s="31">
        <v>4</v>
      </c>
      <c r="IV27" s="202"/>
      <c r="IW27" s="31">
        <v>3</v>
      </c>
      <c r="IX27" s="202"/>
      <c r="IY27" s="202"/>
      <c r="IZ27" s="202"/>
      <c r="JA27" s="202"/>
      <c r="JB27" s="31">
        <v>3</v>
      </c>
      <c r="JC27" s="31">
        <v>4</v>
      </c>
      <c r="JD27" s="202"/>
      <c r="JE27" s="202"/>
      <c r="JF27" s="202"/>
      <c r="JG27" s="202"/>
      <c r="JH27" s="31">
        <v>2</v>
      </c>
      <c r="JI27" s="31">
        <v>4</v>
      </c>
      <c r="JJ27" s="31">
        <v>4</v>
      </c>
      <c r="JK27" s="31"/>
      <c r="JL27" s="31">
        <v>4</v>
      </c>
      <c r="JM27" s="31">
        <v>4</v>
      </c>
      <c r="JN27" s="31">
        <v>4</v>
      </c>
      <c r="JO27" s="31">
        <v>4</v>
      </c>
      <c r="JP27" s="31">
        <v>4</v>
      </c>
      <c r="JQ27" s="31">
        <v>3</v>
      </c>
      <c r="JR27" s="31">
        <v>4</v>
      </c>
      <c r="JS27" s="31">
        <v>4</v>
      </c>
      <c r="JT27" s="31">
        <v>4</v>
      </c>
      <c r="JU27" s="31">
        <v>4</v>
      </c>
      <c r="JV27" s="31">
        <v>3</v>
      </c>
      <c r="JW27" s="31">
        <v>4</v>
      </c>
      <c r="JX27" s="31">
        <v>3</v>
      </c>
      <c r="JY27" s="31">
        <v>3</v>
      </c>
      <c r="JZ27" s="31">
        <v>3</v>
      </c>
      <c r="KA27" s="31">
        <v>4</v>
      </c>
      <c r="KB27" s="31">
        <v>3</v>
      </c>
      <c r="KC27" s="31">
        <v>3</v>
      </c>
      <c r="KD27" s="31">
        <v>4</v>
      </c>
      <c r="KE27" s="31">
        <v>4</v>
      </c>
      <c r="KF27" s="31">
        <v>4</v>
      </c>
      <c r="KG27" s="31">
        <v>4</v>
      </c>
      <c r="KH27" s="31">
        <v>4</v>
      </c>
      <c r="KI27" s="31">
        <v>4</v>
      </c>
      <c r="KJ27" s="31">
        <v>3</v>
      </c>
      <c r="KK27" s="31">
        <v>4</v>
      </c>
      <c r="KL27" s="31">
        <v>4</v>
      </c>
      <c r="KM27" s="432"/>
      <c r="KN27" s="367">
        <f t="shared" si="9"/>
        <v>5</v>
      </c>
      <c r="KO27" s="368">
        <f t="shared" si="10"/>
        <v>15</v>
      </c>
      <c r="KP27" s="368">
        <f t="shared" si="11"/>
        <v>83</v>
      </c>
      <c r="KQ27" s="369">
        <f t="shared" si="12"/>
        <v>152</v>
      </c>
      <c r="KR27" s="317">
        <f t="shared" si="13"/>
        <v>255</v>
      </c>
      <c r="KS27" s="443"/>
      <c r="KT27" s="37">
        <f t="shared" si="8"/>
        <v>3.4700460829493087</v>
      </c>
      <c r="KU27" s="47">
        <f t="shared" si="14"/>
        <v>0.86751152073732718</v>
      </c>
    </row>
    <row r="28" spans="1:307" ht="15.75" thickBot="1">
      <c r="A28" s="49" t="s">
        <v>259</v>
      </c>
      <c r="B28" s="205">
        <v>3</v>
      </c>
      <c r="C28" s="45">
        <v>3</v>
      </c>
      <c r="D28" s="128">
        <v>4</v>
      </c>
      <c r="E28" s="45">
        <v>3</v>
      </c>
      <c r="F28" s="45">
        <v>3</v>
      </c>
      <c r="G28" s="45">
        <v>4</v>
      </c>
      <c r="H28" s="45">
        <v>3</v>
      </c>
      <c r="I28" s="45">
        <v>3</v>
      </c>
      <c r="J28" s="45">
        <v>2</v>
      </c>
      <c r="K28" s="28">
        <v>4</v>
      </c>
      <c r="L28" s="45">
        <v>3</v>
      </c>
      <c r="M28" s="45">
        <v>4</v>
      </c>
      <c r="N28" s="45">
        <v>3</v>
      </c>
      <c r="O28" s="45">
        <v>3</v>
      </c>
      <c r="P28" s="45">
        <v>4</v>
      </c>
      <c r="Q28" s="28">
        <v>4</v>
      </c>
      <c r="R28" s="202"/>
      <c r="S28" s="45">
        <v>4</v>
      </c>
      <c r="T28" s="45">
        <v>4</v>
      </c>
      <c r="U28" s="45">
        <v>4</v>
      </c>
      <c r="V28" s="45">
        <v>3</v>
      </c>
      <c r="W28" s="45">
        <v>3</v>
      </c>
      <c r="X28" s="45">
        <v>4</v>
      </c>
      <c r="Y28" s="45">
        <v>3</v>
      </c>
      <c r="Z28" s="45">
        <v>3</v>
      </c>
      <c r="AA28" s="45">
        <v>4</v>
      </c>
      <c r="AB28" s="31">
        <v>3</v>
      </c>
      <c r="AC28" s="31">
        <v>3</v>
      </c>
      <c r="AD28" s="31">
        <v>4</v>
      </c>
      <c r="AE28" s="31">
        <v>4</v>
      </c>
      <c r="AF28" s="31">
        <v>3</v>
      </c>
      <c r="AG28" s="31">
        <v>3</v>
      </c>
      <c r="AH28" s="202"/>
      <c r="AI28" s="31">
        <v>3</v>
      </c>
      <c r="AJ28" s="31">
        <v>4</v>
      </c>
      <c r="AK28" s="31">
        <v>4</v>
      </c>
      <c r="AL28" s="31">
        <v>3</v>
      </c>
      <c r="AM28" s="31">
        <v>1</v>
      </c>
      <c r="AN28" s="31">
        <v>3</v>
      </c>
      <c r="AO28" s="31">
        <v>3</v>
      </c>
      <c r="AP28" s="31">
        <v>3</v>
      </c>
      <c r="AQ28" s="202"/>
      <c r="AR28" s="31">
        <v>3</v>
      </c>
      <c r="AS28" s="31">
        <v>3</v>
      </c>
      <c r="AT28" s="31">
        <v>3</v>
      </c>
      <c r="AU28" s="31">
        <v>4</v>
      </c>
      <c r="AV28" s="31">
        <v>3</v>
      </c>
      <c r="AW28" s="31">
        <v>4</v>
      </c>
      <c r="AX28" s="31">
        <v>3</v>
      </c>
      <c r="AY28" s="202"/>
      <c r="AZ28" s="31">
        <v>2</v>
      </c>
      <c r="BA28" s="31">
        <v>4</v>
      </c>
      <c r="BB28" s="31">
        <v>3</v>
      </c>
      <c r="BC28" s="31">
        <v>3</v>
      </c>
      <c r="BD28" s="31">
        <v>3</v>
      </c>
      <c r="BE28" s="31">
        <v>3</v>
      </c>
      <c r="BF28" s="31">
        <v>3</v>
      </c>
      <c r="BG28" s="31">
        <v>4</v>
      </c>
      <c r="BH28" s="31">
        <v>4</v>
      </c>
      <c r="BI28" s="31">
        <v>1</v>
      </c>
      <c r="BJ28" s="31">
        <v>1</v>
      </c>
      <c r="BK28" s="31">
        <v>4</v>
      </c>
      <c r="BL28" s="31">
        <v>3</v>
      </c>
      <c r="BM28" s="31">
        <v>3</v>
      </c>
      <c r="BN28" s="31">
        <v>4</v>
      </c>
      <c r="BO28" s="31">
        <v>4</v>
      </c>
      <c r="BP28" s="31">
        <v>3</v>
      </c>
      <c r="BQ28" s="31">
        <v>2</v>
      </c>
      <c r="BR28" s="31">
        <v>2</v>
      </c>
      <c r="BS28" s="31">
        <v>3</v>
      </c>
      <c r="BT28" s="31">
        <v>4</v>
      </c>
      <c r="BU28" s="31">
        <v>4</v>
      </c>
      <c r="BV28" s="31">
        <v>4</v>
      </c>
      <c r="BW28" s="31">
        <v>4</v>
      </c>
      <c r="BX28" s="31">
        <v>3</v>
      </c>
      <c r="BY28" s="202"/>
      <c r="BZ28" s="31">
        <v>3</v>
      </c>
      <c r="CA28" s="31">
        <v>3</v>
      </c>
      <c r="CB28" s="31">
        <v>4</v>
      </c>
      <c r="CC28" s="202"/>
      <c r="CD28" s="31">
        <v>4</v>
      </c>
      <c r="CE28" s="31">
        <v>4</v>
      </c>
      <c r="CF28" s="31">
        <v>4</v>
      </c>
      <c r="CG28" s="31">
        <v>3</v>
      </c>
      <c r="CH28" s="31">
        <v>2</v>
      </c>
      <c r="CI28" s="202"/>
      <c r="CJ28" s="202"/>
      <c r="CK28" s="202"/>
      <c r="CL28" s="202"/>
      <c r="CM28" s="202"/>
      <c r="CN28" s="31">
        <v>1</v>
      </c>
      <c r="CO28" s="31">
        <v>1</v>
      </c>
      <c r="CP28" s="31">
        <v>2</v>
      </c>
      <c r="CQ28" s="31">
        <v>4</v>
      </c>
      <c r="CR28" s="31">
        <v>3</v>
      </c>
      <c r="CS28" s="202"/>
      <c r="CT28" s="31">
        <v>3</v>
      </c>
      <c r="CU28" s="31">
        <v>3</v>
      </c>
      <c r="CV28" s="31">
        <v>3</v>
      </c>
      <c r="CW28" s="31">
        <v>3</v>
      </c>
      <c r="CX28" s="31">
        <v>2</v>
      </c>
      <c r="CY28" s="31">
        <v>3</v>
      </c>
      <c r="CZ28" s="31">
        <v>3</v>
      </c>
      <c r="DA28" s="31">
        <v>4</v>
      </c>
      <c r="DB28" s="31">
        <v>4</v>
      </c>
      <c r="DC28" s="31">
        <v>3</v>
      </c>
      <c r="DD28" s="202"/>
      <c r="DE28" s="31">
        <v>4</v>
      </c>
      <c r="DF28" s="31">
        <v>3</v>
      </c>
      <c r="DG28" s="31">
        <v>2</v>
      </c>
      <c r="DH28" s="31">
        <v>2</v>
      </c>
      <c r="DI28" s="31">
        <v>3</v>
      </c>
      <c r="DJ28" s="45">
        <v>4</v>
      </c>
      <c r="DK28" s="31">
        <v>3</v>
      </c>
      <c r="DL28" s="31">
        <v>1</v>
      </c>
      <c r="DM28" s="31">
        <v>3</v>
      </c>
      <c r="DN28" s="31">
        <v>3</v>
      </c>
      <c r="DO28" s="31">
        <v>4</v>
      </c>
      <c r="DP28" s="31">
        <v>2</v>
      </c>
      <c r="DQ28" s="31">
        <v>4</v>
      </c>
      <c r="DR28" s="31">
        <v>3</v>
      </c>
      <c r="DS28" s="31">
        <v>4</v>
      </c>
      <c r="DT28" s="31">
        <v>4</v>
      </c>
      <c r="DU28" s="31">
        <v>2</v>
      </c>
      <c r="DV28" s="31">
        <v>3</v>
      </c>
      <c r="DW28" s="31">
        <v>4</v>
      </c>
      <c r="DX28" s="179">
        <v>3</v>
      </c>
      <c r="DY28" s="178">
        <v>4</v>
      </c>
      <c r="DZ28" s="178">
        <v>3</v>
      </c>
      <c r="EA28" s="178">
        <v>4</v>
      </c>
      <c r="EB28" s="179">
        <v>4</v>
      </c>
      <c r="EC28" s="179">
        <v>4</v>
      </c>
      <c r="ED28" s="179">
        <v>4</v>
      </c>
      <c r="EE28" s="179">
        <v>3</v>
      </c>
      <c r="EF28" s="179">
        <v>4</v>
      </c>
      <c r="EG28" s="179">
        <v>4</v>
      </c>
      <c r="EH28" s="179">
        <v>3</v>
      </c>
      <c r="EI28" s="179">
        <v>4</v>
      </c>
      <c r="EJ28" s="179">
        <v>3</v>
      </c>
      <c r="EK28" s="179">
        <v>3</v>
      </c>
      <c r="EL28" s="179">
        <v>4</v>
      </c>
      <c r="EM28" s="179">
        <v>4</v>
      </c>
      <c r="EN28" s="198"/>
      <c r="EO28" s="179">
        <v>4</v>
      </c>
      <c r="EP28" s="179">
        <v>4</v>
      </c>
      <c r="EQ28" s="179">
        <v>3</v>
      </c>
      <c r="ER28" s="179">
        <v>3</v>
      </c>
      <c r="ES28" s="179">
        <v>3</v>
      </c>
      <c r="ET28" s="179">
        <v>3</v>
      </c>
      <c r="EU28" s="179">
        <v>3</v>
      </c>
      <c r="EV28" s="179">
        <v>3</v>
      </c>
      <c r="EW28" s="195"/>
      <c r="EX28" s="179">
        <v>3</v>
      </c>
      <c r="EY28" s="179">
        <v>3</v>
      </c>
      <c r="EZ28" s="179">
        <v>3</v>
      </c>
      <c r="FA28" s="179">
        <v>3</v>
      </c>
      <c r="FB28" s="179">
        <v>4</v>
      </c>
      <c r="FC28" s="179">
        <v>4</v>
      </c>
      <c r="FD28" s="198"/>
      <c r="FE28" s="179">
        <v>2</v>
      </c>
      <c r="FF28" s="179">
        <v>4</v>
      </c>
      <c r="FG28" s="179">
        <v>4</v>
      </c>
      <c r="FH28" s="198"/>
      <c r="FI28" s="179">
        <v>4</v>
      </c>
      <c r="FJ28" s="179">
        <v>3</v>
      </c>
      <c r="FK28" s="179">
        <v>4</v>
      </c>
      <c r="FL28" s="195"/>
      <c r="FM28" s="179">
        <v>3</v>
      </c>
      <c r="FN28" s="179">
        <v>3</v>
      </c>
      <c r="FO28" s="179">
        <v>4</v>
      </c>
      <c r="FP28" s="179">
        <v>3</v>
      </c>
      <c r="FQ28" s="179">
        <v>4</v>
      </c>
      <c r="FR28" s="179">
        <v>4</v>
      </c>
      <c r="FS28" s="195"/>
      <c r="FT28" s="178">
        <v>4</v>
      </c>
      <c r="FU28" s="195"/>
      <c r="FV28" s="178">
        <v>4</v>
      </c>
      <c r="FW28" s="179">
        <v>3</v>
      </c>
      <c r="FX28" s="195"/>
      <c r="FY28" s="179">
        <v>4</v>
      </c>
      <c r="FZ28" s="195"/>
      <c r="GA28" s="179">
        <v>3</v>
      </c>
      <c r="GB28" s="179">
        <v>3</v>
      </c>
      <c r="GC28" s="195"/>
      <c r="GD28" s="179">
        <v>3</v>
      </c>
      <c r="GE28" s="179">
        <v>4</v>
      </c>
      <c r="GF28" s="179">
        <v>4</v>
      </c>
      <c r="GG28" s="179">
        <v>3</v>
      </c>
      <c r="GH28" s="179">
        <v>4</v>
      </c>
      <c r="GI28" s="195"/>
      <c r="GJ28" s="179">
        <v>3</v>
      </c>
      <c r="GK28" s="178">
        <v>4</v>
      </c>
      <c r="GL28" s="178">
        <v>3</v>
      </c>
      <c r="GM28" s="195"/>
      <c r="GN28" s="179">
        <v>3</v>
      </c>
      <c r="GO28" s="179">
        <v>3</v>
      </c>
      <c r="GP28" s="179">
        <v>4</v>
      </c>
      <c r="GQ28" s="195"/>
      <c r="GR28" s="179">
        <v>4</v>
      </c>
      <c r="GS28" s="195"/>
      <c r="GT28" s="179">
        <v>3</v>
      </c>
      <c r="GU28" s="179">
        <v>4</v>
      </c>
      <c r="GV28" s="179">
        <v>4</v>
      </c>
      <c r="GW28" s="179">
        <v>3</v>
      </c>
      <c r="GX28" s="179">
        <v>4</v>
      </c>
      <c r="GY28" s="179">
        <v>4</v>
      </c>
      <c r="GZ28" s="179">
        <v>4</v>
      </c>
      <c r="HA28" s="179">
        <v>3</v>
      </c>
      <c r="HB28" s="179">
        <v>4</v>
      </c>
      <c r="HC28" s="179">
        <v>3</v>
      </c>
      <c r="HD28" s="179">
        <v>3</v>
      </c>
      <c r="HE28" s="179">
        <v>4</v>
      </c>
      <c r="HF28" s="179">
        <v>3</v>
      </c>
      <c r="HG28" s="179">
        <v>4</v>
      </c>
      <c r="HH28" s="195"/>
      <c r="HI28" s="179">
        <v>4</v>
      </c>
      <c r="HJ28" s="179">
        <v>4</v>
      </c>
      <c r="HK28" s="179">
        <v>4</v>
      </c>
      <c r="HL28" s="179">
        <v>3</v>
      </c>
      <c r="HM28" s="179">
        <v>3</v>
      </c>
      <c r="HN28" s="179">
        <v>3</v>
      </c>
      <c r="HO28" s="179">
        <v>3</v>
      </c>
      <c r="HP28" s="31">
        <v>4</v>
      </c>
      <c r="HQ28" s="31">
        <v>4</v>
      </c>
      <c r="HR28" s="31">
        <v>3</v>
      </c>
      <c r="HS28" s="31">
        <v>4</v>
      </c>
      <c r="HT28" s="31">
        <v>4</v>
      </c>
      <c r="HU28" s="31">
        <v>4</v>
      </c>
      <c r="HV28" s="202"/>
      <c r="HW28" s="31">
        <v>3</v>
      </c>
      <c r="HX28" s="202"/>
      <c r="HY28" s="202"/>
      <c r="HZ28" s="31">
        <v>2</v>
      </c>
      <c r="IA28" s="31">
        <v>3</v>
      </c>
      <c r="IB28" s="31">
        <v>4</v>
      </c>
      <c r="IC28" s="31">
        <v>4</v>
      </c>
      <c r="ID28" s="31">
        <v>4</v>
      </c>
      <c r="IE28" s="202"/>
      <c r="IF28" s="31">
        <v>3</v>
      </c>
      <c r="IG28" s="202"/>
      <c r="IH28" s="202"/>
      <c r="II28" s="202"/>
      <c r="IJ28" s="31">
        <v>4</v>
      </c>
      <c r="IK28" s="31">
        <v>4</v>
      </c>
      <c r="IL28" s="202"/>
      <c r="IM28" s="202"/>
      <c r="IN28" s="202"/>
      <c r="IO28" s="202"/>
      <c r="IP28" s="31">
        <v>4</v>
      </c>
      <c r="IQ28" s="202"/>
      <c r="IR28" s="31">
        <v>1</v>
      </c>
      <c r="IS28" s="202"/>
      <c r="IT28" s="31">
        <v>3</v>
      </c>
      <c r="IU28" s="31">
        <v>1</v>
      </c>
      <c r="IV28" s="202"/>
      <c r="IW28" s="202"/>
      <c r="IX28" s="202"/>
      <c r="IY28" s="202"/>
      <c r="IZ28" s="202"/>
      <c r="JA28" s="202"/>
      <c r="JB28" s="31">
        <v>4</v>
      </c>
      <c r="JC28" s="31">
        <v>4</v>
      </c>
      <c r="JD28" s="202"/>
      <c r="JE28" s="202"/>
      <c r="JF28" s="202"/>
      <c r="JG28" s="202"/>
      <c r="JH28" s="31">
        <v>4</v>
      </c>
      <c r="JI28" s="31">
        <v>4</v>
      </c>
      <c r="JJ28" s="31">
        <v>3</v>
      </c>
      <c r="JK28" s="31"/>
      <c r="JL28" s="31">
        <v>4</v>
      </c>
      <c r="JM28" s="31">
        <v>4</v>
      </c>
      <c r="JN28" s="31">
        <v>4</v>
      </c>
      <c r="JO28" s="31">
        <v>4</v>
      </c>
      <c r="JP28" s="31">
        <v>4</v>
      </c>
      <c r="JQ28" s="31">
        <v>4</v>
      </c>
      <c r="JR28" s="31">
        <v>4</v>
      </c>
      <c r="JS28" s="31">
        <v>3</v>
      </c>
      <c r="JT28" s="31">
        <v>3</v>
      </c>
      <c r="JU28" s="31">
        <v>4</v>
      </c>
      <c r="JV28" s="31">
        <v>3</v>
      </c>
      <c r="JW28" s="31">
        <v>4</v>
      </c>
      <c r="JX28" s="31">
        <v>3</v>
      </c>
      <c r="JY28" s="31">
        <v>4</v>
      </c>
      <c r="JZ28" s="31">
        <v>3</v>
      </c>
      <c r="KA28" s="31">
        <v>4</v>
      </c>
      <c r="KB28" s="31">
        <v>4</v>
      </c>
      <c r="KC28" s="31">
        <v>4</v>
      </c>
      <c r="KD28" s="31">
        <v>4</v>
      </c>
      <c r="KE28" s="31">
        <v>4</v>
      </c>
      <c r="KF28" s="31">
        <v>4</v>
      </c>
      <c r="KG28" s="31">
        <v>4</v>
      </c>
      <c r="KH28" s="31">
        <v>4</v>
      </c>
      <c r="KI28" s="31">
        <v>4</v>
      </c>
      <c r="KJ28" s="31">
        <v>4</v>
      </c>
      <c r="KK28" s="31">
        <v>4</v>
      </c>
      <c r="KL28" s="31">
        <v>4</v>
      </c>
      <c r="KM28" s="432"/>
      <c r="KN28" s="367">
        <f t="shared" si="9"/>
        <v>8</v>
      </c>
      <c r="KO28" s="368">
        <f t="shared" si="10"/>
        <v>13</v>
      </c>
      <c r="KP28" s="368">
        <f t="shared" si="11"/>
        <v>105</v>
      </c>
      <c r="KQ28" s="369">
        <f t="shared" si="12"/>
        <v>119</v>
      </c>
      <c r="KR28" s="317">
        <f t="shared" si="13"/>
        <v>245</v>
      </c>
      <c r="KS28" s="443"/>
      <c r="KT28" s="37">
        <f t="shared" si="8"/>
        <v>3.3205741626794256</v>
      </c>
      <c r="KU28" s="47">
        <f t="shared" si="14"/>
        <v>0.83014354066985641</v>
      </c>
    </row>
    <row r="29" spans="1:307" ht="26.25" thickBot="1">
      <c r="A29" s="49" t="s">
        <v>260</v>
      </c>
      <c r="B29" s="206">
        <v>4</v>
      </c>
      <c r="C29" s="123">
        <v>3</v>
      </c>
      <c r="D29" s="128">
        <v>4</v>
      </c>
      <c r="E29" s="45">
        <v>3</v>
      </c>
      <c r="F29" s="45">
        <v>3</v>
      </c>
      <c r="G29" s="45">
        <v>4</v>
      </c>
      <c r="H29" s="45">
        <v>4</v>
      </c>
      <c r="I29" s="45">
        <v>3</v>
      </c>
      <c r="J29" s="45">
        <v>4</v>
      </c>
      <c r="K29" s="28">
        <v>4</v>
      </c>
      <c r="L29" s="45">
        <v>3</v>
      </c>
      <c r="M29" s="45">
        <v>4</v>
      </c>
      <c r="N29" s="45">
        <v>3</v>
      </c>
      <c r="O29" s="45">
        <v>3</v>
      </c>
      <c r="P29" s="45">
        <v>4</v>
      </c>
      <c r="Q29" s="28">
        <v>4</v>
      </c>
      <c r="R29" s="123">
        <v>4</v>
      </c>
      <c r="S29" s="45">
        <v>4</v>
      </c>
      <c r="T29" s="45">
        <v>2</v>
      </c>
      <c r="U29" s="45">
        <v>4</v>
      </c>
      <c r="V29" s="45">
        <v>3</v>
      </c>
      <c r="W29" s="45">
        <v>3</v>
      </c>
      <c r="X29" s="45">
        <v>4</v>
      </c>
      <c r="Y29" s="45">
        <v>4</v>
      </c>
      <c r="Z29" s="45">
        <v>3</v>
      </c>
      <c r="AA29" s="45">
        <v>4</v>
      </c>
      <c r="AB29" s="31">
        <v>4</v>
      </c>
      <c r="AC29" s="31">
        <v>4</v>
      </c>
      <c r="AD29" s="31">
        <v>4</v>
      </c>
      <c r="AE29" s="31">
        <v>4</v>
      </c>
      <c r="AF29" s="31">
        <v>3</v>
      </c>
      <c r="AG29" s="31">
        <v>4</v>
      </c>
      <c r="AH29" s="31">
        <v>3</v>
      </c>
      <c r="AI29" s="31">
        <v>4</v>
      </c>
      <c r="AJ29" s="31">
        <v>4</v>
      </c>
      <c r="AK29" s="31">
        <v>4</v>
      </c>
      <c r="AL29" s="31">
        <v>3</v>
      </c>
      <c r="AM29" s="31">
        <v>4</v>
      </c>
      <c r="AN29" s="31">
        <v>3</v>
      </c>
      <c r="AO29" s="31">
        <v>4</v>
      </c>
      <c r="AP29" s="31">
        <v>4</v>
      </c>
      <c r="AQ29" s="31">
        <v>3</v>
      </c>
      <c r="AR29" s="31">
        <v>4</v>
      </c>
      <c r="AS29" s="31">
        <v>3</v>
      </c>
      <c r="AT29" s="31">
        <v>3</v>
      </c>
      <c r="AU29" s="215"/>
      <c r="AV29" s="31">
        <v>4</v>
      </c>
      <c r="AW29" s="31">
        <v>4</v>
      </c>
      <c r="AX29" s="31">
        <v>3</v>
      </c>
      <c r="AY29" s="202"/>
      <c r="AZ29" s="31">
        <v>4</v>
      </c>
      <c r="BA29" s="31">
        <v>4</v>
      </c>
      <c r="BB29" s="31">
        <v>2</v>
      </c>
      <c r="BC29" s="31">
        <v>4</v>
      </c>
      <c r="BD29" s="31">
        <v>3</v>
      </c>
      <c r="BE29" s="31">
        <v>4</v>
      </c>
      <c r="BF29" s="31">
        <v>4</v>
      </c>
      <c r="BG29" s="31">
        <v>3</v>
      </c>
      <c r="BH29" s="31">
        <v>4</v>
      </c>
      <c r="BI29" s="31">
        <v>2</v>
      </c>
      <c r="BJ29" s="31">
        <v>4</v>
      </c>
      <c r="BK29" s="31">
        <v>4</v>
      </c>
      <c r="BL29" s="31">
        <v>4</v>
      </c>
      <c r="BM29" s="31">
        <v>3</v>
      </c>
      <c r="BN29" s="31">
        <v>4</v>
      </c>
      <c r="BO29" s="31">
        <v>4</v>
      </c>
      <c r="BP29" s="31">
        <v>4</v>
      </c>
      <c r="BQ29" s="31">
        <v>2</v>
      </c>
      <c r="BR29" s="31">
        <v>3</v>
      </c>
      <c r="BS29" s="31">
        <v>3</v>
      </c>
      <c r="BT29" s="31">
        <v>4</v>
      </c>
      <c r="BU29" s="31">
        <v>4</v>
      </c>
      <c r="BV29" s="31">
        <v>4</v>
      </c>
      <c r="BW29" s="31">
        <v>4</v>
      </c>
      <c r="BX29" s="31">
        <v>3</v>
      </c>
      <c r="BY29" s="202"/>
      <c r="BZ29" s="31">
        <v>4</v>
      </c>
      <c r="CA29" s="31">
        <v>4</v>
      </c>
      <c r="CB29" s="31">
        <v>4</v>
      </c>
      <c r="CC29" s="31">
        <v>4</v>
      </c>
      <c r="CD29" s="31">
        <v>4</v>
      </c>
      <c r="CE29" s="31">
        <v>3</v>
      </c>
      <c r="CF29" s="31">
        <v>4</v>
      </c>
      <c r="CG29" s="32">
        <v>4</v>
      </c>
      <c r="CH29" s="31">
        <v>4</v>
      </c>
      <c r="CI29" s="31">
        <v>3</v>
      </c>
      <c r="CJ29" s="202"/>
      <c r="CK29" s="202"/>
      <c r="CL29" s="31">
        <v>2</v>
      </c>
      <c r="CM29" s="202"/>
      <c r="CN29" s="31">
        <v>4</v>
      </c>
      <c r="CO29" s="31">
        <v>4</v>
      </c>
      <c r="CP29" s="31">
        <v>4</v>
      </c>
      <c r="CQ29" s="45">
        <v>4</v>
      </c>
      <c r="CR29" s="31">
        <v>4</v>
      </c>
      <c r="CS29" s="31">
        <v>4</v>
      </c>
      <c r="CT29" s="31">
        <v>4</v>
      </c>
      <c r="CU29" s="31">
        <v>3</v>
      </c>
      <c r="CV29" s="31">
        <v>3</v>
      </c>
      <c r="CW29" s="31">
        <v>4</v>
      </c>
      <c r="CX29" s="31">
        <v>4</v>
      </c>
      <c r="CY29" s="31">
        <v>4</v>
      </c>
      <c r="CZ29" s="31">
        <v>4</v>
      </c>
      <c r="DA29" s="31">
        <v>4</v>
      </c>
      <c r="DB29" s="31">
        <v>4</v>
      </c>
      <c r="DC29" s="31">
        <v>4</v>
      </c>
      <c r="DD29" s="202"/>
      <c r="DE29" s="31">
        <v>4</v>
      </c>
      <c r="DF29" s="31">
        <v>4</v>
      </c>
      <c r="DG29" s="31">
        <v>4</v>
      </c>
      <c r="DH29" s="31">
        <v>4</v>
      </c>
      <c r="DI29" s="31">
        <v>4</v>
      </c>
      <c r="DJ29" s="31">
        <v>3</v>
      </c>
      <c r="DK29" s="31">
        <v>4</v>
      </c>
      <c r="DL29" s="31">
        <v>3</v>
      </c>
      <c r="DM29" s="31">
        <v>3</v>
      </c>
      <c r="DN29" s="31">
        <v>4</v>
      </c>
      <c r="DO29" s="31">
        <v>4</v>
      </c>
      <c r="DP29" s="31">
        <v>4</v>
      </c>
      <c r="DQ29" s="31">
        <v>4</v>
      </c>
      <c r="DR29" s="31">
        <v>4</v>
      </c>
      <c r="DS29" s="31">
        <v>4</v>
      </c>
      <c r="DT29" s="31">
        <v>3</v>
      </c>
      <c r="DU29" s="31">
        <v>3</v>
      </c>
      <c r="DV29" s="31">
        <v>4</v>
      </c>
      <c r="DW29" s="31">
        <v>4</v>
      </c>
      <c r="DX29" s="179">
        <v>2</v>
      </c>
      <c r="DY29" s="178">
        <v>3</v>
      </c>
      <c r="DZ29" s="178">
        <v>4</v>
      </c>
      <c r="EA29" s="178">
        <v>4</v>
      </c>
      <c r="EB29" s="179">
        <v>4</v>
      </c>
      <c r="EC29" s="179">
        <v>4</v>
      </c>
      <c r="ED29" s="179">
        <v>4</v>
      </c>
      <c r="EE29" s="179">
        <v>4</v>
      </c>
      <c r="EF29" s="179">
        <v>4</v>
      </c>
      <c r="EG29" s="179">
        <v>4</v>
      </c>
      <c r="EH29" s="179">
        <v>4</v>
      </c>
      <c r="EI29" s="179">
        <v>3</v>
      </c>
      <c r="EJ29" s="179">
        <v>4</v>
      </c>
      <c r="EK29" s="179">
        <v>4</v>
      </c>
      <c r="EL29" s="179">
        <v>4</v>
      </c>
      <c r="EM29" s="179">
        <v>4</v>
      </c>
      <c r="EN29" s="198"/>
      <c r="EO29" s="179">
        <v>3</v>
      </c>
      <c r="EP29" s="179">
        <v>3</v>
      </c>
      <c r="EQ29" s="179">
        <v>3</v>
      </c>
      <c r="ER29" s="179">
        <v>3</v>
      </c>
      <c r="ES29" s="179">
        <v>4</v>
      </c>
      <c r="ET29" s="179">
        <v>4</v>
      </c>
      <c r="EU29" s="179">
        <v>4</v>
      </c>
      <c r="EV29" s="179">
        <v>4</v>
      </c>
      <c r="EW29" s="179">
        <v>3</v>
      </c>
      <c r="EX29" s="179">
        <v>4</v>
      </c>
      <c r="EY29" s="179">
        <v>4</v>
      </c>
      <c r="EZ29" s="179">
        <v>4</v>
      </c>
      <c r="FA29" s="179">
        <v>4</v>
      </c>
      <c r="FB29" s="179">
        <v>4</v>
      </c>
      <c r="FC29" s="179">
        <v>4</v>
      </c>
      <c r="FD29" s="179">
        <v>4</v>
      </c>
      <c r="FE29" s="179">
        <v>4</v>
      </c>
      <c r="FF29" s="179">
        <v>4</v>
      </c>
      <c r="FG29" s="179">
        <v>4</v>
      </c>
      <c r="FH29" s="179">
        <v>3</v>
      </c>
      <c r="FI29" s="179">
        <v>4</v>
      </c>
      <c r="FJ29" s="179">
        <v>4</v>
      </c>
      <c r="FK29" s="179">
        <v>4</v>
      </c>
      <c r="FL29" s="179">
        <v>4</v>
      </c>
      <c r="FM29" s="179">
        <v>4</v>
      </c>
      <c r="FN29" s="195"/>
      <c r="FO29" s="179">
        <v>4</v>
      </c>
      <c r="FP29" s="179">
        <v>3</v>
      </c>
      <c r="FQ29" s="179">
        <v>4</v>
      </c>
      <c r="FR29" s="179">
        <v>4</v>
      </c>
      <c r="FS29" s="179">
        <v>4</v>
      </c>
      <c r="FT29" s="178">
        <v>4</v>
      </c>
      <c r="FU29" s="195"/>
      <c r="FV29" s="178">
        <v>4</v>
      </c>
      <c r="FW29" s="179">
        <v>2</v>
      </c>
      <c r="FX29" s="179">
        <v>4</v>
      </c>
      <c r="FY29" s="179">
        <v>4</v>
      </c>
      <c r="FZ29" s="179">
        <v>4</v>
      </c>
      <c r="GA29" s="179">
        <v>2</v>
      </c>
      <c r="GB29" s="179">
        <v>2</v>
      </c>
      <c r="GC29" s="179">
        <v>4</v>
      </c>
      <c r="GD29" s="179">
        <v>4</v>
      </c>
      <c r="GE29" s="179">
        <v>3</v>
      </c>
      <c r="GF29" s="179">
        <v>4</v>
      </c>
      <c r="GG29" s="179">
        <v>3</v>
      </c>
      <c r="GH29" s="179">
        <v>4</v>
      </c>
      <c r="GI29" s="179">
        <v>4</v>
      </c>
      <c r="GJ29" s="179">
        <v>4</v>
      </c>
      <c r="GK29" s="178">
        <v>4</v>
      </c>
      <c r="GL29" s="178">
        <v>3</v>
      </c>
      <c r="GM29" s="195"/>
      <c r="GN29" s="195"/>
      <c r="GO29" s="195"/>
      <c r="GP29" s="179">
        <v>4</v>
      </c>
      <c r="GQ29" s="179">
        <v>4</v>
      </c>
      <c r="GR29" s="179">
        <v>4</v>
      </c>
      <c r="GS29" s="179">
        <v>4</v>
      </c>
      <c r="GT29" s="179">
        <v>4</v>
      </c>
      <c r="GU29" s="179">
        <v>4</v>
      </c>
      <c r="GV29" s="179">
        <v>4</v>
      </c>
      <c r="GW29" s="179">
        <v>4</v>
      </c>
      <c r="GX29" s="179">
        <v>4</v>
      </c>
      <c r="GY29" s="179">
        <v>3</v>
      </c>
      <c r="GZ29" s="179">
        <v>3</v>
      </c>
      <c r="HA29" s="179">
        <v>3</v>
      </c>
      <c r="HB29" s="179">
        <v>3</v>
      </c>
      <c r="HC29" s="179">
        <v>3</v>
      </c>
      <c r="HD29" s="179">
        <v>3</v>
      </c>
      <c r="HE29" s="179">
        <v>4</v>
      </c>
      <c r="HF29" s="179">
        <v>4</v>
      </c>
      <c r="HG29" s="179">
        <v>3</v>
      </c>
      <c r="HH29" s="179">
        <v>4</v>
      </c>
      <c r="HI29" s="179">
        <v>3</v>
      </c>
      <c r="HJ29" s="179">
        <v>4</v>
      </c>
      <c r="HK29" s="179">
        <v>4</v>
      </c>
      <c r="HL29" s="179">
        <v>3</v>
      </c>
      <c r="HM29" s="179">
        <v>2</v>
      </c>
      <c r="HN29" s="179">
        <v>3</v>
      </c>
      <c r="HO29" s="179">
        <v>4</v>
      </c>
      <c r="HP29" s="31">
        <v>4</v>
      </c>
      <c r="HQ29" s="31">
        <v>4</v>
      </c>
      <c r="HR29" s="31">
        <v>3</v>
      </c>
      <c r="HS29" s="31">
        <v>4</v>
      </c>
      <c r="HT29" s="31">
        <v>4</v>
      </c>
      <c r="HU29" s="31">
        <v>4</v>
      </c>
      <c r="HV29" s="202"/>
      <c r="HW29" s="31">
        <v>4</v>
      </c>
      <c r="HX29" s="202"/>
      <c r="HY29" s="202"/>
      <c r="HZ29" s="31">
        <v>2</v>
      </c>
      <c r="IA29" s="31">
        <v>4</v>
      </c>
      <c r="IB29" s="31">
        <v>4</v>
      </c>
      <c r="IC29" s="31">
        <v>4</v>
      </c>
      <c r="ID29" s="31">
        <v>4</v>
      </c>
      <c r="IE29" s="202"/>
      <c r="IF29" s="31">
        <v>4</v>
      </c>
      <c r="IG29" s="202"/>
      <c r="IH29" s="31">
        <v>2</v>
      </c>
      <c r="II29" s="202"/>
      <c r="IJ29" s="31">
        <v>3</v>
      </c>
      <c r="IK29" s="31">
        <v>4</v>
      </c>
      <c r="IL29" s="202"/>
      <c r="IM29" s="202"/>
      <c r="IN29" s="202"/>
      <c r="IO29" s="202"/>
      <c r="IP29" s="31">
        <v>4</v>
      </c>
      <c r="IQ29" s="202"/>
      <c r="IR29" s="31">
        <v>2</v>
      </c>
      <c r="IS29" s="202"/>
      <c r="IT29" s="31">
        <v>4</v>
      </c>
      <c r="IU29" s="31">
        <v>4</v>
      </c>
      <c r="IV29" s="202"/>
      <c r="IW29" s="202"/>
      <c r="IX29" s="202"/>
      <c r="IY29" s="202"/>
      <c r="IZ29" s="202"/>
      <c r="JA29" s="202"/>
      <c r="JB29" s="31">
        <v>4</v>
      </c>
      <c r="JC29" s="31">
        <v>4</v>
      </c>
      <c r="JD29" s="31">
        <v>4</v>
      </c>
      <c r="JE29" s="202"/>
      <c r="JF29" s="202"/>
      <c r="JG29" s="202"/>
      <c r="JH29" s="31">
        <v>4</v>
      </c>
      <c r="JI29" s="31">
        <v>4</v>
      </c>
      <c r="JJ29" s="31">
        <v>3</v>
      </c>
      <c r="JK29" s="31"/>
      <c r="JL29" s="31">
        <v>4</v>
      </c>
      <c r="JM29" s="31">
        <v>4</v>
      </c>
      <c r="JN29" s="31">
        <v>4</v>
      </c>
      <c r="JO29" s="31">
        <v>3</v>
      </c>
      <c r="JP29" s="31">
        <v>3</v>
      </c>
      <c r="JQ29" s="31">
        <v>2</v>
      </c>
      <c r="JR29" s="31">
        <v>3</v>
      </c>
      <c r="JS29" s="31">
        <v>3</v>
      </c>
      <c r="JT29" s="31">
        <v>3</v>
      </c>
      <c r="JU29" s="31">
        <v>3</v>
      </c>
      <c r="JV29" s="31">
        <v>3</v>
      </c>
      <c r="JW29" s="31">
        <v>4</v>
      </c>
      <c r="JX29" s="31">
        <v>3</v>
      </c>
      <c r="JY29" s="31">
        <v>3</v>
      </c>
      <c r="JZ29" s="31">
        <v>4</v>
      </c>
      <c r="KA29" s="31">
        <v>3</v>
      </c>
      <c r="KB29" s="31">
        <v>4</v>
      </c>
      <c r="KC29" s="31">
        <v>4</v>
      </c>
      <c r="KD29" s="31">
        <v>3</v>
      </c>
      <c r="KE29" s="31">
        <v>4</v>
      </c>
      <c r="KF29" s="31">
        <v>3</v>
      </c>
      <c r="KG29" s="31">
        <v>4</v>
      </c>
      <c r="KH29" s="31">
        <v>4</v>
      </c>
      <c r="KI29" s="31">
        <v>4</v>
      </c>
      <c r="KJ29" s="31">
        <v>4</v>
      </c>
      <c r="KK29" s="31">
        <v>4</v>
      </c>
      <c r="KL29" s="31">
        <v>4</v>
      </c>
      <c r="KM29" s="432"/>
      <c r="KN29" s="367">
        <f t="shared" si="9"/>
        <v>0</v>
      </c>
      <c r="KO29" s="368">
        <f t="shared" si="10"/>
        <v>14</v>
      </c>
      <c r="KP29" s="368">
        <f t="shared" si="11"/>
        <v>70</v>
      </c>
      <c r="KQ29" s="369">
        <f t="shared" si="12"/>
        <v>178</v>
      </c>
      <c r="KR29" s="317">
        <f t="shared" si="13"/>
        <v>262</v>
      </c>
      <c r="KS29" s="443"/>
      <c r="KT29" s="37">
        <f t="shared" si="8"/>
        <v>3.64</v>
      </c>
      <c r="KU29" s="47">
        <f t="shared" si="14"/>
        <v>0.91</v>
      </c>
    </row>
    <row r="30" spans="1:307" ht="15.75" thickBot="1">
      <c r="A30" s="49" t="s">
        <v>264</v>
      </c>
      <c r="B30" s="205">
        <v>4</v>
      </c>
      <c r="C30" s="128">
        <v>2</v>
      </c>
      <c r="D30" s="128">
        <v>4</v>
      </c>
      <c r="E30" s="45">
        <v>4</v>
      </c>
      <c r="F30" s="45">
        <v>3</v>
      </c>
      <c r="G30" s="45">
        <v>3</v>
      </c>
      <c r="H30" s="45">
        <v>3</v>
      </c>
      <c r="I30" s="45">
        <v>4</v>
      </c>
      <c r="J30" s="45">
        <v>4</v>
      </c>
      <c r="K30" s="28">
        <v>4</v>
      </c>
      <c r="L30" s="45">
        <v>3</v>
      </c>
      <c r="M30" s="45">
        <v>4</v>
      </c>
      <c r="N30" s="45">
        <v>2</v>
      </c>
      <c r="O30" s="45">
        <v>4</v>
      </c>
      <c r="P30" s="45">
        <v>3</v>
      </c>
      <c r="Q30" s="28">
        <v>4</v>
      </c>
      <c r="R30" s="123">
        <v>4</v>
      </c>
      <c r="S30" s="45">
        <v>4</v>
      </c>
      <c r="T30" s="45">
        <v>3</v>
      </c>
      <c r="U30" s="45">
        <v>3</v>
      </c>
      <c r="V30" s="45">
        <v>4</v>
      </c>
      <c r="W30" s="45">
        <v>3</v>
      </c>
      <c r="X30" s="45">
        <v>4</v>
      </c>
      <c r="Y30" s="45">
        <v>4</v>
      </c>
      <c r="Z30" s="45">
        <v>4</v>
      </c>
      <c r="AA30" s="45">
        <v>4</v>
      </c>
      <c r="AB30" s="202"/>
      <c r="AC30" s="31">
        <v>3</v>
      </c>
      <c r="AD30" s="31">
        <v>3</v>
      </c>
      <c r="AE30" s="31">
        <v>4</v>
      </c>
      <c r="AF30" s="31">
        <v>2</v>
      </c>
      <c r="AG30" s="31">
        <v>3</v>
      </c>
      <c r="AH30" s="31">
        <v>1</v>
      </c>
      <c r="AI30" s="31">
        <v>4</v>
      </c>
      <c r="AJ30" s="31">
        <v>3</v>
      </c>
      <c r="AK30" s="31">
        <v>3</v>
      </c>
      <c r="AL30" s="31">
        <v>4</v>
      </c>
      <c r="AM30" s="31">
        <v>1</v>
      </c>
      <c r="AN30" s="31">
        <v>4</v>
      </c>
      <c r="AO30" s="31">
        <v>2</v>
      </c>
      <c r="AP30" s="31">
        <v>3</v>
      </c>
      <c r="AQ30" s="31">
        <v>4</v>
      </c>
      <c r="AR30" s="31">
        <v>3</v>
      </c>
      <c r="AS30" s="31">
        <v>3</v>
      </c>
      <c r="AT30" s="31">
        <v>3</v>
      </c>
      <c r="AU30" s="31">
        <v>3</v>
      </c>
      <c r="AV30" s="31">
        <v>2</v>
      </c>
      <c r="AW30" s="31">
        <v>3</v>
      </c>
      <c r="AX30" s="31">
        <v>4</v>
      </c>
      <c r="AY30" s="31">
        <v>4</v>
      </c>
      <c r="AZ30" s="31">
        <v>4</v>
      </c>
      <c r="BA30" s="31">
        <v>4</v>
      </c>
      <c r="BB30" s="31">
        <v>2</v>
      </c>
      <c r="BC30" s="31">
        <v>3</v>
      </c>
      <c r="BD30" s="31">
        <v>4</v>
      </c>
      <c r="BE30" s="31">
        <v>2</v>
      </c>
      <c r="BF30" s="31">
        <v>4</v>
      </c>
      <c r="BG30" s="31">
        <v>3</v>
      </c>
      <c r="BH30" s="31">
        <v>4</v>
      </c>
      <c r="BI30" s="31"/>
      <c r="BJ30" s="31">
        <v>3</v>
      </c>
      <c r="BK30" s="31">
        <v>4</v>
      </c>
      <c r="BL30" s="31">
        <v>3</v>
      </c>
      <c r="BM30" s="31">
        <v>2</v>
      </c>
      <c r="BN30" s="31">
        <v>2</v>
      </c>
      <c r="BO30" s="31">
        <v>2</v>
      </c>
      <c r="BP30" s="31">
        <v>3</v>
      </c>
      <c r="BQ30" s="31">
        <v>3</v>
      </c>
      <c r="BR30" s="31">
        <v>2</v>
      </c>
      <c r="BS30" s="31">
        <v>4</v>
      </c>
      <c r="BT30" s="31">
        <v>4</v>
      </c>
      <c r="BU30" s="31">
        <v>4</v>
      </c>
      <c r="BV30" s="31">
        <v>4</v>
      </c>
      <c r="BW30" s="31">
        <v>2</v>
      </c>
      <c r="BX30" s="31">
        <v>4</v>
      </c>
      <c r="BY30" s="202"/>
      <c r="BZ30" s="31">
        <v>4</v>
      </c>
      <c r="CA30" s="31">
        <v>3</v>
      </c>
      <c r="CB30" s="31">
        <v>3</v>
      </c>
      <c r="CC30" s="31">
        <v>4</v>
      </c>
      <c r="CD30" s="31">
        <v>4</v>
      </c>
      <c r="CE30" s="31">
        <v>4</v>
      </c>
      <c r="CF30" s="31">
        <v>4</v>
      </c>
      <c r="CG30" s="31">
        <v>3</v>
      </c>
      <c r="CH30" s="31">
        <v>4</v>
      </c>
      <c r="CI30" s="202"/>
      <c r="CJ30" s="31">
        <v>4</v>
      </c>
      <c r="CK30" s="202"/>
      <c r="CL30" s="202"/>
      <c r="CM30" s="202"/>
      <c r="CN30" s="31">
        <v>4</v>
      </c>
      <c r="CO30" s="31">
        <v>4</v>
      </c>
      <c r="CP30" s="31">
        <v>3</v>
      </c>
      <c r="CQ30" s="31">
        <v>4</v>
      </c>
      <c r="CR30" s="31">
        <v>3</v>
      </c>
      <c r="CS30" s="31">
        <v>4</v>
      </c>
      <c r="CT30" s="45">
        <v>4</v>
      </c>
      <c r="CU30" s="31">
        <v>3</v>
      </c>
      <c r="CV30" s="202"/>
      <c r="CW30" s="31">
        <v>4</v>
      </c>
      <c r="CX30" s="31">
        <v>4</v>
      </c>
      <c r="CY30" s="31">
        <v>3</v>
      </c>
      <c r="CZ30" s="31">
        <v>3</v>
      </c>
      <c r="DA30" s="31">
        <v>3</v>
      </c>
      <c r="DB30" s="31">
        <v>3</v>
      </c>
      <c r="DC30" s="31">
        <v>3</v>
      </c>
      <c r="DD30" s="202"/>
      <c r="DE30" s="31">
        <v>3</v>
      </c>
      <c r="DF30" s="31">
        <v>4</v>
      </c>
      <c r="DG30" s="31">
        <v>3</v>
      </c>
      <c r="DH30" s="31">
        <v>3</v>
      </c>
      <c r="DI30" s="202"/>
      <c r="DJ30" s="31">
        <v>2</v>
      </c>
      <c r="DK30" s="31">
        <v>2</v>
      </c>
      <c r="DL30" s="31">
        <v>2</v>
      </c>
      <c r="DM30" s="31">
        <v>1</v>
      </c>
      <c r="DN30" s="31">
        <v>3</v>
      </c>
      <c r="DO30" s="31">
        <v>3</v>
      </c>
      <c r="DP30" s="31">
        <v>4</v>
      </c>
      <c r="DQ30" s="31">
        <v>4</v>
      </c>
      <c r="DR30" s="31">
        <v>4</v>
      </c>
      <c r="DS30" s="31">
        <v>3</v>
      </c>
      <c r="DT30" s="31">
        <v>3</v>
      </c>
      <c r="DU30" s="31">
        <v>2</v>
      </c>
      <c r="DV30" s="31">
        <v>3</v>
      </c>
      <c r="DW30" s="31">
        <v>2</v>
      </c>
      <c r="DX30" s="179">
        <v>1</v>
      </c>
      <c r="DY30" s="178">
        <v>1</v>
      </c>
      <c r="DZ30" s="178">
        <v>2</v>
      </c>
      <c r="EA30" s="178">
        <v>3</v>
      </c>
      <c r="EB30" s="179">
        <v>4</v>
      </c>
      <c r="EC30" s="179">
        <v>4</v>
      </c>
      <c r="ED30" s="179">
        <v>4</v>
      </c>
      <c r="EE30" s="179">
        <v>2</v>
      </c>
      <c r="EF30" s="179">
        <v>2</v>
      </c>
      <c r="EG30" s="179">
        <v>2</v>
      </c>
      <c r="EH30" s="179">
        <v>2</v>
      </c>
      <c r="EI30" s="179">
        <v>2</v>
      </c>
      <c r="EJ30" s="179">
        <v>2</v>
      </c>
      <c r="EK30" s="179">
        <v>2</v>
      </c>
      <c r="EL30" s="179">
        <v>3</v>
      </c>
      <c r="EM30" s="179">
        <v>2</v>
      </c>
      <c r="EN30" s="198"/>
      <c r="EO30" s="179">
        <v>3</v>
      </c>
      <c r="EP30" s="179">
        <v>1</v>
      </c>
      <c r="EQ30" s="179">
        <v>3</v>
      </c>
      <c r="ER30" s="179">
        <v>3</v>
      </c>
      <c r="ES30" s="179">
        <v>3</v>
      </c>
      <c r="ET30" s="179">
        <v>4</v>
      </c>
      <c r="EU30" s="179">
        <v>4</v>
      </c>
      <c r="EV30" s="179">
        <v>4</v>
      </c>
      <c r="EW30" s="179">
        <v>3</v>
      </c>
      <c r="EX30" s="179">
        <v>3</v>
      </c>
      <c r="EY30" s="179">
        <v>3</v>
      </c>
      <c r="EZ30" s="179">
        <v>3</v>
      </c>
      <c r="FA30" s="179">
        <v>3</v>
      </c>
      <c r="FB30" s="179">
        <v>3</v>
      </c>
      <c r="FC30" s="198"/>
      <c r="FD30" s="179">
        <v>4</v>
      </c>
      <c r="FE30" s="179">
        <v>3</v>
      </c>
      <c r="FF30" s="179">
        <v>4</v>
      </c>
      <c r="FG30" s="179">
        <v>4</v>
      </c>
      <c r="FH30" s="179">
        <v>4</v>
      </c>
      <c r="FI30" s="179">
        <v>4</v>
      </c>
      <c r="FJ30" s="179">
        <v>3</v>
      </c>
      <c r="FK30" s="179">
        <v>4</v>
      </c>
      <c r="FL30" s="179">
        <v>4</v>
      </c>
      <c r="FM30" s="179">
        <v>3</v>
      </c>
      <c r="FN30" s="179">
        <v>2</v>
      </c>
      <c r="FO30" s="179">
        <v>3</v>
      </c>
      <c r="FP30" s="179">
        <v>3</v>
      </c>
      <c r="FQ30" s="179">
        <v>3</v>
      </c>
      <c r="FR30" s="179">
        <v>4</v>
      </c>
      <c r="FS30" s="179">
        <v>4</v>
      </c>
      <c r="FT30" s="178">
        <v>3</v>
      </c>
      <c r="FU30" s="178">
        <v>3</v>
      </c>
      <c r="FV30" s="178">
        <v>2</v>
      </c>
      <c r="FW30" s="179">
        <v>3</v>
      </c>
      <c r="FX30" s="179">
        <v>4</v>
      </c>
      <c r="FY30" s="179">
        <v>4</v>
      </c>
      <c r="FZ30" s="179">
        <v>3</v>
      </c>
      <c r="GA30" s="179">
        <v>3</v>
      </c>
      <c r="GB30" s="179">
        <v>3</v>
      </c>
      <c r="GC30" s="179">
        <v>4</v>
      </c>
      <c r="GD30" s="179">
        <v>3</v>
      </c>
      <c r="GE30" s="179">
        <v>4</v>
      </c>
      <c r="GF30" s="195"/>
      <c r="GG30" s="179">
        <v>4</v>
      </c>
      <c r="GH30" s="179">
        <v>4</v>
      </c>
      <c r="GI30" s="179">
        <v>4</v>
      </c>
      <c r="GJ30" s="179">
        <v>4</v>
      </c>
      <c r="GK30" s="178">
        <v>3</v>
      </c>
      <c r="GL30" s="195"/>
      <c r="GM30" s="178">
        <v>4</v>
      </c>
      <c r="GN30" s="179">
        <v>3</v>
      </c>
      <c r="GO30" s="179">
        <v>3</v>
      </c>
      <c r="GP30" s="179">
        <v>4</v>
      </c>
      <c r="GQ30" s="179">
        <v>4</v>
      </c>
      <c r="GR30" s="179">
        <v>4</v>
      </c>
      <c r="GS30" s="179">
        <v>3</v>
      </c>
      <c r="GT30" s="179">
        <v>4</v>
      </c>
      <c r="GU30" s="179">
        <v>4</v>
      </c>
      <c r="GV30" s="179">
        <v>4</v>
      </c>
      <c r="GW30" s="179">
        <v>4</v>
      </c>
      <c r="GX30" s="179">
        <v>4</v>
      </c>
      <c r="GY30" s="179">
        <v>3</v>
      </c>
      <c r="GZ30" s="179">
        <v>4</v>
      </c>
      <c r="HA30" s="179">
        <v>4</v>
      </c>
      <c r="HB30" s="179">
        <v>4</v>
      </c>
      <c r="HC30" s="179">
        <v>4</v>
      </c>
      <c r="HD30" s="179">
        <v>4</v>
      </c>
      <c r="HE30" s="179">
        <v>4</v>
      </c>
      <c r="HF30" s="179">
        <v>4</v>
      </c>
      <c r="HG30" s="179">
        <v>4</v>
      </c>
      <c r="HH30" s="179">
        <v>4</v>
      </c>
      <c r="HI30" s="179">
        <v>4</v>
      </c>
      <c r="HJ30" s="179">
        <v>4</v>
      </c>
      <c r="HK30" s="179">
        <v>4</v>
      </c>
      <c r="HL30" s="179">
        <v>3</v>
      </c>
      <c r="HM30" s="179">
        <v>2</v>
      </c>
      <c r="HN30" s="179">
        <v>3</v>
      </c>
      <c r="HO30" s="179">
        <v>2</v>
      </c>
      <c r="HP30" s="31">
        <v>4</v>
      </c>
      <c r="HQ30" s="31">
        <v>4</v>
      </c>
      <c r="HR30" s="31">
        <v>3</v>
      </c>
      <c r="HS30" s="31">
        <v>4</v>
      </c>
      <c r="HT30" s="31">
        <v>4</v>
      </c>
      <c r="HU30" s="31">
        <v>4</v>
      </c>
      <c r="HV30" s="31">
        <v>3</v>
      </c>
      <c r="HW30" s="31">
        <v>4</v>
      </c>
      <c r="HX30" s="202"/>
      <c r="HY30" s="31">
        <v>3</v>
      </c>
      <c r="HZ30" s="31">
        <v>4</v>
      </c>
      <c r="IA30" s="31">
        <v>3</v>
      </c>
      <c r="IB30" s="31">
        <v>4</v>
      </c>
      <c r="IC30" s="31">
        <v>4</v>
      </c>
      <c r="ID30" s="31">
        <v>4</v>
      </c>
      <c r="IE30" s="202"/>
      <c r="IF30" s="31">
        <v>2</v>
      </c>
      <c r="IG30" s="31">
        <v>3</v>
      </c>
      <c r="IH30" s="202"/>
      <c r="II30" s="202"/>
      <c r="IJ30" s="31">
        <v>4</v>
      </c>
      <c r="IK30" s="31">
        <v>4</v>
      </c>
      <c r="IL30" s="202"/>
      <c r="IM30" s="202"/>
      <c r="IN30" s="202"/>
      <c r="IO30" s="202"/>
      <c r="IP30" s="202"/>
      <c r="IQ30" s="202"/>
      <c r="IR30" s="31">
        <v>2</v>
      </c>
      <c r="IS30" s="202"/>
      <c r="IT30" s="31">
        <v>4</v>
      </c>
      <c r="IU30" s="31">
        <v>3</v>
      </c>
      <c r="IV30" s="202"/>
      <c r="IW30" s="202"/>
      <c r="IX30" s="202"/>
      <c r="IY30" s="202"/>
      <c r="IZ30" s="202"/>
      <c r="JA30" s="202"/>
      <c r="JB30" s="31">
        <v>3</v>
      </c>
      <c r="JC30" s="31">
        <v>4</v>
      </c>
      <c r="JD30" s="202"/>
      <c r="JE30" s="202"/>
      <c r="JF30" s="202"/>
      <c r="JG30" s="202"/>
      <c r="JH30" s="202"/>
      <c r="JI30" s="31">
        <v>4</v>
      </c>
      <c r="JJ30" s="31">
        <v>4</v>
      </c>
      <c r="JK30" s="31"/>
      <c r="JL30" s="31">
        <v>4</v>
      </c>
      <c r="JM30" s="31">
        <v>4</v>
      </c>
      <c r="JN30" s="31">
        <v>4</v>
      </c>
      <c r="JO30" s="31">
        <v>4</v>
      </c>
      <c r="JP30" s="31">
        <v>3</v>
      </c>
      <c r="JQ30" s="31">
        <v>4</v>
      </c>
      <c r="JR30" s="31">
        <v>4</v>
      </c>
      <c r="JS30" s="31">
        <v>4</v>
      </c>
      <c r="JT30" s="31">
        <v>4</v>
      </c>
      <c r="JU30" s="31">
        <v>4</v>
      </c>
      <c r="JV30" s="31">
        <v>4</v>
      </c>
      <c r="JW30" s="31">
        <v>4</v>
      </c>
      <c r="JX30" s="31">
        <v>4</v>
      </c>
      <c r="JY30" s="31">
        <v>3</v>
      </c>
      <c r="JZ30" s="31">
        <v>4</v>
      </c>
      <c r="KA30" s="31">
        <v>4</v>
      </c>
      <c r="KB30" s="31">
        <v>4</v>
      </c>
      <c r="KC30" s="31">
        <v>4</v>
      </c>
      <c r="KD30" s="31">
        <v>4</v>
      </c>
      <c r="KE30" s="31">
        <v>4</v>
      </c>
      <c r="KF30" s="31">
        <v>3</v>
      </c>
      <c r="KG30" s="31">
        <v>4</v>
      </c>
      <c r="KH30" s="31">
        <v>4</v>
      </c>
      <c r="KI30" s="31">
        <v>4</v>
      </c>
      <c r="KJ30" s="31">
        <v>3</v>
      </c>
      <c r="KK30" s="31">
        <v>4</v>
      </c>
      <c r="KL30" s="31">
        <v>4</v>
      </c>
      <c r="KM30" s="432"/>
      <c r="KN30" s="367">
        <f t="shared" si="9"/>
        <v>6</v>
      </c>
      <c r="KO30" s="368">
        <f t="shared" si="10"/>
        <v>32</v>
      </c>
      <c r="KP30" s="368">
        <f t="shared" si="11"/>
        <v>87</v>
      </c>
      <c r="KQ30" s="369">
        <f t="shared" si="12"/>
        <v>135</v>
      </c>
      <c r="KR30" s="317">
        <f t="shared" si="13"/>
        <v>260</v>
      </c>
      <c r="KS30" s="443"/>
      <c r="KT30" s="37">
        <f t="shared" si="8"/>
        <v>3.2876106194690267</v>
      </c>
      <c r="KU30" s="47">
        <f t="shared" si="14"/>
        <v>0.82190265486725667</v>
      </c>
    </row>
    <row r="31" spans="1:307" ht="26.25" thickBot="1">
      <c r="A31" s="50" t="s">
        <v>265</v>
      </c>
      <c r="B31" s="205">
        <v>2</v>
      </c>
      <c r="C31" s="128">
        <v>1</v>
      </c>
      <c r="D31" s="128">
        <v>3</v>
      </c>
      <c r="E31" s="45">
        <v>4</v>
      </c>
      <c r="F31" s="45">
        <v>3</v>
      </c>
      <c r="G31" s="45">
        <v>3</v>
      </c>
      <c r="H31" s="45">
        <v>4</v>
      </c>
      <c r="I31" s="45">
        <v>4</v>
      </c>
      <c r="J31" s="45">
        <v>4</v>
      </c>
      <c r="K31" s="28">
        <v>4</v>
      </c>
      <c r="L31" s="45">
        <v>3</v>
      </c>
      <c r="M31" s="45">
        <v>4</v>
      </c>
      <c r="N31" s="45">
        <v>2</v>
      </c>
      <c r="O31" s="45">
        <v>3</v>
      </c>
      <c r="P31" s="45">
        <v>3</v>
      </c>
      <c r="Q31" s="28">
        <v>4</v>
      </c>
      <c r="R31" s="45">
        <v>4</v>
      </c>
      <c r="S31" s="45">
        <v>4</v>
      </c>
      <c r="T31" s="45">
        <v>3</v>
      </c>
      <c r="U31" s="45">
        <v>3</v>
      </c>
      <c r="V31" s="45">
        <v>4</v>
      </c>
      <c r="W31" s="45">
        <v>2</v>
      </c>
      <c r="X31" s="45">
        <v>2</v>
      </c>
      <c r="Y31" s="45">
        <v>4</v>
      </c>
      <c r="Z31" s="45">
        <v>4</v>
      </c>
      <c r="AA31" s="45">
        <v>3</v>
      </c>
      <c r="AB31" s="31">
        <v>3</v>
      </c>
      <c r="AC31" s="31">
        <v>1</v>
      </c>
      <c r="AD31" s="31">
        <v>1</v>
      </c>
      <c r="AE31" s="31">
        <v>4</v>
      </c>
      <c r="AF31" s="31">
        <v>1</v>
      </c>
      <c r="AG31" s="31">
        <v>1</v>
      </c>
      <c r="AH31" s="31">
        <v>2</v>
      </c>
      <c r="AI31" s="31">
        <v>2</v>
      </c>
      <c r="AJ31" s="31">
        <v>1</v>
      </c>
      <c r="AK31" s="31">
        <v>3</v>
      </c>
      <c r="AL31" s="31">
        <v>3</v>
      </c>
      <c r="AM31" s="31">
        <v>1</v>
      </c>
      <c r="AN31" s="31">
        <v>4</v>
      </c>
      <c r="AO31" s="31">
        <v>3</v>
      </c>
      <c r="AP31" s="31">
        <v>2</v>
      </c>
      <c r="AQ31" s="31">
        <v>4</v>
      </c>
      <c r="AR31" s="31">
        <v>3</v>
      </c>
      <c r="AS31" s="31">
        <v>2</v>
      </c>
      <c r="AT31" s="31">
        <v>2</v>
      </c>
      <c r="AU31" s="31">
        <v>3</v>
      </c>
      <c r="AV31" s="31">
        <v>2</v>
      </c>
      <c r="AW31" s="31">
        <v>3</v>
      </c>
      <c r="AX31" s="31">
        <v>2</v>
      </c>
      <c r="AY31" s="31">
        <v>3</v>
      </c>
      <c r="AZ31" s="31">
        <v>3</v>
      </c>
      <c r="BA31" s="31">
        <v>4</v>
      </c>
      <c r="BB31" s="31">
        <v>2</v>
      </c>
      <c r="BC31" s="31">
        <v>3</v>
      </c>
      <c r="BD31" s="31">
        <v>3</v>
      </c>
      <c r="BE31" s="31">
        <v>1</v>
      </c>
      <c r="BF31" s="31">
        <v>3</v>
      </c>
      <c r="BG31" s="31">
        <v>2</v>
      </c>
      <c r="BH31" s="31">
        <v>3</v>
      </c>
      <c r="BI31" s="31">
        <v>3</v>
      </c>
      <c r="BJ31" s="31">
        <v>2</v>
      </c>
      <c r="BK31" s="31">
        <v>4</v>
      </c>
      <c r="BL31" s="31">
        <v>3</v>
      </c>
      <c r="BM31" s="31">
        <v>1</v>
      </c>
      <c r="BN31" s="31">
        <v>1</v>
      </c>
      <c r="BO31" s="31">
        <v>1</v>
      </c>
      <c r="BP31" s="31">
        <v>4</v>
      </c>
      <c r="BQ31" s="31">
        <v>1</v>
      </c>
      <c r="BR31" s="31">
        <v>3</v>
      </c>
      <c r="BS31" s="31">
        <v>3</v>
      </c>
      <c r="BT31" s="31">
        <v>4</v>
      </c>
      <c r="BU31" s="31">
        <v>4</v>
      </c>
      <c r="BV31" s="31">
        <v>4</v>
      </c>
      <c r="BW31" s="31">
        <v>3</v>
      </c>
      <c r="BX31" s="31">
        <v>3</v>
      </c>
      <c r="BY31" s="202"/>
      <c r="BZ31" s="31">
        <v>2</v>
      </c>
      <c r="CA31" s="31">
        <v>2</v>
      </c>
      <c r="CB31" s="31">
        <v>2</v>
      </c>
      <c r="CC31" s="31">
        <v>4</v>
      </c>
      <c r="CD31" s="31">
        <v>4</v>
      </c>
      <c r="CE31" s="31">
        <v>4</v>
      </c>
      <c r="CF31" s="31">
        <v>2</v>
      </c>
      <c r="CG31" s="31">
        <v>2</v>
      </c>
      <c r="CH31" s="31">
        <v>4</v>
      </c>
      <c r="CI31" s="31">
        <v>3</v>
      </c>
      <c r="CJ31" s="31">
        <v>4</v>
      </c>
      <c r="CK31" s="202"/>
      <c r="CL31" s="202"/>
      <c r="CM31" s="31">
        <v>3</v>
      </c>
      <c r="CN31" s="31">
        <v>4</v>
      </c>
      <c r="CO31" s="31">
        <v>4</v>
      </c>
      <c r="CP31" s="31">
        <v>4</v>
      </c>
      <c r="CQ31" s="31">
        <v>4</v>
      </c>
      <c r="CR31" s="31">
        <v>2</v>
      </c>
      <c r="CS31" s="31">
        <v>4</v>
      </c>
      <c r="CT31" s="31">
        <v>4</v>
      </c>
      <c r="CU31" s="31">
        <v>3</v>
      </c>
      <c r="CV31" s="31">
        <v>2</v>
      </c>
      <c r="CW31" s="31">
        <v>1</v>
      </c>
      <c r="CX31" s="31">
        <v>2</v>
      </c>
      <c r="CY31" s="31">
        <v>3</v>
      </c>
      <c r="CZ31" s="31">
        <v>3</v>
      </c>
      <c r="DA31" s="31">
        <v>2</v>
      </c>
      <c r="DB31" s="31">
        <v>4</v>
      </c>
      <c r="DC31" s="31">
        <v>3</v>
      </c>
      <c r="DD31" s="202"/>
      <c r="DE31" s="31">
        <v>3</v>
      </c>
      <c r="DF31" s="31">
        <v>4</v>
      </c>
      <c r="DG31" s="31">
        <v>3</v>
      </c>
      <c r="DH31" s="31">
        <v>3</v>
      </c>
      <c r="DI31" s="202"/>
      <c r="DJ31" s="31">
        <v>3</v>
      </c>
      <c r="DK31" s="31">
        <v>2</v>
      </c>
      <c r="DL31" s="31">
        <v>2</v>
      </c>
      <c r="DM31" s="31">
        <v>1</v>
      </c>
      <c r="DN31" s="31">
        <v>2</v>
      </c>
      <c r="DO31" s="31">
        <v>2</v>
      </c>
      <c r="DP31" s="31">
        <v>3</v>
      </c>
      <c r="DQ31" s="31">
        <v>4</v>
      </c>
      <c r="DR31" s="31">
        <v>4</v>
      </c>
      <c r="DS31" s="31">
        <v>2</v>
      </c>
      <c r="DT31" s="31">
        <v>3</v>
      </c>
      <c r="DU31" s="31">
        <v>2</v>
      </c>
      <c r="DV31" s="31">
        <v>4</v>
      </c>
      <c r="DW31" s="31">
        <v>3</v>
      </c>
      <c r="DX31" s="179">
        <v>2</v>
      </c>
      <c r="DY31" s="178">
        <v>3</v>
      </c>
      <c r="DZ31" s="178">
        <v>3</v>
      </c>
      <c r="EA31" s="178">
        <v>4</v>
      </c>
      <c r="EB31" s="179">
        <v>4</v>
      </c>
      <c r="EC31" s="179">
        <v>4</v>
      </c>
      <c r="ED31" s="179">
        <v>4</v>
      </c>
      <c r="EE31" s="179">
        <v>4</v>
      </c>
      <c r="EF31" s="179">
        <v>3</v>
      </c>
      <c r="EG31" s="179">
        <v>3</v>
      </c>
      <c r="EH31" s="179">
        <v>3</v>
      </c>
      <c r="EI31" s="179">
        <v>3</v>
      </c>
      <c r="EJ31" s="179">
        <v>3</v>
      </c>
      <c r="EK31" s="179">
        <v>3</v>
      </c>
      <c r="EL31" s="179">
        <v>3</v>
      </c>
      <c r="EM31" s="179">
        <v>2</v>
      </c>
      <c r="EN31" s="198"/>
      <c r="EO31" s="179">
        <v>3</v>
      </c>
      <c r="EP31" s="179">
        <v>1</v>
      </c>
      <c r="EQ31" s="179">
        <v>3</v>
      </c>
      <c r="ER31" s="179">
        <v>3</v>
      </c>
      <c r="ES31" s="179">
        <v>3</v>
      </c>
      <c r="ET31" s="179">
        <v>3</v>
      </c>
      <c r="EU31" s="179">
        <v>3</v>
      </c>
      <c r="EV31" s="179">
        <v>3</v>
      </c>
      <c r="EW31" s="179">
        <v>2</v>
      </c>
      <c r="EX31" s="179">
        <v>4</v>
      </c>
      <c r="EY31" s="179">
        <v>4</v>
      </c>
      <c r="EZ31" s="179">
        <v>4</v>
      </c>
      <c r="FA31" s="179">
        <v>4</v>
      </c>
      <c r="FB31" s="179">
        <v>3</v>
      </c>
      <c r="FC31" s="198"/>
      <c r="FD31" s="179">
        <v>4</v>
      </c>
      <c r="FE31" s="179">
        <v>3</v>
      </c>
      <c r="FF31" s="179">
        <v>4</v>
      </c>
      <c r="FG31" s="179">
        <v>3</v>
      </c>
      <c r="FH31" s="179">
        <v>3</v>
      </c>
      <c r="FI31" s="179">
        <v>3</v>
      </c>
      <c r="FJ31" s="179">
        <v>4</v>
      </c>
      <c r="FK31" s="179">
        <v>3</v>
      </c>
      <c r="FL31" s="179">
        <v>3</v>
      </c>
      <c r="FM31" s="179">
        <v>4</v>
      </c>
      <c r="FN31" s="179">
        <v>1</v>
      </c>
      <c r="FO31" s="179">
        <v>2</v>
      </c>
      <c r="FP31" s="179">
        <v>3</v>
      </c>
      <c r="FQ31" s="179">
        <v>3</v>
      </c>
      <c r="FR31" s="179">
        <v>4</v>
      </c>
      <c r="FS31" s="179">
        <v>4</v>
      </c>
      <c r="FT31" s="178">
        <v>2</v>
      </c>
      <c r="FU31" s="178">
        <v>4</v>
      </c>
      <c r="FV31" s="178">
        <v>3</v>
      </c>
      <c r="FW31" s="179">
        <v>2</v>
      </c>
      <c r="FX31" s="179">
        <v>4</v>
      </c>
      <c r="FY31" s="179">
        <v>4</v>
      </c>
      <c r="FZ31" s="179">
        <v>3</v>
      </c>
      <c r="GA31" s="179">
        <v>4</v>
      </c>
      <c r="GB31" s="179">
        <v>1</v>
      </c>
      <c r="GC31" s="179">
        <v>4</v>
      </c>
      <c r="GD31" s="179">
        <v>1</v>
      </c>
      <c r="GE31" s="179">
        <v>3</v>
      </c>
      <c r="GF31" s="195"/>
      <c r="GG31" s="179">
        <v>3</v>
      </c>
      <c r="GH31" s="179">
        <v>4</v>
      </c>
      <c r="GI31" s="179">
        <v>4</v>
      </c>
      <c r="GJ31" s="179">
        <v>3</v>
      </c>
      <c r="GK31" s="178">
        <v>3</v>
      </c>
      <c r="GL31" s="178">
        <v>4</v>
      </c>
      <c r="GM31" s="178">
        <v>4</v>
      </c>
      <c r="GN31" s="179">
        <v>3</v>
      </c>
      <c r="GO31" s="179">
        <v>3</v>
      </c>
      <c r="GP31" s="179">
        <v>3</v>
      </c>
      <c r="GQ31" s="179">
        <v>4</v>
      </c>
      <c r="GR31" s="179">
        <v>4</v>
      </c>
      <c r="GS31" s="179">
        <v>3</v>
      </c>
      <c r="GT31" s="179">
        <v>2</v>
      </c>
      <c r="GU31" s="179">
        <v>2</v>
      </c>
      <c r="GV31" s="179">
        <v>4</v>
      </c>
      <c r="GW31" s="179">
        <v>4</v>
      </c>
      <c r="GX31" s="179">
        <v>4</v>
      </c>
      <c r="GY31" s="179">
        <v>4</v>
      </c>
      <c r="GZ31" s="179">
        <v>3</v>
      </c>
      <c r="HA31" s="179">
        <v>3</v>
      </c>
      <c r="HB31" s="179">
        <v>3</v>
      </c>
      <c r="HC31" s="179">
        <v>3</v>
      </c>
      <c r="HD31" s="179">
        <v>3</v>
      </c>
      <c r="HE31" s="179">
        <v>4</v>
      </c>
      <c r="HF31" s="179">
        <v>3</v>
      </c>
      <c r="HG31" s="179">
        <v>4</v>
      </c>
      <c r="HH31" s="179">
        <v>3</v>
      </c>
      <c r="HI31" s="179">
        <v>3</v>
      </c>
      <c r="HJ31" s="179">
        <v>4</v>
      </c>
      <c r="HK31" s="179">
        <v>4</v>
      </c>
      <c r="HL31" s="179">
        <v>3</v>
      </c>
      <c r="HM31" s="179">
        <v>2</v>
      </c>
      <c r="HN31" s="179">
        <v>3</v>
      </c>
      <c r="HO31" s="179">
        <v>2</v>
      </c>
      <c r="HP31" s="31">
        <v>4</v>
      </c>
      <c r="HQ31" s="31">
        <v>4</v>
      </c>
      <c r="HR31" s="31">
        <v>3</v>
      </c>
      <c r="HS31" s="31">
        <v>3</v>
      </c>
      <c r="HT31" s="31">
        <v>4</v>
      </c>
      <c r="HU31" s="31">
        <v>4</v>
      </c>
      <c r="HV31" s="31">
        <v>3</v>
      </c>
      <c r="HW31" s="31">
        <v>4</v>
      </c>
      <c r="HX31" s="202"/>
      <c r="HY31" s="31">
        <v>3</v>
      </c>
      <c r="HZ31" s="31">
        <v>1</v>
      </c>
      <c r="IA31" s="31">
        <v>2</v>
      </c>
      <c r="IB31" s="31">
        <v>4</v>
      </c>
      <c r="IC31" s="31">
        <v>4</v>
      </c>
      <c r="ID31" s="31">
        <v>4</v>
      </c>
      <c r="IE31" s="202"/>
      <c r="IF31" s="31">
        <v>2</v>
      </c>
      <c r="IG31" s="202"/>
      <c r="IH31" s="202"/>
      <c r="II31" s="202"/>
      <c r="IJ31" s="31">
        <v>4</v>
      </c>
      <c r="IK31" s="31">
        <v>4</v>
      </c>
      <c r="IL31" s="202"/>
      <c r="IM31" s="202"/>
      <c r="IN31" s="202"/>
      <c r="IO31" s="202"/>
      <c r="IP31" s="31">
        <v>3</v>
      </c>
      <c r="IQ31" s="202"/>
      <c r="IR31" s="31">
        <v>1</v>
      </c>
      <c r="IS31" s="202"/>
      <c r="IT31" s="31">
        <v>3</v>
      </c>
      <c r="IU31" s="31">
        <v>4</v>
      </c>
      <c r="IV31" s="202"/>
      <c r="IW31" s="31">
        <v>3</v>
      </c>
      <c r="IX31" s="202"/>
      <c r="IY31" s="202"/>
      <c r="IZ31" s="202"/>
      <c r="JA31" s="202"/>
      <c r="JB31" s="31">
        <v>3</v>
      </c>
      <c r="JC31" s="31">
        <v>4</v>
      </c>
      <c r="JD31" s="31">
        <v>4</v>
      </c>
      <c r="JE31" s="202"/>
      <c r="JF31" s="202"/>
      <c r="JG31" s="202"/>
      <c r="JH31" s="31">
        <v>3</v>
      </c>
      <c r="JI31" s="31">
        <v>4</v>
      </c>
      <c r="JJ31" s="31">
        <v>4</v>
      </c>
      <c r="JK31" s="31"/>
      <c r="JL31" s="31">
        <v>4</v>
      </c>
      <c r="JM31" s="31">
        <v>4</v>
      </c>
      <c r="JN31" s="31">
        <v>2</v>
      </c>
      <c r="JO31" s="31">
        <v>4</v>
      </c>
      <c r="JP31" s="31">
        <v>3</v>
      </c>
      <c r="JQ31" s="31">
        <v>4</v>
      </c>
      <c r="JR31" s="31">
        <v>4</v>
      </c>
      <c r="JS31" s="31">
        <v>4</v>
      </c>
      <c r="JT31" s="31">
        <v>4</v>
      </c>
      <c r="JU31" s="31">
        <v>4</v>
      </c>
      <c r="JV31" s="31">
        <v>4</v>
      </c>
      <c r="JW31" s="31">
        <v>4</v>
      </c>
      <c r="JX31" s="31">
        <v>4</v>
      </c>
      <c r="JY31" s="31">
        <v>3</v>
      </c>
      <c r="JZ31" s="31">
        <v>3</v>
      </c>
      <c r="KA31" s="31">
        <v>4</v>
      </c>
      <c r="KB31" s="31">
        <v>4</v>
      </c>
      <c r="KC31" s="31">
        <v>3</v>
      </c>
      <c r="KD31" s="31">
        <v>3</v>
      </c>
      <c r="KE31" s="31">
        <v>4</v>
      </c>
      <c r="KF31" s="31">
        <v>3</v>
      </c>
      <c r="KG31" s="31">
        <v>4</v>
      </c>
      <c r="KH31" s="31">
        <v>4</v>
      </c>
      <c r="KI31" s="31">
        <v>3</v>
      </c>
      <c r="KJ31" s="31">
        <v>4</v>
      </c>
      <c r="KK31" s="31">
        <v>3</v>
      </c>
      <c r="KL31" s="31">
        <v>4</v>
      </c>
      <c r="KM31" s="432"/>
      <c r="KN31" s="367">
        <f t="shared" si="9"/>
        <v>20</v>
      </c>
      <c r="KO31" s="368">
        <f t="shared" si="10"/>
        <v>42</v>
      </c>
      <c r="KP31" s="368">
        <f t="shared" si="11"/>
        <v>103</v>
      </c>
      <c r="KQ31" s="369">
        <f t="shared" si="12"/>
        <v>104</v>
      </c>
      <c r="KR31" s="317">
        <f t="shared" si="13"/>
        <v>269</v>
      </c>
      <c r="KS31" s="443"/>
      <c r="KT31" s="37">
        <f t="shared" si="8"/>
        <v>3.0086580086580086</v>
      </c>
      <c r="KU31" s="47">
        <f t="shared" si="14"/>
        <v>0.75216450216450215</v>
      </c>
    </row>
    <row r="32" spans="1:307" ht="26.25" thickBot="1">
      <c r="A32" s="49" t="s">
        <v>266</v>
      </c>
      <c r="B32" s="188"/>
      <c r="C32" s="210"/>
      <c r="D32" s="129">
        <v>2</v>
      </c>
      <c r="E32" s="125">
        <v>3</v>
      </c>
      <c r="F32" s="45">
        <v>3</v>
      </c>
      <c r="G32" s="209"/>
      <c r="H32" s="125">
        <v>3</v>
      </c>
      <c r="I32" s="125">
        <v>4</v>
      </c>
      <c r="J32" s="125">
        <v>4</v>
      </c>
      <c r="K32" s="28">
        <v>4</v>
      </c>
      <c r="L32" s="45">
        <v>3</v>
      </c>
      <c r="M32" s="125">
        <v>4</v>
      </c>
      <c r="N32" s="209"/>
      <c r="O32" s="125">
        <v>3</v>
      </c>
      <c r="P32" s="125">
        <v>3</v>
      </c>
      <c r="Q32" s="28">
        <v>4</v>
      </c>
      <c r="R32" s="125">
        <v>3</v>
      </c>
      <c r="S32" s="45">
        <v>4</v>
      </c>
      <c r="T32" s="125">
        <v>3</v>
      </c>
      <c r="U32" s="125">
        <v>4</v>
      </c>
      <c r="V32" s="125">
        <v>3</v>
      </c>
      <c r="W32" s="125">
        <v>3</v>
      </c>
      <c r="X32" s="125">
        <v>3</v>
      </c>
      <c r="Y32" s="125">
        <v>4</v>
      </c>
      <c r="Z32" s="125">
        <v>3</v>
      </c>
      <c r="AA32" s="125">
        <v>4</v>
      </c>
      <c r="AB32" s="209"/>
      <c r="AC32" s="35">
        <v>3</v>
      </c>
      <c r="AD32" s="35">
        <v>4</v>
      </c>
      <c r="AE32" s="35">
        <v>4</v>
      </c>
      <c r="AF32" s="35">
        <v>2</v>
      </c>
      <c r="AG32" s="35">
        <v>2</v>
      </c>
      <c r="AH32" s="209"/>
      <c r="AI32" s="35">
        <v>2</v>
      </c>
      <c r="AJ32" s="35">
        <v>4</v>
      </c>
      <c r="AK32" s="35">
        <v>3</v>
      </c>
      <c r="AL32" s="209"/>
      <c r="AM32" s="35">
        <v>2</v>
      </c>
      <c r="AN32" s="35">
        <v>3</v>
      </c>
      <c r="AO32" s="35">
        <v>3</v>
      </c>
      <c r="AP32" s="209"/>
      <c r="AQ32" s="35">
        <v>3</v>
      </c>
      <c r="AR32" s="35">
        <v>4</v>
      </c>
      <c r="AS32" s="35">
        <v>3</v>
      </c>
      <c r="AT32" s="35">
        <v>3</v>
      </c>
      <c r="AU32" s="35">
        <v>4</v>
      </c>
      <c r="AV32" s="209"/>
      <c r="AW32" s="35">
        <v>4</v>
      </c>
      <c r="AX32" s="179">
        <v>2</v>
      </c>
      <c r="AY32" s="35">
        <v>4</v>
      </c>
      <c r="AZ32" s="35">
        <v>2</v>
      </c>
      <c r="BA32" s="35">
        <v>4</v>
      </c>
      <c r="BB32" s="35">
        <v>2</v>
      </c>
      <c r="BC32" s="35">
        <v>3</v>
      </c>
      <c r="BD32" s="35">
        <v>3</v>
      </c>
      <c r="BE32" s="35">
        <v>2</v>
      </c>
      <c r="BF32" s="35">
        <v>3</v>
      </c>
      <c r="BG32" s="35">
        <v>3</v>
      </c>
      <c r="BH32" s="35">
        <v>3</v>
      </c>
      <c r="BI32" s="35">
        <v>2</v>
      </c>
      <c r="BJ32" s="35">
        <v>1</v>
      </c>
      <c r="BK32" s="209"/>
      <c r="BL32" s="209"/>
      <c r="BM32" s="35">
        <v>4</v>
      </c>
      <c r="BN32" s="35">
        <v>4</v>
      </c>
      <c r="BO32" s="35">
        <v>4</v>
      </c>
      <c r="BP32" s="35">
        <v>3</v>
      </c>
      <c r="BQ32" s="35">
        <v>3</v>
      </c>
      <c r="BR32" s="35">
        <v>2</v>
      </c>
      <c r="BS32" s="35">
        <v>2</v>
      </c>
      <c r="BT32" s="35">
        <v>4</v>
      </c>
      <c r="BU32" s="35">
        <v>4</v>
      </c>
      <c r="BV32" s="35">
        <v>4</v>
      </c>
      <c r="BW32" s="35">
        <v>4</v>
      </c>
      <c r="BX32" s="35">
        <v>4</v>
      </c>
      <c r="BY32" s="209"/>
      <c r="BZ32" s="35">
        <v>4</v>
      </c>
      <c r="CA32" s="35">
        <v>2</v>
      </c>
      <c r="CB32" s="35">
        <v>4</v>
      </c>
      <c r="CC32" s="35">
        <v>3</v>
      </c>
      <c r="CD32" s="35">
        <v>3</v>
      </c>
      <c r="CE32" s="35">
        <v>4</v>
      </c>
      <c r="CF32" s="35">
        <v>4</v>
      </c>
      <c r="CG32" s="35">
        <v>2</v>
      </c>
      <c r="CH32" s="35">
        <v>3</v>
      </c>
      <c r="CI32" s="209"/>
      <c r="CJ32" s="209"/>
      <c r="CK32" s="209"/>
      <c r="CL32" s="209"/>
      <c r="CM32" s="209"/>
      <c r="CN32" s="35">
        <v>4</v>
      </c>
      <c r="CO32" s="35">
        <v>4</v>
      </c>
      <c r="CP32" s="35">
        <v>3</v>
      </c>
      <c r="CQ32" s="35">
        <v>3</v>
      </c>
      <c r="CR32" s="35">
        <v>3</v>
      </c>
      <c r="CS32" s="35">
        <v>4</v>
      </c>
      <c r="CT32" s="35">
        <v>3</v>
      </c>
      <c r="CU32" s="35">
        <v>3</v>
      </c>
      <c r="CV32" s="35">
        <v>4</v>
      </c>
      <c r="CW32" s="35">
        <v>3</v>
      </c>
      <c r="CX32" s="35">
        <v>2</v>
      </c>
      <c r="CY32" s="35">
        <v>3</v>
      </c>
      <c r="CZ32" s="35">
        <v>4</v>
      </c>
      <c r="DA32" s="209"/>
      <c r="DB32" s="35">
        <v>3</v>
      </c>
      <c r="DC32" s="35">
        <v>4</v>
      </c>
      <c r="DD32" s="209"/>
      <c r="DE32" s="35">
        <v>3</v>
      </c>
      <c r="DF32" s="35">
        <v>3</v>
      </c>
      <c r="DG32" s="35">
        <v>3</v>
      </c>
      <c r="DH32" s="35">
        <v>3</v>
      </c>
      <c r="DI32" s="209"/>
      <c r="DJ32" s="35">
        <v>3</v>
      </c>
      <c r="DK32" s="35">
        <v>3</v>
      </c>
      <c r="DL32" s="35">
        <v>2</v>
      </c>
      <c r="DM32" s="35">
        <v>3</v>
      </c>
      <c r="DN32" s="35">
        <v>3</v>
      </c>
      <c r="DO32" s="35">
        <v>3</v>
      </c>
      <c r="DP32" s="35">
        <v>3</v>
      </c>
      <c r="DQ32" s="35">
        <v>4</v>
      </c>
      <c r="DR32" s="209"/>
      <c r="DS32" s="209"/>
      <c r="DT32" s="209"/>
      <c r="DU32" s="35">
        <v>2</v>
      </c>
      <c r="DV32" s="35">
        <v>4</v>
      </c>
      <c r="DW32" s="35">
        <v>3</v>
      </c>
      <c r="DX32" s="201">
        <v>4</v>
      </c>
      <c r="DY32" s="200">
        <v>1</v>
      </c>
      <c r="DZ32" s="200">
        <v>2</v>
      </c>
      <c r="EA32" s="200">
        <v>4</v>
      </c>
      <c r="EB32" s="201">
        <v>2</v>
      </c>
      <c r="EC32" s="201">
        <v>4</v>
      </c>
      <c r="ED32" s="201">
        <v>4</v>
      </c>
      <c r="EE32" s="201">
        <v>2</v>
      </c>
      <c r="EF32" s="201">
        <v>3</v>
      </c>
      <c r="EG32" s="201">
        <v>2</v>
      </c>
      <c r="EH32" s="201">
        <v>3</v>
      </c>
      <c r="EI32" s="201">
        <v>3</v>
      </c>
      <c r="EJ32" s="201">
        <v>3</v>
      </c>
      <c r="EK32" s="201">
        <v>3</v>
      </c>
      <c r="EL32" s="201">
        <v>3</v>
      </c>
      <c r="EM32" s="201">
        <v>4</v>
      </c>
      <c r="EN32" s="234"/>
      <c r="EO32" s="201">
        <v>3</v>
      </c>
      <c r="EP32" s="201">
        <v>4</v>
      </c>
      <c r="EQ32" s="201">
        <v>3</v>
      </c>
      <c r="ER32" s="201">
        <v>3</v>
      </c>
      <c r="ES32" s="201">
        <v>3</v>
      </c>
      <c r="ET32" s="201">
        <v>3</v>
      </c>
      <c r="EU32" s="201">
        <v>3</v>
      </c>
      <c r="EV32" s="201">
        <v>3</v>
      </c>
      <c r="EW32" s="201">
        <v>3</v>
      </c>
      <c r="EX32" s="201">
        <v>4</v>
      </c>
      <c r="EY32" s="201">
        <v>4</v>
      </c>
      <c r="EZ32" s="201">
        <v>4</v>
      </c>
      <c r="FA32" s="201">
        <v>4</v>
      </c>
      <c r="FB32" s="198"/>
      <c r="FC32" s="198"/>
      <c r="FD32" s="198"/>
      <c r="FE32" s="201">
        <v>3</v>
      </c>
      <c r="FF32" s="201">
        <v>4</v>
      </c>
      <c r="FG32" s="198"/>
      <c r="FH32" s="201">
        <v>3</v>
      </c>
      <c r="FI32" s="201">
        <v>3</v>
      </c>
      <c r="FJ32" s="201">
        <v>3</v>
      </c>
      <c r="FK32" s="201">
        <v>2</v>
      </c>
      <c r="FL32" s="195"/>
      <c r="FM32" s="201">
        <v>3</v>
      </c>
      <c r="FN32" s="195"/>
      <c r="FO32" s="201">
        <v>4</v>
      </c>
      <c r="FP32" s="201">
        <v>3</v>
      </c>
      <c r="FQ32" s="201">
        <v>3</v>
      </c>
      <c r="FR32" s="201">
        <v>2</v>
      </c>
      <c r="FS32" s="201">
        <v>4</v>
      </c>
      <c r="FT32" s="200">
        <v>3</v>
      </c>
      <c r="FU32" s="178">
        <v>3</v>
      </c>
      <c r="FV32" s="195"/>
      <c r="FW32" s="195"/>
      <c r="FX32" s="201">
        <v>4</v>
      </c>
      <c r="FY32" s="201">
        <v>4</v>
      </c>
      <c r="FZ32" s="201">
        <v>3</v>
      </c>
      <c r="GA32" s="201">
        <v>2</v>
      </c>
      <c r="GB32" s="201">
        <v>2</v>
      </c>
      <c r="GC32" s="201">
        <v>4</v>
      </c>
      <c r="GD32" s="201">
        <v>2</v>
      </c>
      <c r="GE32" s="201">
        <v>3</v>
      </c>
      <c r="GF32" s="195"/>
      <c r="GG32" s="201">
        <v>3</v>
      </c>
      <c r="GH32" s="201">
        <v>2</v>
      </c>
      <c r="GI32" s="195"/>
      <c r="GJ32" s="201">
        <v>3</v>
      </c>
      <c r="GK32" s="200">
        <v>3</v>
      </c>
      <c r="GL32" s="200">
        <v>4</v>
      </c>
      <c r="GM32" s="200">
        <v>4</v>
      </c>
      <c r="GN32" s="201">
        <v>3</v>
      </c>
      <c r="GO32" s="201">
        <v>3</v>
      </c>
      <c r="GP32" s="201">
        <v>3</v>
      </c>
      <c r="GQ32" s="201">
        <v>4</v>
      </c>
      <c r="GR32" s="201">
        <v>4</v>
      </c>
      <c r="GS32" s="195"/>
      <c r="GT32" s="201">
        <v>3</v>
      </c>
      <c r="GU32" s="195"/>
      <c r="GV32" s="201">
        <v>4</v>
      </c>
      <c r="GW32" s="201">
        <v>4</v>
      </c>
      <c r="GX32" s="201">
        <v>4</v>
      </c>
      <c r="GY32" s="195"/>
      <c r="GZ32" s="195"/>
      <c r="HA32" s="195"/>
      <c r="HB32" s="201">
        <v>4</v>
      </c>
      <c r="HC32" s="201">
        <v>3</v>
      </c>
      <c r="HD32" s="201">
        <v>3</v>
      </c>
      <c r="HE32" s="201">
        <v>3</v>
      </c>
      <c r="HF32" s="201">
        <v>3</v>
      </c>
      <c r="HG32" s="201">
        <v>4</v>
      </c>
      <c r="HH32" s="201">
        <v>3</v>
      </c>
      <c r="HI32" s="201">
        <v>3</v>
      </c>
      <c r="HJ32" s="237">
        <v>4</v>
      </c>
      <c r="HK32" s="237">
        <v>4</v>
      </c>
      <c r="HL32" s="234"/>
      <c r="HM32" s="201">
        <v>3</v>
      </c>
      <c r="HN32" s="201">
        <v>3</v>
      </c>
      <c r="HO32" s="201">
        <v>3</v>
      </c>
      <c r="HP32" s="35">
        <v>4</v>
      </c>
      <c r="HQ32" s="35">
        <v>4</v>
      </c>
      <c r="HR32" s="35">
        <v>3</v>
      </c>
      <c r="HS32" s="35">
        <v>3</v>
      </c>
      <c r="HT32" s="35">
        <v>4</v>
      </c>
      <c r="HU32" s="35">
        <v>4</v>
      </c>
      <c r="HV32" s="35">
        <v>2</v>
      </c>
      <c r="HW32" s="209"/>
      <c r="HX32" s="209"/>
      <c r="HY32" s="35">
        <v>3</v>
      </c>
      <c r="HZ32" s="35">
        <v>3</v>
      </c>
      <c r="IA32" s="35">
        <v>3</v>
      </c>
      <c r="IB32" s="31">
        <v>4</v>
      </c>
      <c r="IC32" s="31">
        <v>4</v>
      </c>
      <c r="ID32" s="31">
        <v>4</v>
      </c>
      <c r="IE32" s="209"/>
      <c r="IF32" s="35">
        <v>3</v>
      </c>
      <c r="IG32" s="209"/>
      <c r="IH32" s="209"/>
      <c r="II32" s="209"/>
      <c r="IJ32" s="35">
        <v>4</v>
      </c>
      <c r="IK32" s="35">
        <v>4</v>
      </c>
      <c r="IL32" s="209"/>
      <c r="IM32" s="209"/>
      <c r="IN32" s="209"/>
      <c r="IO32" s="209"/>
      <c r="IP32" s="35">
        <v>4</v>
      </c>
      <c r="IQ32" s="209"/>
      <c r="IR32" s="35">
        <v>2</v>
      </c>
      <c r="IS32" s="35">
        <v>3</v>
      </c>
      <c r="IT32" s="35">
        <v>3</v>
      </c>
      <c r="IU32" s="35">
        <v>4</v>
      </c>
      <c r="IV32" s="209"/>
      <c r="IW32" s="209"/>
      <c r="IX32" s="35">
        <v>1</v>
      </c>
      <c r="IY32" s="209"/>
      <c r="IZ32" s="209"/>
      <c r="JA32" s="209"/>
      <c r="JB32" s="209"/>
      <c r="JC32" s="35">
        <v>4</v>
      </c>
      <c r="JD32" s="209"/>
      <c r="JE32" s="209"/>
      <c r="JF32" s="209"/>
      <c r="JG32" s="209"/>
      <c r="JH32" s="35">
        <v>4</v>
      </c>
      <c r="JI32" s="35">
        <v>4</v>
      </c>
      <c r="JJ32" s="35">
        <v>4</v>
      </c>
      <c r="JK32" s="35"/>
      <c r="JL32" s="35">
        <v>4</v>
      </c>
      <c r="JM32" s="35">
        <v>4</v>
      </c>
      <c r="JN32" s="35">
        <v>4</v>
      </c>
      <c r="JO32" s="35">
        <v>3</v>
      </c>
      <c r="JP32" s="35">
        <v>4</v>
      </c>
      <c r="JQ32" s="35">
        <v>4</v>
      </c>
      <c r="JR32" s="35">
        <v>4</v>
      </c>
      <c r="JS32" s="35">
        <v>3</v>
      </c>
      <c r="JT32" s="35">
        <v>4</v>
      </c>
      <c r="JU32" s="35">
        <v>4</v>
      </c>
      <c r="JV32" s="35">
        <v>3</v>
      </c>
      <c r="JW32" s="35">
        <v>4</v>
      </c>
      <c r="JX32" s="35">
        <v>4</v>
      </c>
      <c r="JY32" s="35">
        <v>4</v>
      </c>
      <c r="JZ32" s="35">
        <v>4</v>
      </c>
      <c r="KA32" s="35">
        <v>4</v>
      </c>
      <c r="KB32" s="35">
        <v>4</v>
      </c>
      <c r="KC32" s="35">
        <v>4</v>
      </c>
      <c r="KD32" s="35">
        <v>4</v>
      </c>
      <c r="KE32" s="35">
        <v>3</v>
      </c>
      <c r="KF32" s="35">
        <v>4</v>
      </c>
      <c r="KG32" s="35">
        <v>4</v>
      </c>
      <c r="KH32" s="35">
        <v>3</v>
      </c>
      <c r="KI32" s="35">
        <v>4</v>
      </c>
      <c r="KJ32" s="35">
        <v>4</v>
      </c>
      <c r="KK32" s="35">
        <v>4</v>
      </c>
      <c r="KL32" s="35">
        <v>4</v>
      </c>
      <c r="KM32" s="433"/>
      <c r="KN32" s="367">
        <f t="shared" si="9"/>
        <v>3</v>
      </c>
      <c r="KO32" s="368">
        <f t="shared" si="10"/>
        <v>29</v>
      </c>
      <c r="KP32" s="368">
        <f t="shared" si="11"/>
        <v>102</v>
      </c>
      <c r="KQ32" s="369">
        <f t="shared" si="12"/>
        <v>101</v>
      </c>
      <c r="KR32" s="318">
        <f t="shared" si="13"/>
        <v>235</v>
      </c>
      <c r="KS32" s="444"/>
      <c r="KT32" s="38">
        <f t="shared" si="8"/>
        <v>3.2070707070707072</v>
      </c>
      <c r="KU32" s="47">
        <f t="shared" si="14"/>
        <v>0.8017676767676768</v>
      </c>
    </row>
    <row r="33" spans="1:307" ht="15.75" thickBot="1">
      <c r="A33" s="419" t="s">
        <v>261</v>
      </c>
      <c r="B33" s="435"/>
      <c r="C33" s="435"/>
      <c r="D33" s="435"/>
      <c r="E33" s="435"/>
      <c r="F33" s="435"/>
      <c r="G33" s="435"/>
      <c r="H33" s="435"/>
      <c r="I33" s="435"/>
      <c r="J33" s="435"/>
      <c r="K33" s="435"/>
      <c r="L33" s="435"/>
      <c r="M33" s="435"/>
      <c r="N33" s="435"/>
      <c r="O33" s="435"/>
      <c r="P33" s="435"/>
      <c r="Q33" s="435"/>
      <c r="R33" s="435"/>
      <c r="S33" s="436"/>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6"/>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435"/>
      <c r="CZ33" s="435"/>
      <c r="DA33" s="435"/>
      <c r="DB33" s="435"/>
      <c r="DC33" s="435"/>
      <c r="DD33" s="435"/>
      <c r="DE33" s="435"/>
      <c r="DF33" s="435"/>
      <c r="DG33" s="435"/>
      <c r="DH33" s="435"/>
      <c r="DI33" s="435"/>
      <c r="DJ33" s="435"/>
      <c r="DK33" s="435"/>
      <c r="DL33" s="435"/>
      <c r="DM33" s="435"/>
      <c r="DN33" s="435"/>
      <c r="DO33" s="435"/>
      <c r="DP33" s="435"/>
      <c r="DQ33" s="435"/>
      <c r="DR33" s="435"/>
      <c r="DS33" s="435"/>
      <c r="DT33" s="435"/>
      <c r="DU33" s="435"/>
      <c r="DV33" s="435"/>
      <c r="DW33" s="435"/>
      <c r="DX33" s="435"/>
      <c r="DY33" s="435"/>
      <c r="DZ33" s="435"/>
      <c r="EA33" s="435"/>
      <c r="EB33" s="435"/>
      <c r="EC33" s="435"/>
      <c r="ED33" s="435"/>
      <c r="EE33" s="435"/>
      <c r="EF33" s="435"/>
      <c r="EG33" s="435"/>
      <c r="EH33" s="435"/>
      <c r="EI33" s="435"/>
      <c r="EJ33" s="435"/>
      <c r="EK33" s="435"/>
      <c r="EL33" s="435"/>
      <c r="EM33" s="435"/>
      <c r="EN33" s="435"/>
      <c r="EO33" s="435"/>
      <c r="EP33" s="435"/>
      <c r="EQ33" s="435"/>
      <c r="ER33" s="435"/>
      <c r="ES33" s="435"/>
      <c r="ET33" s="435"/>
      <c r="EU33" s="435"/>
      <c r="EV33" s="435"/>
      <c r="EW33" s="435"/>
      <c r="EX33" s="435"/>
      <c r="EY33" s="435"/>
      <c r="EZ33" s="435"/>
      <c r="FA33" s="435"/>
      <c r="FB33" s="435"/>
      <c r="FC33" s="435"/>
      <c r="FD33" s="435"/>
      <c r="FE33" s="435"/>
      <c r="FF33" s="435"/>
      <c r="FG33" s="435"/>
      <c r="FH33" s="435"/>
      <c r="FI33" s="435"/>
      <c r="FJ33" s="435"/>
      <c r="FK33" s="435"/>
      <c r="FL33" s="435"/>
      <c r="FM33" s="435"/>
      <c r="FN33" s="435"/>
      <c r="FO33" s="435"/>
      <c r="FP33" s="435"/>
      <c r="FQ33" s="435"/>
      <c r="FR33" s="435"/>
      <c r="FS33" s="435"/>
      <c r="FT33" s="435"/>
      <c r="FU33" s="435"/>
      <c r="FV33" s="435"/>
      <c r="FW33" s="435"/>
      <c r="FX33" s="435"/>
      <c r="FY33" s="435"/>
      <c r="FZ33" s="435"/>
      <c r="GA33" s="435"/>
      <c r="GB33" s="435"/>
      <c r="GC33" s="435"/>
      <c r="GD33" s="435"/>
      <c r="GE33" s="435"/>
      <c r="GF33" s="435"/>
      <c r="GG33" s="435"/>
      <c r="GH33" s="435"/>
      <c r="GI33" s="435"/>
      <c r="GJ33" s="435"/>
      <c r="GK33" s="435"/>
      <c r="GL33" s="435"/>
      <c r="GM33" s="435"/>
      <c r="GN33" s="435"/>
      <c r="GO33" s="435"/>
      <c r="GP33" s="435"/>
      <c r="GQ33" s="435"/>
      <c r="GR33" s="435"/>
      <c r="GS33" s="435"/>
      <c r="GT33" s="435"/>
      <c r="GU33" s="435"/>
      <c r="GV33" s="435"/>
      <c r="GW33" s="435"/>
      <c r="GX33" s="435"/>
      <c r="GY33" s="435"/>
      <c r="GZ33" s="435"/>
      <c r="HA33" s="435"/>
      <c r="HB33" s="435"/>
      <c r="HC33" s="435"/>
      <c r="HD33" s="435"/>
      <c r="HE33" s="435"/>
      <c r="HF33" s="435"/>
      <c r="HG33" s="435"/>
      <c r="HH33" s="435"/>
      <c r="HI33" s="435"/>
      <c r="HJ33" s="435"/>
      <c r="HK33" s="435"/>
      <c r="HL33" s="435"/>
      <c r="HM33" s="435"/>
      <c r="HN33" s="435"/>
      <c r="HO33" s="435"/>
      <c r="HP33" s="435"/>
      <c r="HQ33" s="435"/>
      <c r="HR33" s="435"/>
      <c r="HS33" s="435"/>
      <c r="HT33" s="435"/>
      <c r="HU33" s="435"/>
      <c r="HV33" s="435"/>
      <c r="HW33" s="435"/>
      <c r="HX33" s="435"/>
      <c r="HY33" s="435"/>
      <c r="HZ33" s="435"/>
      <c r="IA33" s="435"/>
      <c r="IB33" s="436"/>
      <c r="IC33" s="436"/>
      <c r="ID33" s="436"/>
      <c r="IE33" s="435"/>
      <c r="IF33" s="435"/>
      <c r="IG33" s="435"/>
      <c r="IH33" s="435"/>
      <c r="II33" s="435"/>
      <c r="IJ33" s="435"/>
      <c r="IK33" s="435"/>
      <c r="IL33" s="435"/>
      <c r="IM33" s="435"/>
      <c r="IN33" s="435"/>
      <c r="IO33" s="435"/>
      <c r="IP33" s="435"/>
      <c r="IQ33" s="435"/>
      <c r="IR33" s="435"/>
      <c r="IS33" s="435"/>
      <c r="IT33" s="435"/>
      <c r="IU33" s="435"/>
      <c r="IV33" s="435"/>
      <c r="IW33" s="435"/>
      <c r="IX33" s="435"/>
      <c r="IY33" s="435"/>
      <c r="IZ33" s="435"/>
      <c r="JA33" s="435"/>
      <c r="JB33" s="435"/>
      <c r="JC33" s="435"/>
      <c r="JD33" s="435"/>
      <c r="JE33" s="435"/>
      <c r="JF33" s="435"/>
      <c r="JG33" s="435"/>
      <c r="JH33" s="435"/>
      <c r="JI33" s="435"/>
      <c r="JJ33" s="435"/>
      <c r="JK33" s="435"/>
      <c r="JL33" s="435"/>
      <c r="JM33" s="435"/>
      <c r="JN33" s="435"/>
      <c r="JO33" s="435"/>
      <c r="JP33" s="435"/>
      <c r="JQ33" s="435"/>
      <c r="JR33" s="435"/>
      <c r="JS33" s="435"/>
      <c r="JT33" s="435"/>
      <c r="JU33" s="435"/>
      <c r="JV33" s="435"/>
      <c r="JW33" s="435"/>
      <c r="JX33" s="435"/>
      <c r="JY33" s="435"/>
      <c r="JZ33" s="435"/>
      <c r="KA33" s="435"/>
      <c r="KB33" s="435"/>
      <c r="KC33" s="435"/>
      <c r="KD33" s="435"/>
      <c r="KE33" s="435"/>
      <c r="KF33" s="435"/>
      <c r="KG33" s="435"/>
      <c r="KH33" s="435"/>
      <c r="KI33" s="435"/>
      <c r="KJ33" s="435"/>
      <c r="KK33" s="435"/>
      <c r="KL33" s="435"/>
      <c r="KM33" s="437"/>
      <c r="KN33" s="82">
        <f>SUM(KN25:KN32)</f>
        <v>54</v>
      </c>
      <c r="KO33" s="81">
        <f t="shared" ref="KO33:KQ33" si="15">SUM(KO25:KO32)</f>
        <v>187</v>
      </c>
      <c r="KP33" s="81">
        <f t="shared" si="15"/>
        <v>725</v>
      </c>
      <c r="KQ33" s="81">
        <f t="shared" si="15"/>
        <v>1086</v>
      </c>
      <c r="KR33" s="309"/>
      <c r="KS33" s="21">
        <f>SUM(KN33:KQ33)</f>
        <v>2052</v>
      </c>
      <c r="KT33" s="438"/>
      <c r="KU33" s="439"/>
    </row>
    <row r="34" spans="1:307" ht="15.75" thickBot="1">
      <c r="A34" s="419" t="s">
        <v>262</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0"/>
      <c r="CJ34" s="420"/>
      <c r="CK34" s="420"/>
      <c r="CL34" s="420"/>
      <c r="CM34" s="420"/>
      <c r="CN34" s="420"/>
      <c r="CO34" s="420"/>
      <c r="CP34" s="420"/>
      <c r="CQ34" s="420"/>
      <c r="CR34" s="420"/>
      <c r="CS34" s="420"/>
      <c r="CT34" s="420"/>
      <c r="CU34" s="420"/>
      <c r="CV34" s="420"/>
      <c r="CW34" s="420"/>
      <c r="CX34" s="420"/>
      <c r="CY34" s="420"/>
      <c r="CZ34" s="420"/>
      <c r="DA34" s="420"/>
      <c r="DB34" s="420"/>
      <c r="DC34" s="420"/>
      <c r="DD34" s="420"/>
      <c r="DE34" s="420"/>
      <c r="DF34" s="420"/>
      <c r="DG34" s="420"/>
      <c r="DH34" s="420"/>
      <c r="DI34" s="420"/>
      <c r="DJ34" s="420"/>
      <c r="DK34" s="420"/>
      <c r="DL34" s="420"/>
      <c r="DM34" s="420"/>
      <c r="DN34" s="420"/>
      <c r="DO34" s="420"/>
      <c r="DP34" s="420"/>
      <c r="DQ34" s="420"/>
      <c r="DR34" s="420"/>
      <c r="DS34" s="420"/>
      <c r="DT34" s="420"/>
      <c r="DU34" s="420"/>
      <c r="DV34" s="420"/>
      <c r="DW34" s="420"/>
      <c r="DX34" s="420"/>
      <c r="DY34" s="420"/>
      <c r="DZ34" s="420"/>
      <c r="EA34" s="420"/>
      <c r="EB34" s="420"/>
      <c r="EC34" s="420"/>
      <c r="ED34" s="420"/>
      <c r="EE34" s="420"/>
      <c r="EF34" s="420"/>
      <c r="EG34" s="420"/>
      <c r="EH34" s="420"/>
      <c r="EI34" s="420"/>
      <c r="EJ34" s="420"/>
      <c r="EK34" s="420"/>
      <c r="EL34" s="420"/>
      <c r="EM34" s="420"/>
      <c r="EN34" s="420"/>
      <c r="EO34" s="420"/>
      <c r="EP34" s="420"/>
      <c r="EQ34" s="420"/>
      <c r="ER34" s="420"/>
      <c r="ES34" s="420"/>
      <c r="ET34" s="420"/>
      <c r="EU34" s="420"/>
      <c r="EV34" s="420"/>
      <c r="EW34" s="420"/>
      <c r="EX34" s="420"/>
      <c r="EY34" s="420"/>
      <c r="EZ34" s="420"/>
      <c r="FA34" s="420"/>
      <c r="FB34" s="420"/>
      <c r="FC34" s="420"/>
      <c r="FD34" s="420"/>
      <c r="FE34" s="420"/>
      <c r="FF34" s="420"/>
      <c r="FG34" s="420"/>
      <c r="FH34" s="420"/>
      <c r="FI34" s="420"/>
      <c r="FJ34" s="420"/>
      <c r="FK34" s="420"/>
      <c r="FL34" s="420"/>
      <c r="FM34" s="420"/>
      <c r="FN34" s="420"/>
      <c r="FO34" s="420"/>
      <c r="FP34" s="420"/>
      <c r="FQ34" s="420"/>
      <c r="FR34" s="420"/>
      <c r="FS34" s="420"/>
      <c r="FT34" s="420"/>
      <c r="FU34" s="420"/>
      <c r="FV34" s="420"/>
      <c r="FW34" s="420"/>
      <c r="FX34" s="420"/>
      <c r="FY34" s="420"/>
      <c r="FZ34" s="420"/>
      <c r="GA34" s="420"/>
      <c r="GB34" s="420"/>
      <c r="GC34" s="420"/>
      <c r="GD34" s="420"/>
      <c r="GE34" s="420"/>
      <c r="GF34" s="420"/>
      <c r="GG34" s="420"/>
      <c r="GH34" s="420"/>
      <c r="GI34" s="420"/>
      <c r="GJ34" s="420"/>
      <c r="GK34" s="420"/>
      <c r="GL34" s="420"/>
      <c r="GM34" s="420"/>
      <c r="GN34" s="420"/>
      <c r="GO34" s="420"/>
      <c r="GP34" s="420"/>
      <c r="GQ34" s="420"/>
      <c r="GR34" s="420"/>
      <c r="GS34" s="420"/>
      <c r="GT34" s="420"/>
      <c r="GU34" s="420"/>
      <c r="GV34" s="420"/>
      <c r="GW34" s="420"/>
      <c r="GX34" s="420"/>
      <c r="GY34" s="420"/>
      <c r="GZ34" s="420"/>
      <c r="HA34" s="420"/>
      <c r="HB34" s="420"/>
      <c r="HC34" s="420"/>
      <c r="HD34" s="420"/>
      <c r="HE34" s="420"/>
      <c r="HF34" s="420"/>
      <c r="HG34" s="420"/>
      <c r="HH34" s="420"/>
      <c r="HI34" s="420"/>
      <c r="HJ34" s="420"/>
      <c r="HK34" s="420"/>
      <c r="HL34" s="420"/>
      <c r="HM34" s="420"/>
      <c r="HN34" s="420"/>
      <c r="HO34" s="420"/>
      <c r="HP34" s="420"/>
      <c r="HQ34" s="420"/>
      <c r="HR34" s="420"/>
      <c r="HS34" s="420"/>
      <c r="HT34" s="420"/>
      <c r="HU34" s="420"/>
      <c r="HV34" s="420"/>
      <c r="HW34" s="420"/>
      <c r="HX34" s="420"/>
      <c r="HY34" s="420"/>
      <c r="HZ34" s="420"/>
      <c r="IA34" s="420"/>
      <c r="IB34" s="420"/>
      <c r="IC34" s="420"/>
      <c r="ID34" s="420"/>
      <c r="IE34" s="420"/>
      <c r="IF34" s="420"/>
      <c r="IG34" s="420"/>
      <c r="IH34" s="420"/>
      <c r="II34" s="420"/>
      <c r="IJ34" s="420"/>
      <c r="IK34" s="420"/>
      <c r="IL34" s="420"/>
      <c r="IM34" s="420"/>
      <c r="IN34" s="420"/>
      <c r="IO34" s="420"/>
      <c r="IP34" s="420"/>
      <c r="IQ34" s="420"/>
      <c r="IR34" s="420"/>
      <c r="IS34" s="420"/>
      <c r="IT34" s="420"/>
      <c r="IU34" s="420"/>
      <c r="IV34" s="420"/>
      <c r="IW34" s="420"/>
      <c r="IX34" s="420"/>
      <c r="IY34" s="420"/>
      <c r="IZ34" s="420"/>
      <c r="JA34" s="420"/>
      <c r="JB34" s="420"/>
      <c r="JC34" s="420"/>
      <c r="JD34" s="420"/>
      <c r="JE34" s="420"/>
      <c r="JF34" s="420"/>
      <c r="JG34" s="420"/>
      <c r="JH34" s="420"/>
      <c r="JI34" s="420"/>
      <c r="JJ34" s="420"/>
      <c r="JK34" s="420"/>
      <c r="JL34" s="420"/>
      <c r="JM34" s="420"/>
      <c r="JN34" s="420"/>
      <c r="JO34" s="420"/>
      <c r="JP34" s="420"/>
      <c r="JQ34" s="420"/>
      <c r="JR34" s="420"/>
      <c r="JS34" s="420"/>
      <c r="JT34" s="420"/>
      <c r="JU34" s="420"/>
      <c r="JV34" s="420"/>
      <c r="JW34" s="420"/>
      <c r="JX34" s="420"/>
      <c r="JY34" s="420"/>
      <c r="JZ34" s="420"/>
      <c r="KA34" s="420"/>
      <c r="KB34" s="420"/>
      <c r="KC34" s="420"/>
      <c r="KD34" s="420"/>
      <c r="KE34" s="420"/>
      <c r="KF34" s="420"/>
      <c r="KG34" s="420"/>
      <c r="KH34" s="420"/>
      <c r="KI34" s="420"/>
      <c r="KJ34" s="420"/>
      <c r="KK34" s="420"/>
      <c r="KL34" s="420"/>
      <c r="KM34" s="421"/>
      <c r="KN34" s="83">
        <f>KN33*100/$KS$33</f>
        <v>2.6315789473684212</v>
      </c>
      <c r="KO34" s="83">
        <f>KO33*100/$KS$33</f>
        <v>9.1130604288499022</v>
      </c>
      <c r="KP34" s="83">
        <f>KP33*100/$KS$33</f>
        <v>35.331384015594544</v>
      </c>
      <c r="KQ34" s="83">
        <f>KQ33*100/$KS$33</f>
        <v>52.923976608187132</v>
      </c>
      <c r="KR34" s="311"/>
      <c r="KS34" s="21">
        <f>SUM(KN34:KQ34)</f>
        <v>100</v>
      </c>
      <c r="KT34" s="440"/>
      <c r="KU34" s="441"/>
    </row>
    <row r="35" spans="1:307" ht="26.25" thickBot="1">
      <c r="A35" s="25" t="s">
        <v>267</v>
      </c>
      <c r="B35" s="422"/>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3"/>
      <c r="BY35" s="423"/>
      <c r="BZ35" s="423"/>
      <c r="CA35" s="423"/>
      <c r="CB35" s="423"/>
      <c r="CC35" s="423"/>
      <c r="CD35" s="423"/>
      <c r="CE35" s="423"/>
      <c r="CF35" s="423"/>
      <c r="CG35" s="423"/>
      <c r="CH35" s="423"/>
      <c r="CI35" s="423"/>
      <c r="CJ35" s="423"/>
      <c r="CK35" s="423"/>
      <c r="CL35" s="423"/>
      <c r="CM35" s="423"/>
      <c r="CN35" s="423"/>
      <c r="CO35" s="423"/>
      <c r="CP35" s="423"/>
      <c r="CQ35" s="423"/>
      <c r="CR35" s="423"/>
      <c r="CS35" s="423"/>
      <c r="CT35" s="423"/>
      <c r="CU35" s="423"/>
      <c r="CV35" s="423"/>
      <c r="CW35" s="423"/>
      <c r="CX35" s="423"/>
      <c r="CY35" s="423"/>
      <c r="CZ35" s="423"/>
      <c r="DA35" s="423"/>
      <c r="DB35" s="423"/>
      <c r="DC35" s="423"/>
      <c r="DD35" s="423"/>
      <c r="DE35" s="423"/>
      <c r="DF35" s="423"/>
      <c r="DG35" s="423"/>
      <c r="DH35" s="423"/>
      <c r="DI35" s="423"/>
      <c r="DJ35" s="423"/>
      <c r="DK35" s="423"/>
      <c r="DL35" s="423"/>
      <c r="DM35" s="423"/>
      <c r="DN35" s="423"/>
      <c r="DO35" s="423"/>
      <c r="DP35" s="423"/>
      <c r="DQ35" s="423"/>
      <c r="DR35" s="423"/>
      <c r="DS35" s="423"/>
      <c r="DT35" s="423"/>
      <c r="DU35" s="423"/>
      <c r="DV35" s="423"/>
      <c r="DW35" s="423"/>
      <c r="DX35" s="423"/>
      <c r="DY35" s="423"/>
      <c r="DZ35" s="423"/>
      <c r="EA35" s="423"/>
      <c r="EB35" s="423"/>
      <c r="EC35" s="423"/>
      <c r="ED35" s="423"/>
      <c r="EE35" s="423"/>
      <c r="EF35" s="423"/>
      <c r="EG35" s="423"/>
      <c r="EH35" s="423"/>
      <c r="EI35" s="423"/>
      <c r="EJ35" s="423"/>
      <c r="EK35" s="423"/>
      <c r="EL35" s="423"/>
      <c r="EM35" s="423"/>
      <c r="EN35" s="423"/>
      <c r="EO35" s="423"/>
      <c r="EP35" s="423"/>
      <c r="EQ35" s="423"/>
      <c r="ER35" s="423"/>
      <c r="ES35" s="423"/>
      <c r="ET35" s="423"/>
      <c r="EU35" s="423"/>
      <c r="EV35" s="423"/>
      <c r="EW35" s="423"/>
      <c r="EX35" s="423"/>
      <c r="EY35" s="423"/>
      <c r="EZ35" s="423"/>
      <c r="FA35" s="423"/>
      <c r="FB35" s="423"/>
      <c r="FC35" s="423"/>
      <c r="FD35" s="423"/>
      <c r="FE35" s="423"/>
      <c r="FF35" s="423"/>
      <c r="FG35" s="423"/>
      <c r="FH35" s="423"/>
      <c r="FI35" s="423"/>
      <c r="FJ35" s="423"/>
      <c r="FK35" s="423"/>
      <c r="FL35" s="423"/>
      <c r="FM35" s="423"/>
      <c r="FN35" s="423"/>
      <c r="FO35" s="423"/>
      <c r="FP35" s="423"/>
      <c r="FQ35" s="423"/>
      <c r="FR35" s="423"/>
      <c r="FS35" s="423"/>
      <c r="FT35" s="423"/>
      <c r="FU35" s="423"/>
      <c r="FV35" s="423"/>
      <c r="FW35" s="423"/>
      <c r="FX35" s="423"/>
      <c r="FY35" s="423"/>
      <c r="FZ35" s="423"/>
      <c r="GA35" s="423"/>
      <c r="GB35" s="423"/>
      <c r="GC35" s="423"/>
      <c r="GD35" s="423"/>
      <c r="GE35" s="423"/>
      <c r="GF35" s="423"/>
      <c r="GG35" s="423"/>
      <c r="GH35" s="423"/>
      <c r="GI35" s="423"/>
      <c r="GJ35" s="423"/>
      <c r="GK35" s="423"/>
      <c r="GL35" s="423"/>
      <c r="GM35" s="423"/>
      <c r="GN35" s="423"/>
      <c r="GO35" s="423"/>
      <c r="GP35" s="423"/>
      <c r="GQ35" s="423"/>
      <c r="GR35" s="423"/>
      <c r="GS35" s="423"/>
      <c r="GT35" s="423"/>
      <c r="GU35" s="423"/>
      <c r="GV35" s="423"/>
      <c r="GW35" s="423"/>
      <c r="GX35" s="423"/>
      <c r="GY35" s="423"/>
      <c r="GZ35" s="423"/>
      <c r="HA35" s="423"/>
      <c r="HB35" s="423"/>
      <c r="HC35" s="423"/>
      <c r="HD35" s="423"/>
      <c r="HE35" s="423"/>
      <c r="HF35" s="423"/>
      <c r="HG35" s="423"/>
      <c r="HH35" s="423"/>
      <c r="HI35" s="423"/>
      <c r="HJ35" s="423"/>
      <c r="HK35" s="423"/>
      <c r="HL35" s="423"/>
      <c r="HM35" s="423"/>
      <c r="HN35" s="423"/>
      <c r="HO35" s="423"/>
      <c r="HP35" s="423"/>
      <c r="HQ35" s="423"/>
      <c r="HR35" s="423"/>
      <c r="HS35" s="423"/>
      <c r="HT35" s="423"/>
      <c r="HU35" s="423"/>
      <c r="HV35" s="423"/>
      <c r="HW35" s="423"/>
      <c r="HX35" s="423"/>
      <c r="HY35" s="423"/>
      <c r="HZ35" s="423"/>
      <c r="IA35" s="423"/>
      <c r="IB35" s="423"/>
      <c r="IC35" s="423"/>
      <c r="ID35" s="423"/>
      <c r="IE35" s="423"/>
      <c r="IF35" s="423"/>
      <c r="IG35" s="423"/>
      <c r="IH35" s="423"/>
      <c r="II35" s="423"/>
      <c r="IJ35" s="423"/>
      <c r="IK35" s="423"/>
      <c r="IL35" s="423"/>
      <c r="IM35" s="423"/>
      <c r="IN35" s="423"/>
      <c r="IO35" s="423"/>
      <c r="IP35" s="423"/>
      <c r="IQ35" s="423"/>
      <c r="IR35" s="423"/>
      <c r="IS35" s="423"/>
      <c r="IT35" s="423"/>
      <c r="IU35" s="423"/>
      <c r="IV35" s="423"/>
      <c r="IW35" s="423"/>
      <c r="IX35" s="423"/>
      <c r="IY35" s="423"/>
      <c r="IZ35" s="423"/>
      <c r="JA35" s="423"/>
      <c r="JB35" s="423"/>
      <c r="JC35" s="423"/>
      <c r="JD35" s="423"/>
      <c r="JE35" s="423"/>
      <c r="JF35" s="423"/>
      <c r="JG35" s="423"/>
      <c r="JH35" s="423"/>
      <c r="JI35" s="423"/>
      <c r="JJ35" s="423"/>
      <c r="JK35" s="423"/>
      <c r="JL35" s="423"/>
      <c r="JM35" s="423"/>
      <c r="JN35" s="423"/>
      <c r="JO35" s="423"/>
      <c r="JP35" s="423"/>
      <c r="JQ35" s="423"/>
      <c r="JR35" s="423"/>
      <c r="JS35" s="423"/>
      <c r="JT35" s="423"/>
      <c r="JU35" s="423"/>
      <c r="JV35" s="423"/>
      <c r="JW35" s="423"/>
      <c r="JX35" s="423"/>
      <c r="JY35" s="423"/>
      <c r="JZ35" s="423"/>
      <c r="KA35" s="423"/>
      <c r="KB35" s="423"/>
      <c r="KC35" s="423"/>
      <c r="KD35" s="423"/>
      <c r="KE35" s="423"/>
      <c r="KF35" s="423"/>
      <c r="KG35" s="423"/>
      <c r="KH35" s="423"/>
      <c r="KI35" s="423"/>
      <c r="KJ35" s="423"/>
      <c r="KK35" s="423"/>
      <c r="KL35" s="423"/>
      <c r="KM35" s="445"/>
      <c r="KN35" s="320">
        <v>1</v>
      </c>
      <c r="KO35" s="321">
        <v>2</v>
      </c>
      <c r="KP35" s="321">
        <v>3</v>
      </c>
      <c r="KQ35" s="321">
        <v>4</v>
      </c>
      <c r="KR35" s="308" t="s">
        <v>458</v>
      </c>
      <c r="KS35" s="319"/>
      <c r="KT35" s="42" t="s">
        <v>312</v>
      </c>
      <c r="KU35" s="84" t="s">
        <v>254</v>
      </c>
    </row>
    <row r="36" spans="1:307" ht="23.25" customHeight="1" thickBot="1">
      <c r="A36" s="49" t="s">
        <v>256</v>
      </c>
      <c r="B36" s="207">
        <v>3</v>
      </c>
      <c r="C36" s="211"/>
      <c r="D36" s="127">
        <v>3</v>
      </c>
      <c r="E36" s="127">
        <v>4</v>
      </c>
      <c r="F36" s="45">
        <v>3</v>
      </c>
      <c r="G36" s="45">
        <v>4</v>
      </c>
      <c r="H36" s="36">
        <v>3</v>
      </c>
      <c r="I36" s="45">
        <v>3</v>
      </c>
      <c r="J36" s="45">
        <v>4</v>
      </c>
      <c r="K36" s="28">
        <v>4</v>
      </c>
      <c r="L36" s="36">
        <v>3</v>
      </c>
      <c r="M36" s="36">
        <v>3</v>
      </c>
      <c r="N36" s="36">
        <v>2</v>
      </c>
      <c r="O36" s="36">
        <v>3</v>
      </c>
      <c r="P36" s="36">
        <v>2</v>
      </c>
      <c r="Q36" s="28">
        <v>4</v>
      </c>
      <c r="R36" s="36">
        <v>3</v>
      </c>
      <c r="S36" s="202"/>
      <c r="T36" s="36">
        <v>3</v>
      </c>
      <c r="U36" s="36">
        <v>3</v>
      </c>
      <c r="V36" s="36">
        <v>3</v>
      </c>
      <c r="W36" s="36">
        <v>3</v>
      </c>
      <c r="X36" s="36">
        <v>4</v>
      </c>
      <c r="Y36" s="36">
        <v>3</v>
      </c>
      <c r="Z36" s="36">
        <v>2</v>
      </c>
      <c r="AA36" s="214"/>
      <c r="AB36" s="30">
        <v>4</v>
      </c>
      <c r="AC36" s="30">
        <v>3</v>
      </c>
      <c r="AD36" s="30">
        <v>4</v>
      </c>
      <c r="AE36" s="30">
        <v>4</v>
      </c>
      <c r="AF36" s="30">
        <v>3</v>
      </c>
      <c r="AG36" s="30">
        <v>3</v>
      </c>
      <c r="AH36" s="30">
        <v>3</v>
      </c>
      <c r="AI36" s="30">
        <v>4</v>
      </c>
      <c r="AJ36" s="30">
        <v>4</v>
      </c>
      <c r="AK36" s="214"/>
      <c r="AL36" s="214"/>
      <c r="AM36" s="30">
        <v>1</v>
      </c>
      <c r="AN36" s="30">
        <v>3</v>
      </c>
      <c r="AO36" s="30">
        <v>3</v>
      </c>
      <c r="AP36" s="30">
        <v>3</v>
      </c>
      <c r="AQ36" s="30">
        <v>3</v>
      </c>
      <c r="AR36" s="30">
        <v>3</v>
      </c>
      <c r="AS36" s="30">
        <v>3</v>
      </c>
      <c r="AT36" s="30">
        <v>3</v>
      </c>
      <c r="AU36" s="30">
        <v>3</v>
      </c>
      <c r="AV36" s="30">
        <v>3</v>
      </c>
      <c r="AW36" s="30">
        <v>3</v>
      </c>
      <c r="AX36" s="30">
        <v>3</v>
      </c>
      <c r="AY36" s="30">
        <v>4</v>
      </c>
      <c r="AZ36" s="30">
        <v>3</v>
      </c>
      <c r="BA36" s="30">
        <v>3</v>
      </c>
      <c r="BB36" s="214"/>
      <c r="BC36" s="30">
        <v>4</v>
      </c>
      <c r="BD36" s="30">
        <v>4</v>
      </c>
      <c r="BE36" s="30">
        <v>4</v>
      </c>
      <c r="BF36" s="214"/>
      <c r="BG36" s="30">
        <v>4</v>
      </c>
      <c r="BH36" s="30">
        <v>3</v>
      </c>
      <c r="BI36" s="30">
        <v>3</v>
      </c>
      <c r="BJ36" s="30">
        <v>1</v>
      </c>
      <c r="BK36" s="30">
        <v>4</v>
      </c>
      <c r="BL36" s="30">
        <v>3</v>
      </c>
      <c r="BM36" s="30">
        <v>1</v>
      </c>
      <c r="BN36" s="30">
        <v>3</v>
      </c>
      <c r="BO36" s="30">
        <v>2</v>
      </c>
      <c r="BP36" s="30">
        <v>3</v>
      </c>
      <c r="BQ36" s="30">
        <v>2</v>
      </c>
      <c r="BR36" s="30">
        <v>3</v>
      </c>
      <c r="BS36" s="30">
        <v>4</v>
      </c>
      <c r="BT36" s="30">
        <v>4</v>
      </c>
      <c r="BU36" s="30">
        <v>4</v>
      </c>
      <c r="BV36" s="30">
        <v>4</v>
      </c>
      <c r="BW36" s="30">
        <v>3</v>
      </c>
      <c r="BX36" s="30">
        <v>3</v>
      </c>
      <c r="BY36" s="214"/>
      <c r="BZ36" s="214"/>
      <c r="CA36" s="30">
        <v>2</v>
      </c>
      <c r="CB36" s="30">
        <v>3</v>
      </c>
      <c r="CC36" s="30">
        <v>4</v>
      </c>
      <c r="CD36" s="30">
        <v>4</v>
      </c>
      <c r="CE36" s="30">
        <v>3</v>
      </c>
      <c r="CF36" s="30">
        <v>4</v>
      </c>
      <c r="CG36" s="30">
        <v>4</v>
      </c>
      <c r="CH36" s="214"/>
      <c r="CI36" s="30">
        <v>3</v>
      </c>
      <c r="CJ36" s="214"/>
      <c r="CK36" s="214"/>
      <c r="CL36" s="30">
        <v>3</v>
      </c>
      <c r="CM36" s="214"/>
      <c r="CN36" s="30">
        <v>1</v>
      </c>
      <c r="CO36" s="30">
        <v>1</v>
      </c>
      <c r="CP36" s="30">
        <v>3</v>
      </c>
      <c r="CQ36" s="30">
        <v>3</v>
      </c>
      <c r="CR36" s="214"/>
      <c r="CS36" s="214"/>
      <c r="CT36" s="30">
        <v>4</v>
      </c>
      <c r="CU36" s="30">
        <v>3</v>
      </c>
      <c r="CV36" s="214"/>
      <c r="CW36" s="30">
        <v>4</v>
      </c>
      <c r="CX36" s="30">
        <v>2</v>
      </c>
      <c r="CY36" s="214"/>
      <c r="CZ36" s="30">
        <v>3</v>
      </c>
      <c r="DA36" s="214"/>
      <c r="DB36" s="214"/>
      <c r="DC36" s="214"/>
      <c r="DD36" s="214"/>
      <c r="DE36" s="30">
        <v>4</v>
      </c>
      <c r="DF36" s="30">
        <v>3</v>
      </c>
      <c r="DG36" s="30">
        <v>3</v>
      </c>
      <c r="DH36" s="30">
        <v>3</v>
      </c>
      <c r="DI36" s="30">
        <v>4</v>
      </c>
      <c r="DJ36" s="30">
        <v>4</v>
      </c>
      <c r="DK36" s="30">
        <v>4</v>
      </c>
      <c r="DL36" s="30">
        <v>3</v>
      </c>
      <c r="DM36" s="214"/>
      <c r="DN36" s="30">
        <v>3</v>
      </c>
      <c r="DO36" s="30">
        <v>4</v>
      </c>
      <c r="DP36" s="30">
        <v>3</v>
      </c>
      <c r="DQ36" s="30">
        <v>4</v>
      </c>
      <c r="DR36" s="30">
        <v>3</v>
      </c>
      <c r="DS36" s="214"/>
      <c r="DT36" s="30">
        <v>3</v>
      </c>
      <c r="DU36" s="30">
        <v>4</v>
      </c>
      <c r="DV36" s="30">
        <v>3</v>
      </c>
      <c r="DW36" s="30">
        <v>3</v>
      </c>
      <c r="DX36" s="235">
        <v>3</v>
      </c>
      <c r="DY36" s="197">
        <v>4</v>
      </c>
      <c r="DZ36" s="197">
        <v>3</v>
      </c>
      <c r="EA36" s="197">
        <v>4</v>
      </c>
      <c r="EB36" s="197">
        <v>3</v>
      </c>
      <c r="EC36" s="235">
        <v>2</v>
      </c>
      <c r="ED36" s="235">
        <v>4</v>
      </c>
      <c r="EE36" s="235">
        <v>2</v>
      </c>
      <c r="EF36" s="235">
        <v>1</v>
      </c>
      <c r="EG36" s="235">
        <v>2</v>
      </c>
      <c r="EH36" s="235">
        <v>4</v>
      </c>
      <c r="EI36" s="235">
        <v>4</v>
      </c>
      <c r="EJ36" s="235">
        <v>4</v>
      </c>
      <c r="EK36" s="235">
        <v>4</v>
      </c>
      <c r="EL36" s="235">
        <v>3</v>
      </c>
      <c r="EM36" s="235">
        <v>3</v>
      </c>
      <c r="EN36" s="236"/>
      <c r="EO36" s="235">
        <v>3</v>
      </c>
      <c r="EP36" s="235">
        <v>4</v>
      </c>
      <c r="EQ36" s="235">
        <v>3</v>
      </c>
      <c r="ER36" s="235">
        <v>3</v>
      </c>
      <c r="ES36" s="235">
        <v>4</v>
      </c>
      <c r="ET36" s="235">
        <v>4</v>
      </c>
      <c r="EU36" s="235">
        <v>4</v>
      </c>
      <c r="EV36" s="235">
        <v>4</v>
      </c>
      <c r="EW36" s="235">
        <v>2</v>
      </c>
      <c r="EX36" s="235">
        <v>2</v>
      </c>
      <c r="EY36" s="235">
        <v>2</v>
      </c>
      <c r="EZ36" s="235">
        <v>2</v>
      </c>
      <c r="FA36" s="235">
        <v>2</v>
      </c>
      <c r="FB36" s="235">
        <v>4</v>
      </c>
      <c r="FC36" s="235">
        <v>3</v>
      </c>
      <c r="FD36" s="235">
        <v>2</v>
      </c>
      <c r="FE36" s="235">
        <v>2</v>
      </c>
      <c r="FF36" s="235">
        <v>4</v>
      </c>
      <c r="FG36" s="235">
        <v>4</v>
      </c>
      <c r="FH36" s="235">
        <v>4</v>
      </c>
      <c r="FI36" s="235">
        <v>3</v>
      </c>
      <c r="FJ36" s="235">
        <v>3</v>
      </c>
      <c r="FK36" s="235">
        <v>4</v>
      </c>
      <c r="FL36" s="195"/>
      <c r="FM36" s="235">
        <v>1</v>
      </c>
      <c r="FN36" s="195"/>
      <c r="FO36" s="235">
        <v>4</v>
      </c>
      <c r="FP36" s="235">
        <v>4</v>
      </c>
      <c r="FQ36" s="235">
        <v>3</v>
      </c>
      <c r="FR36" s="235">
        <v>3</v>
      </c>
      <c r="FS36" s="235">
        <v>4</v>
      </c>
      <c r="FT36" s="197">
        <v>2</v>
      </c>
      <c r="FU36" s="195"/>
      <c r="FV36" s="197">
        <v>3</v>
      </c>
      <c r="FW36" s="197">
        <v>3</v>
      </c>
      <c r="FX36" s="235">
        <v>4</v>
      </c>
      <c r="FY36" s="235">
        <v>3</v>
      </c>
      <c r="FZ36" s="235">
        <v>4</v>
      </c>
      <c r="GA36" s="235">
        <v>3</v>
      </c>
      <c r="GB36" s="235">
        <v>3</v>
      </c>
      <c r="GC36" s="235">
        <v>4</v>
      </c>
      <c r="GD36" s="235">
        <v>4</v>
      </c>
      <c r="GE36" s="235">
        <v>3</v>
      </c>
      <c r="GF36" s="235">
        <v>2</v>
      </c>
      <c r="GG36" s="235">
        <v>3</v>
      </c>
      <c r="GH36" s="195"/>
      <c r="GI36" s="235">
        <v>4</v>
      </c>
      <c r="GJ36" s="235">
        <v>4</v>
      </c>
      <c r="GK36" s="195"/>
      <c r="GL36" s="197">
        <v>3</v>
      </c>
      <c r="GM36" s="197">
        <v>3</v>
      </c>
      <c r="GN36" s="197">
        <v>3</v>
      </c>
      <c r="GO36" s="235">
        <v>3</v>
      </c>
      <c r="GP36" s="235">
        <v>4</v>
      </c>
      <c r="GQ36" s="235">
        <v>4</v>
      </c>
      <c r="GR36" s="235">
        <v>4</v>
      </c>
      <c r="GS36" s="235">
        <v>2</v>
      </c>
      <c r="GT36" s="235">
        <v>2</v>
      </c>
      <c r="GU36" s="195"/>
      <c r="GV36" s="235">
        <v>4</v>
      </c>
      <c r="GW36" s="235">
        <v>2</v>
      </c>
      <c r="GX36" s="235">
        <v>4</v>
      </c>
      <c r="GY36" s="235">
        <v>4</v>
      </c>
      <c r="GZ36" s="235">
        <v>4</v>
      </c>
      <c r="HA36" s="235">
        <v>4</v>
      </c>
      <c r="HB36" s="235">
        <v>4</v>
      </c>
      <c r="HC36" s="235">
        <v>4</v>
      </c>
      <c r="HD36" s="235">
        <v>4</v>
      </c>
      <c r="HE36" s="235">
        <v>4</v>
      </c>
      <c r="HF36" s="235">
        <v>3</v>
      </c>
      <c r="HG36" s="235">
        <v>4</v>
      </c>
      <c r="HH36" s="235">
        <v>4</v>
      </c>
      <c r="HI36" s="179">
        <v>4</v>
      </c>
      <c r="HJ36" s="179">
        <v>4</v>
      </c>
      <c r="HK36" s="235">
        <v>3</v>
      </c>
      <c r="HL36" s="235">
        <v>2</v>
      </c>
      <c r="HM36" s="235">
        <v>2</v>
      </c>
      <c r="HN36" s="235">
        <v>4</v>
      </c>
      <c r="HO36" s="236"/>
      <c r="HP36" s="31">
        <v>4</v>
      </c>
      <c r="HQ36" s="30">
        <v>3</v>
      </c>
      <c r="HR36" s="30">
        <v>4</v>
      </c>
      <c r="HS36" s="30">
        <v>3</v>
      </c>
      <c r="HT36" s="30">
        <v>3</v>
      </c>
      <c r="HU36" s="30">
        <v>2</v>
      </c>
      <c r="HV36" s="214"/>
      <c r="HW36" s="30">
        <v>3</v>
      </c>
      <c r="HX36" s="214"/>
      <c r="HY36" s="214"/>
      <c r="HZ36" s="30">
        <v>3</v>
      </c>
      <c r="IA36" s="30">
        <v>3</v>
      </c>
      <c r="IB36" s="31">
        <v>4</v>
      </c>
      <c r="IC36" s="31">
        <v>4</v>
      </c>
      <c r="ID36" s="31">
        <v>4</v>
      </c>
      <c r="IE36" s="214"/>
      <c r="IF36" s="30">
        <v>3</v>
      </c>
      <c r="IG36" s="214"/>
      <c r="IH36" s="214"/>
      <c r="II36" s="214"/>
      <c r="IJ36" s="30">
        <v>4</v>
      </c>
      <c r="IK36" s="214"/>
      <c r="IL36" s="214"/>
      <c r="IM36" s="214"/>
      <c r="IN36" s="214"/>
      <c r="IO36" s="30">
        <v>4</v>
      </c>
      <c r="IP36" s="30">
        <v>4</v>
      </c>
      <c r="IQ36" s="30">
        <v>4</v>
      </c>
      <c r="IR36" s="30">
        <v>3</v>
      </c>
      <c r="IS36" s="214"/>
      <c r="IT36" s="30">
        <v>3</v>
      </c>
      <c r="IU36" s="30">
        <v>4</v>
      </c>
      <c r="IV36" s="214"/>
      <c r="IW36" s="214"/>
      <c r="IX36" s="214"/>
      <c r="IY36" s="214"/>
      <c r="IZ36" s="214"/>
      <c r="JA36" s="214"/>
      <c r="JB36" s="30">
        <v>4</v>
      </c>
      <c r="JC36" s="30">
        <v>4</v>
      </c>
      <c r="JD36" s="214"/>
      <c r="JE36" s="214"/>
      <c r="JF36" s="214"/>
      <c r="JG36" s="214"/>
      <c r="JH36" s="214"/>
      <c r="JI36" s="30">
        <v>3</v>
      </c>
      <c r="JJ36" s="30">
        <v>4</v>
      </c>
      <c r="JK36" s="30"/>
      <c r="JL36" s="226">
        <v>4</v>
      </c>
      <c r="JM36" s="31">
        <v>4</v>
      </c>
      <c r="JN36" s="228">
        <v>3</v>
      </c>
      <c r="JO36" s="30">
        <v>4</v>
      </c>
      <c r="JP36" s="30">
        <v>4</v>
      </c>
      <c r="JQ36" s="30">
        <v>4</v>
      </c>
      <c r="JR36" s="30">
        <v>4</v>
      </c>
      <c r="JS36" s="30">
        <v>4</v>
      </c>
      <c r="JT36" s="30">
        <v>4</v>
      </c>
      <c r="JU36" s="30">
        <v>4</v>
      </c>
      <c r="JV36" s="30">
        <v>3</v>
      </c>
      <c r="JW36" s="30">
        <v>3</v>
      </c>
      <c r="JX36" s="30">
        <v>4</v>
      </c>
      <c r="JY36" s="30">
        <v>4</v>
      </c>
      <c r="JZ36" s="30">
        <v>4</v>
      </c>
      <c r="KA36" s="30">
        <v>3</v>
      </c>
      <c r="KB36" s="30">
        <v>4</v>
      </c>
      <c r="KC36" s="30">
        <v>3</v>
      </c>
      <c r="KD36" s="30">
        <v>3</v>
      </c>
      <c r="KE36" s="30">
        <v>4</v>
      </c>
      <c r="KF36" s="30">
        <v>4</v>
      </c>
      <c r="KG36" s="30">
        <v>4</v>
      </c>
      <c r="KH36" s="30">
        <v>4</v>
      </c>
      <c r="KI36" s="30">
        <v>4</v>
      </c>
      <c r="KJ36" s="30">
        <v>4</v>
      </c>
      <c r="KK36" s="30">
        <v>3</v>
      </c>
      <c r="KL36" s="30">
        <v>3</v>
      </c>
      <c r="KM36" s="431"/>
      <c r="KN36" s="367">
        <f>COUNTIF(B36:KL36,1)</f>
        <v>7</v>
      </c>
      <c r="KO36" s="368">
        <f>COUNTIF(B36:KL36,2)</f>
        <v>25</v>
      </c>
      <c r="KP36" s="368">
        <f>COUNTIF(B36:KL36,3)</f>
        <v>101</v>
      </c>
      <c r="KQ36" s="369">
        <f>COUNTIF(B36:KL36,4)</f>
        <v>109</v>
      </c>
      <c r="KR36" s="317">
        <f t="shared" ref="KR36:KR42" si="16">SUM(KN36:KQ36)</f>
        <v>242</v>
      </c>
      <c r="KS36" s="322"/>
      <c r="KT36" s="12">
        <f t="shared" ref="KT36:KT42" si="17">AVERAGE(B36:IN36)</f>
        <v>3.2146341463414636</v>
      </c>
      <c r="KU36" s="47">
        <f>KT36/4</f>
        <v>0.8036585365853659</v>
      </c>
    </row>
    <row r="37" spans="1:307" ht="15.75" thickBot="1">
      <c r="A37" s="49" t="s">
        <v>257</v>
      </c>
      <c r="B37" s="205">
        <v>4</v>
      </c>
      <c r="C37" s="212"/>
      <c r="D37" s="128">
        <v>3</v>
      </c>
      <c r="E37" s="128">
        <v>4</v>
      </c>
      <c r="F37" s="45">
        <v>3</v>
      </c>
      <c r="G37" s="45">
        <v>4</v>
      </c>
      <c r="H37" s="45">
        <v>3</v>
      </c>
      <c r="I37" s="45">
        <v>3</v>
      </c>
      <c r="J37" s="45">
        <v>4</v>
      </c>
      <c r="K37" s="28">
        <v>4</v>
      </c>
      <c r="L37" s="45">
        <v>3</v>
      </c>
      <c r="M37" s="45">
        <v>2</v>
      </c>
      <c r="N37" s="45">
        <v>3</v>
      </c>
      <c r="O37" s="45">
        <v>3</v>
      </c>
      <c r="P37" s="45">
        <v>3</v>
      </c>
      <c r="Q37" s="28">
        <v>4</v>
      </c>
      <c r="R37" s="45">
        <v>3</v>
      </c>
      <c r="S37" s="45">
        <v>4</v>
      </c>
      <c r="T37" s="45">
        <v>3</v>
      </c>
      <c r="U37" s="45">
        <v>4</v>
      </c>
      <c r="V37" s="45">
        <v>3</v>
      </c>
      <c r="W37" s="45">
        <v>2</v>
      </c>
      <c r="X37" s="45">
        <v>4</v>
      </c>
      <c r="Y37" s="45">
        <v>3</v>
      </c>
      <c r="Z37" s="45">
        <v>2</v>
      </c>
      <c r="AA37" s="202"/>
      <c r="AB37" s="31">
        <v>4</v>
      </c>
      <c r="AC37" s="31">
        <v>4</v>
      </c>
      <c r="AD37" s="31">
        <v>4</v>
      </c>
      <c r="AE37" s="31">
        <v>4</v>
      </c>
      <c r="AF37" s="31">
        <v>3</v>
      </c>
      <c r="AG37" s="31">
        <v>3</v>
      </c>
      <c r="AH37" s="31">
        <v>3</v>
      </c>
      <c r="AI37" s="31">
        <v>3</v>
      </c>
      <c r="AJ37" s="31">
        <v>4</v>
      </c>
      <c r="AK37" s="202"/>
      <c r="AL37" s="202"/>
      <c r="AM37" s="31">
        <v>3</v>
      </c>
      <c r="AN37" s="31">
        <v>3</v>
      </c>
      <c r="AO37" s="31">
        <v>3</v>
      </c>
      <c r="AP37" s="31">
        <v>4</v>
      </c>
      <c r="AQ37" s="31">
        <v>3</v>
      </c>
      <c r="AR37" s="31">
        <v>4</v>
      </c>
      <c r="AS37" s="31">
        <v>3</v>
      </c>
      <c r="AT37" s="31">
        <v>3</v>
      </c>
      <c r="AU37" s="31">
        <v>4</v>
      </c>
      <c r="AV37" s="31">
        <v>3</v>
      </c>
      <c r="AW37" s="31">
        <v>4</v>
      </c>
      <c r="AX37" s="31">
        <v>3</v>
      </c>
      <c r="AY37" s="31">
        <v>4</v>
      </c>
      <c r="AZ37" s="31">
        <v>3</v>
      </c>
      <c r="BA37" s="31">
        <v>3</v>
      </c>
      <c r="BB37" s="202"/>
      <c r="BC37" s="31">
        <v>4</v>
      </c>
      <c r="BD37" s="31">
        <v>4</v>
      </c>
      <c r="BE37" s="31">
        <v>4</v>
      </c>
      <c r="BF37" s="202"/>
      <c r="BG37" s="31">
        <v>4</v>
      </c>
      <c r="BH37" s="31">
        <v>3</v>
      </c>
      <c r="BI37" s="31">
        <v>2</v>
      </c>
      <c r="BJ37" s="31">
        <v>3</v>
      </c>
      <c r="BK37" s="31">
        <v>4</v>
      </c>
      <c r="BL37" s="31">
        <v>3</v>
      </c>
      <c r="BM37" s="31">
        <v>1</v>
      </c>
      <c r="BN37" s="31">
        <v>4</v>
      </c>
      <c r="BO37" s="31">
        <v>4</v>
      </c>
      <c r="BP37" s="31">
        <v>4</v>
      </c>
      <c r="BQ37" s="31">
        <v>3</v>
      </c>
      <c r="BR37" s="31">
        <v>3</v>
      </c>
      <c r="BS37" s="31">
        <v>4</v>
      </c>
      <c r="BT37" s="202"/>
      <c r="BU37" s="31">
        <v>4</v>
      </c>
      <c r="BV37" s="31">
        <v>4</v>
      </c>
      <c r="BW37" s="31">
        <v>4</v>
      </c>
      <c r="BX37" s="31">
        <v>4</v>
      </c>
      <c r="BY37" s="202"/>
      <c r="BZ37" s="202"/>
      <c r="CA37" s="31">
        <v>4</v>
      </c>
      <c r="CB37" s="31">
        <v>4</v>
      </c>
      <c r="CC37" s="31">
        <v>4</v>
      </c>
      <c r="CD37" s="31">
        <v>4</v>
      </c>
      <c r="CE37" s="31">
        <v>4</v>
      </c>
      <c r="CF37" s="31">
        <v>4</v>
      </c>
      <c r="CG37" s="31">
        <v>4</v>
      </c>
      <c r="CH37" s="202"/>
      <c r="CI37" s="31">
        <v>3</v>
      </c>
      <c r="CJ37" s="202"/>
      <c r="CK37" s="202"/>
      <c r="CL37" s="31">
        <v>3</v>
      </c>
      <c r="CM37" s="202"/>
      <c r="CN37" s="31">
        <v>3</v>
      </c>
      <c r="CO37" s="31">
        <v>3</v>
      </c>
      <c r="CP37" s="31">
        <v>3</v>
      </c>
      <c r="CQ37" s="31">
        <v>4</v>
      </c>
      <c r="CR37" s="202"/>
      <c r="CS37" s="202"/>
      <c r="CT37" s="31">
        <v>4</v>
      </c>
      <c r="CU37" s="31">
        <v>3</v>
      </c>
      <c r="CV37" s="202"/>
      <c r="CW37" s="31">
        <v>4</v>
      </c>
      <c r="CX37" s="31">
        <v>3</v>
      </c>
      <c r="CY37" s="202"/>
      <c r="CZ37" s="31">
        <v>4</v>
      </c>
      <c r="DA37" s="202"/>
      <c r="DB37" s="202"/>
      <c r="DC37" s="202"/>
      <c r="DD37" s="202"/>
      <c r="DE37" s="31">
        <v>3</v>
      </c>
      <c r="DF37" s="31">
        <v>3</v>
      </c>
      <c r="DG37" s="31">
        <v>3</v>
      </c>
      <c r="DH37" s="31">
        <v>4</v>
      </c>
      <c r="DI37" s="31">
        <v>4</v>
      </c>
      <c r="DJ37" s="31">
        <v>4</v>
      </c>
      <c r="DK37" s="31">
        <v>4</v>
      </c>
      <c r="DL37" s="31">
        <v>4</v>
      </c>
      <c r="DM37" s="31">
        <v>1</v>
      </c>
      <c r="DN37" s="31">
        <v>3</v>
      </c>
      <c r="DO37" s="31">
        <v>4</v>
      </c>
      <c r="DP37" s="31">
        <v>3</v>
      </c>
      <c r="DQ37" s="31">
        <v>4</v>
      </c>
      <c r="DR37" s="31">
        <v>3</v>
      </c>
      <c r="DS37" s="202"/>
      <c r="DT37" s="31">
        <v>3</v>
      </c>
      <c r="DU37" s="31">
        <v>4</v>
      </c>
      <c r="DV37" s="31">
        <v>4</v>
      </c>
      <c r="DW37" s="31">
        <v>4</v>
      </c>
      <c r="DX37" s="179">
        <v>3</v>
      </c>
      <c r="DY37" s="178">
        <v>4</v>
      </c>
      <c r="DZ37" s="178">
        <v>3</v>
      </c>
      <c r="EA37" s="178">
        <v>2</v>
      </c>
      <c r="EB37" s="178">
        <v>3</v>
      </c>
      <c r="EC37" s="179">
        <v>1</v>
      </c>
      <c r="ED37" s="179">
        <v>3</v>
      </c>
      <c r="EE37" s="179">
        <v>2</v>
      </c>
      <c r="EF37" s="179">
        <v>2</v>
      </c>
      <c r="EG37" s="179">
        <v>2</v>
      </c>
      <c r="EH37" s="179">
        <v>4</v>
      </c>
      <c r="EI37" s="179">
        <v>4</v>
      </c>
      <c r="EJ37" s="179">
        <v>4</v>
      </c>
      <c r="EK37" s="179">
        <v>4</v>
      </c>
      <c r="EL37" s="179">
        <v>4</v>
      </c>
      <c r="EM37" s="179">
        <v>4</v>
      </c>
      <c r="EN37" s="198"/>
      <c r="EO37" s="179">
        <v>3</v>
      </c>
      <c r="EP37" s="179">
        <v>3</v>
      </c>
      <c r="EQ37" s="179">
        <v>3</v>
      </c>
      <c r="ER37" s="179">
        <v>3</v>
      </c>
      <c r="ES37" s="179">
        <v>3</v>
      </c>
      <c r="ET37" s="179">
        <v>4</v>
      </c>
      <c r="EU37" s="179">
        <v>4</v>
      </c>
      <c r="EV37" s="179">
        <v>4</v>
      </c>
      <c r="EW37" s="179">
        <v>3</v>
      </c>
      <c r="EX37" s="179">
        <v>3</v>
      </c>
      <c r="EY37" s="179">
        <v>3</v>
      </c>
      <c r="EZ37" s="179">
        <v>3</v>
      </c>
      <c r="FA37" s="179">
        <v>3</v>
      </c>
      <c r="FB37" s="179">
        <v>4</v>
      </c>
      <c r="FC37" s="179">
        <v>4</v>
      </c>
      <c r="FD37" s="179">
        <v>2</v>
      </c>
      <c r="FE37" s="179">
        <v>2</v>
      </c>
      <c r="FF37" s="179">
        <v>4</v>
      </c>
      <c r="FG37" s="179">
        <v>4</v>
      </c>
      <c r="FH37" s="179">
        <v>4</v>
      </c>
      <c r="FI37" s="179">
        <v>3</v>
      </c>
      <c r="FJ37" s="179">
        <v>4</v>
      </c>
      <c r="FK37" s="179">
        <v>4</v>
      </c>
      <c r="FL37" s="179"/>
      <c r="FM37" s="179">
        <v>3</v>
      </c>
      <c r="FN37" s="195"/>
      <c r="FO37" s="179">
        <v>4</v>
      </c>
      <c r="FP37" s="179">
        <v>3</v>
      </c>
      <c r="FQ37" s="179">
        <v>4</v>
      </c>
      <c r="FR37" s="179">
        <v>4</v>
      </c>
      <c r="FS37" s="179">
        <v>4</v>
      </c>
      <c r="FT37" s="178">
        <v>3</v>
      </c>
      <c r="FU37" s="195"/>
      <c r="FV37" s="178">
        <v>3</v>
      </c>
      <c r="FW37" s="178">
        <v>3</v>
      </c>
      <c r="FX37" s="179">
        <v>4</v>
      </c>
      <c r="FY37" s="179">
        <v>4</v>
      </c>
      <c r="FZ37" s="179">
        <v>4</v>
      </c>
      <c r="GA37" s="179">
        <v>3</v>
      </c>
      <c r="GB37" s="179">
        <v>3</v>
      </c>
      <c r="GC37" s="179">
        <v>4</v>
      </c>
      <c r="GD37" s="179">
        <v>4</v>
      </c>
      <c r="GE37" s="179">
        <v>3</v>
      </c>
      <c r="GF37" s="179">
        <v>4</v>
      </c>
      <c r="GG37" s="179">
        <v>4</v>
      </c>
      <c r="GH37" s="195"/>
      <c r="GI37" s="195"/>
      <c r="GJ37" s="179">
        <v>4</v>
      </c>
      <c r="GK37" s="195"/>
      <c r="GL37" s="178">
        <v>3</v>
      </c>
      <c r="GM37" s="195"/>
      <c r="GN37" s="178">
        <v>3</v>
      </c>
      <c r="GO37" s="179">
        <v>3</v>
      </c>
      <c r="GP37" s="179">
        <v>4</v>
      </c>
      <c r="GQ37" s="179">
        <v>4</v>
      </c>
      <c r="GR37" s="179">
        <v>4</v>
      </c>
      <c r="GS37" s="179">
        <v>2</v>
      </c>
      <c r="GT37" s="179">
        <v>2</v>
      </c>
      <c r="GU37" s="195"/>
      <c r="GV37" s="179">
        <v>4</v>
      </c>
      <c r="GW37" s="179">
        <v>4</v>
      </c>
      <c r="GX37" s="179">
        <v>4</v>
      </c>
      <c r="GY37" s="179">
        <v>4</v>
      </c>
      <c r="GZ37" s="179">
        <v>4</v>
      </c>
      <c r="HA37" s="179">
        <v>4</v>
      </c>
      <c r="HB37" s="179">
        <v>4</v>
      </c>
      <c r="HC37" s="179">
        <v>4</v>
      </c>
      <c r="HD37" s="179">
        <v>4</v>
      </c>
      <c r="HE37" s="179">
        <v>3</v>
      </c>
      <c r="HF37" s="179">
        <v>4</v>
      </c>
      <c r="HG37" s="179">
        <v>3</v>
      </c>
      <c r="HH37" s="179">
        <v>3</v>
      </c>
      <c r="HI37" s="179">
        <v>4</v>
      </c>
      <c r="HJ37" s="179">
        <v>4</v>
      </c>
      <c r="HK37" s="179">
        <v>3</v>
      </c>
      <c r="HL37" s="179">
        <v>3</v>
      </c>
      <c r="HM37" s="179">
        <v>2</v>
      </c>
      <c r="HN37" s="179">
        <v>3</v>
      </c>
      <c r="HO37" s="179">
        <v>3</v>
      </c>
      <c r="HP37" s="31">
        <v>4</v>
      </c>
      <c r="HQ37" s="31">
        <v>3</v>
      </c>
      <c r="HR37" s="31">
        <v>4</v>
      </c>
      <c r="HS37" s="31">
        <v>2</v>
      </c>
      <c r="HT37" s="31">
        <v>3</v>
      </c>
      <c r="HU37" s="31">
        <v>4</v>
      </c>
      <c r="HV37" s="202"/>
      <c r="HW37" s="31">
        <v>4</v>
      </c>
      <c r="HX37" s="202"/>
      <c r="HY37" s="202"/>
      <c r="HZ37" s="31">
        <v>3</v>
      </c>
      <c r="IA37" s="31">
        <v>3</v>
      </c>
      <c r="IB37" s="31">
        <v>4</v>
      </c>
      <c r="IC37" s="31">
        <v>4</v>
      </c>
      <c r="ID37" s="31">
        <v>4</v>
      </c>
      <c r="IE37" s="202"/>
      <c r="IF37" s="31">
        <v>4</v>
      </c>
      <c r="IG37" s="202"/>
      <c r="IH37" s="202"/>
      <c r="II37" s="202"/>
      <c r="IJ37" s="31">
        <v>4</v>
      </c>
      <c r="IK37" s="202"/>
      <c r="IL37" s="202"/>
      <c r="IM37" s="202"/>
      <c r="IN37" s="202"/>
      <c r="IO37" s="202"/>
      <c r="IP37" s="31">
        <v>4</v>
      </c>
      <c r="IQ37" s="31">
        <v>4</v>
      </c>
      <c r="IR37" s="31"/>
      <c r="IS37" s="202"/>
      <c r="IT37" s="31">
        <v>3</v>
      </c>
      <c r="IU37" s="31">
        <v>4</v>
      </c>
      <c r="IV37" s="202"/>
      <c r="IW37" s="202"/>
      <c r="IX37" s="202"/>
      <c r="IY37" s="202"/>
      <c r="IZ37" s="31">
        <v>3</v>
      </c>
      <c r="JA37" s="202"/>
      <c r="JB37" s="31">
        <v>4</v>
      </c>
      <c r="JC37" s="31">
        <v>4</v>
      </c>
      <c r="JD37" s="202"/>
      <c r="JE37" s="202"/>
      <c r="JF37" s="202"/>
      <c r="JG37" s="202"/>
      <c r="JH37" s="202"/>
      <c r="JI37" s="31">
        <v>4</v>
      </c>
      <c r="JJ37" s="31">
        <v>4</v>
      </c>
      <c r="JK37" s="31"/>
      <c r="JL37" s="227">
        <v>4</v>
      </c>
      <c r="JM37" s="31">
        <v>4</v>
      </c>
      <c r="JN37" s="229">
        <v>3</v>
      </c>
      <c r="JO37" s="31">
        <v>4</v>
      </c>
      <c r="JP37" s="31">
        <v>4</v>
      </c>
      <c r="JQ37" s="31">
        <v>4</v>
      </c>
      <c r="JR37" s="31">
        <v>4</v>
      </c>
      <c r="JS37" s="31">
        <v>4</v>
      </c>
      <c r="JT37" s="31">
        <v>4</v>
      </c>
      <c r="JU37" s="31">
        <v>4</v>
      </c>
      <c r="JV37" s="31">
        <v>4</v>
      </c>
      <c r="JW37" s="31">
        <v>4</v>
      </c>
      <c r="JX37" s="31">
        <v>4</v>
      </c>
      <c r="JY37" s="31">
        <v>4</v>
      </c>
      <c r="JZ37" s="31">
        <v>4</v>
      </c>
      <c r="KA37" s="31">
        <v>4</v>
      </c>
      <c r="KB37" s="31">
        <v>4</v>
      </c>
      <c r="KC37" s="31">
        <v>4</v>
      </c>
      <c r="KD37" s="31">
        <v>4</v>
      </c>
      <c r="KE37" s="31">
        <v>3</v>
      </c>
      <c r="KF37" s="31">
        <v>3</v>
      </c>
      <c r="KG37" s="31">
        <v>3</v>
      </c>
      <c r="KH37" s="31">
        <v>4</v>
      </c>
      <c r="KI37" s="31">
        <v>4</v>
      </c>
      <c r="KJ37" s="31">
        <v>4</v>
      </c>
      <c r="KK37" s="31">
        <v>2</v>
      </c>
      <c r="KL37" s="31">
        <v>4</v>
      </c>
      <c r="KM37" s="432"/>
      <c r="KN37" s="367">
        <f t="shared" ref="KN37:KN42" si="18">COUNTIF(B37:KL37,1)</f>
        <v>3</v>
      </c>
      <c r="KO37" s="368">
        <f t="shared" ref="KO37:KO42" si="19">COUNTIF(B37:KL37,2)</f>
        <v>15</v>
      </c>
      <c r="KP37" s="368">
        <f t="shared" ref="KP37:KP42" si="20">COUNTIF(B37:KL37,3)</f>
        <v>88</v>
      </c>
      <c r="KQ37" s="369">
        <f t="shared" ref="KQ37:KQ42" si="21">COUNTIF(B37:KL37,4)</f>
        <v>135</v>
      </c>
      <c r="KR37" s="317">
        <f t="shared" si="16"/>
        <v>241</v>
      </c>
      <c r="KS37" s="323"/>
      <c r="KT37" s="37">
        <f t="shared" si="17"/>
        <v>3.4195121951219511</v>
      </c>
      <c r="KU37" s="47">
        <f t="shared" ref="KU37:KU42" si="22">KT37/4</f>
        <v>0.85487804878048779</v>
      </c>
    </row>
    <row r="38" spans="1:307" ht="15.75" thickBot="1">
      <c r="A38" s="49" t="s">
        <v>258</v>
      </c>
      <c r="B38" s="205">
        <v>2</v>
      </c>
      <c r="C38" s="212"/>
      <c r="D38" s="128">
        <v>3</v>
      </c>
      <c r="E38" s="212"/>
      <c r="F38" s="45">
        <v>3</v>
      </c>
      <c r="G38" s="45">
        <v>4</v>
      </c>
      <c r="H38" s="45">
        <v>4</v>
      </c>
      <c r="I38" s="45">
        <v>3</v>
      </c>
      <c r="J38" s="45">
        <v>4</v>
      </c>
      <c r="K38" s="28">
        <v>4</v>
      </c>
      <c r="L38" s="45">
        <v>3</v>
      </c>
      <c r="M38" s="202"/>
      <c r="N38" s="45">
        <v>3</v>
      </c>
      <c r="O38" s="45">
        <v>3</v>
      </c>
      <c r="P38" s="45">
        <v>2</v>
      </c>
      <c r="Q38" s="28">
        <v>4</v>
      </c>
      <c r="R38" s="45">
        <v>4</v>
      </c>
      <c r="S38" s="45">
        <v>3</v>
      </c>
      <c r="T38" s="45">
        <v>3</v>
      </c>
      <c r="U38" s="45">
        <v>3</v>
      </c>
      <c r="V38" s="45">
        <v>4</v>
      </c>
      <c r="W38" s="45">
        <v>3</v>
      </c>
      <c r="X38" s="45">
        <v>3</v>
      </c>
      <c r="Y38" s="45">
        <v>4</v>
      </c>
      <c r="Z38" s="202"/>
      <c r="AA38" s="202"/>
      <c r="AB38" s="31">
        <v>4</v>
      </c>
      <c r="AC38" s="31">
        <v>4</v>
      </c>
      <c r="AD38" s="31">
        <v>3</v>
      </c>
      <c r="AE38" s="31">
        <v>4</v>
      </c>
      <c r="AF38" s="31">
        <v>3</v>
      </c>
      <c r="AG38" s="31">
        <v>2</v>
      </c>
      <c r="AH38" s="31">
        <v>4</v>
      </c>
      <c r="AI38" s="31">
        <v>4</v>
      </c>
      <c r="AJ38" s="31">
        <v>4</v>
      </c>
      <c r="AK38" s="202"/>
      <c r="AL38" s="202"/>
      <c r="AM38" s="31">
        <v>1</v>
      </c>
      <c r="AN38" s="31">
        <v>3</v>
      </c>
      <c r="AO38" s="202"/>
      <c r="AP38" s="31">
        <v>3</v>
      </c>
      <c r="AQ38" s="31">
        <v>3</v>
      </c>
      <c r="AR38" s="31">
        <v>3</v>
      </c>
      <c r="AS38" s="31">
        <v>2</v>
      </c>
      <c r="AT38" s="31">
        <v>3</v>
      </c>
      <c r="AU38" s="31">
        <v>4</v>
      </c>
      <c r="AV38" s="31">
        <v>3</v>
      </c>
      <c r="AW38" s="31">
        <v>3</v>
      </c>
      <c r="AX38" s="31">
        <v>2</v>
      </c>
      <c r="AY38" s="31">
        <v>4</v>
      </c>
      <c r="AZ38" s="31">
        <v>3</v>
      </c>
      <c r="BA38" s="31">
        <v>3</v>
      </c>
      <c r="BB38" s="202"/>
      <c r="BC38" s="31">
        <v>4</v>
      </c>
      <c r="BD38" s="31">
        <v>3</v>
      </c>
      <c r="BE38" s="31">
        <v>4</v>
      </c>
      <c r="BF38" s="202"/>
      <c r="BG38" s="31">
        <v>4</v>
      </c>
      <c r="BH38" s="31">
        <v>3</v>
      </c>
      <c r="BI38" s="31">
        <v>3</v>
      </c>
      <c r="BJ38" s="31">
        <v>2</v>
      </c>
      <c r="BK38" s="31">
        <v>4</v>
      </c>
      <c r="BL38" s="31">
        <v>3</v>
      </c>
      <c r="BM38" s="31">
        <v>1</v>
      </c>
      <c r="BN38" s="31">
        <v>3</v>
      </c>
      <c r="BO38" s="202"/>
      <c r="BP38" s="31">
        <v>3</v>
      </c>
      <c r="BQ38" s="31">
        <v>3</v>
      </c>
      <c r="BR38" s="31">
        <v>3</v>
      </c>
      <c r="BS38" s="31">
        <v>4</v>
      </c>
      <c r="BT38" s="31">
        <v>4</v>
      </c>
      <c r="BU38" s="31">
        <v>4</v>
      </c>
      <c r="BV38" s="202"/>
      <c r="BW38" s="31">
        <v>3</v>
      </c>
      <c r="BX38" s="31">
        <v>3</v>
      </c>
      <c r="BY38" s="202"/>
      <c r="BZ38" s="202"/>
      <c r="CA38" s="31">
        <v>3</v>
      </c>
      <c r="CB38" s="31">
        <v>3</v>
      </c>
      <c r="CC38" s="31">
        <v>4</v>
      </c>
      <c r="CD38" s="31">
        <v>4</v>
      </c>
      <c r="CE38" s="31">
        <v>4</v>
      </c>
      <c r="CF38" s="31">
        <v>4</v>
      </c>
      <c r="CG38" s="31">
        <v>4</v>
      </c>
      <c r="CH38" s="202"/>
      <c r="CI38" s="202"/>
      <c r="CJ38" s="202"/>
      <c r="CK38" s="202"/>
      <c r="CL38" s="202"/>
      <c r="CM38" s="202"/>
      <c r="CN38" s="31">
        <v>1</v>
      </c>
      <c r="CO38" s="31">
        <v>1</v>
      </c>
      <c r="CP38" s="31">
        <v>1</v>
      </c>
      <c r="CQ38" s="202"/>
      <c r="CR38" s="202"/>
      <c r="CS38" s="202"/>
      <c r="CT38" s="31">
        <v>3</v>
      </c>
      <c r="CU38" s="31">
        <v>3</v>
      </c>
      <c r="CV38" s="202"/>
      <c r="CW38" s="31">
        <v>4</v>
      </c>
      <c r="CX38" s="31">
        <v>3</v>
      </c>
      <c r="CY38" s="202"/>
      <c r="CZ38" s="31">
        <v>3</v>
      </c>
      <c r="DA38" s="202"/>
      <c r="DB38" s="202"/>
      <c r="DC38" s="202"/>
      <c r="DD38" s="202"/>
      <c r="DE38" s="31"/>
      <c r="DF38" s="31">
        <v>2</v>
      </c>
      <c r="DG38" s="31">
        <v>3</v>
      </c>
      <c r="DH38" s="31">
        <v>3</v>
      </c>
      <c r="DI38" s="31">
        <v>4</v>
      </c>
      <c r="DJ38" s="31">
        <v>4</v>
      </c>
      <c r="DK38" s="31">
        <v>3</v>
      </c>
      <c r="DL38" s="31">
        <v>4</v>
      </c>
      <c r="DM38" s="31">
        <v>1</v>
      </c>
      <c r="DN38" s="31">
        <v>3</v>
      </c>
      <c r="DO38" s="31">
        <v>2</v>
      </c>
      <c r="DP38" s="31">
        <v>3</v>
      </c>
      <c r="DQ38" s="31">
        <v>4</v>
      </c>
      <c r="DR38" s="31">
        <v>2</v>
      </c>
      <c r="DS38" s="202"/>
      <c r="DT38" s="31">
        <v>3</v>
      </c>
      <c r="DU38" s="31">
        <v>2</v>
      </c>
      <c r="DV38" s="31">
        <v>2</v>
      </c>
      <c r="DW38" s="31">
        <v>3</v>
      </c>
      <c r="DX38" s="179">
        <v>3</v>
      </c>
      <c r="DY38" s="178">
        <v>4</v>
      </c>
      <c r="DZ38" s="178">
        <v>4</v>
      </c>
      <c r="EA38" s="178">
        <v>4</v>
      </c>
      <c r="EB38" s="178">
        <v>3</v>
      </c>
      <c r="EC38" s="179">
        <v>3</v>
      </c>
      <c r="ED38" s="179">
        <v>2</v>
      </c>
      <c r="EE38" s="179">
        <v>1</v>
      </c>
      <c r="EF38" s="179">
        <v>2</v>
      </c>
      <c r="EG38" s="179">
        <v>1</v>
      </c>
      <c r="EH38" s="179">
        <v>2</v>
      </c>
      <c r="EI38" s="179">
        <v>2</v>
      </c>
      <c r="EJ38" s="179">
        <v>2</v>
      </c>
      <c r="EK38" s="179">
        <v>3</v>
      </c>
      <c r="EL38" s="179">
        <v>4</v>
      </c>
      <c r="EM38" s="179">
        <v>4</v>
      </c>
      <c r="EN38" s="198"/>
      <c r="EO38" s="179">
        <v>3</v>
      </c>
      <c r="EP38" s="179">
        <v>4</v>
      </c>
      <c r="EQ38" s="179">
        <v>3</v>
      </c>
      <c r="ER38" s="179">
        <v>3</v>
      </c>
      <c r="ES38" s="179">
        <v>3</v>
      </c>
      <c r="ET38" s="179">
        <v>3</v>
      </c>
      <c r="EU38" s="179">
        <v>3</v>
      </c>
      <c r="EV38" s="179">
        <v>3</v>
      </c>
      <c r="EW38" s="179">
        <v>3</v>
      </c>
      <c r="EX38" s="179">
        <v>2</v>
      </c>
      <c r="EY38" s="179">
        <v>2</v>
      </c>
      <c r="EZ38" s="179">
        <v>1</v>
      </c>
      <c r="FA38" s="179">
        <v>2</v>
      </c>
      <c r="FB38" s="236"/>
      <c r="FC38" s="179">
        <v>4</v>
      </c>
      <c r="FD38" s="179">
        <v>2</v>
      </c>
      <c r="FE38" s="179">
        <v>1</v>
      </c>
      <c r="FF38" s="179">
        <v>4</v>
      </c>
      <c r="FG38" s="179">
        <v>4</v>
      </c>
      <c r="FH38" s="179">
        <v>3</v>
      </c>
      <c r="FI38" s="179">
        <v>1</v>
      </c>
      <c r="FJ38" s="179">
        <v>4</v>
      </c>
      <c r="FK38" s="179">
        <v>1</v>
      </c>
      <c r="FL38" s="179">
        <v>1</v>
      </c>
      <c r="FM38" s="179">
        <v>1</v>
      </c>
      <c r="FN38" s="195"/>
      <c r="FO38" s="179">
        <v>4</v>
      </c>
      <c r="FP38" s="179">
        <v>2</v>
      </c>
      <c r="FQ38" s="195"/>
      <c r="FR38" s="179">
        <v>4</v>
      </c>
      <c r="FS38" s="179">
        <v>1</v>
      </c>
      <c r="FT38" s="178">
        <v>3</v>
      </c>
      <c r="FU38" s="195"/>
      <c r="FV38" s="178">
        <v>1</v>
      </c>
      <c r="FW38" s="178">
        <v>3</v>
      </c>
      <c r="FX38" s="179">
        <v>4</v>
      </c>
      <c r="FY38" s="179">
        <v>4</v>
      </c>
      <c r="FZ38" s="179">
        <v>4</v>
      </c>
      <c r="GA38" s="179">
        <v>2</v>
      </c>
      <c r="GB38" s="179">
        <v>1</v>
      </c>
      <c r="GC38" s="195"/>
      <c r="GD38" s="179">
        <v>3</v>
      </c>
      <c r="GE38" s="179">
        <v>2</v>
      </c>
      <c r="GF38" s="179">
        <v>1</v>
      </c>
      <c r="GG38" s="179">
        <v>3</v>
      </c>
      <c r="GH38" s="195"/>
      <c r="GI38" s="195"/>
      <c r="GJ38" s="179">
        <v>4</v>
      </c>
      <c r="GK38" s="195"/>
      <c r="GL38" s="178">
        <v>3</v>
      </c>
      <c r="GM38" s="195"/>
      <c r="GN38" s="178">
        <v>3</v>
      </c>
      <c r="GO38" s="179">
        <v>3</v>
      </c>
      <c r="GP38" s="179">
        <v>3</v>
      </c>
      <c r="GQ38" s="179">
        <v>4</v>
      </c>
      <c r="GR38" s="179">
        <v>4</v>
      </c>
      <c r="GS38" s="179">
        <v>1</v>
      </c>
      <c r="GT38" s="179">
        <v>2</v>
      </c>
      <c r="GU38" s="195"/>
      <c r="GV38" s="179">
        <v>4</v>
      </c>
      <c r="GW38" s="179">
        <v>2</v>
      </c>
      <c r="GX38" s="179">
        <v>4</v>
      </c>
      <c r="GY38" s="179">
        <v>4</v>
      </c>
      <c r="GZ38" s="179">
        <v>4</v>
      </c>
      <c r="HA38" s="179">
        <v>4</v>
      </c>
      <c r="HB38" s="179">
        <v>4</v>
      </c>
      <c r="HC38" s="179">
        <v>4</v>
      </c>
      <c r="HD38" s="179">
        <v>4</v>
      </c>
      <c r="HE38" s="179">
        <v>3</v>
      </c>
      <c r="HF38" s="179">
        <v>4</v>
      </c>
      <c r="HG38" s="179">
        <v>2</v>
      </c>
      <c r="HH38" s="179">
        <v>3</v>
      </c>
      <c r="HI38" s="179">
        <v>4</v>
      </c>
      <c r="HJ38" s="179">
        <v>4</v>
      </c>
      <c r="HK38" s="179">
        <v>3</v>
      </c>
      <c r="HL38" s="179">
        <v>3</v>
      </c>
      <c r="HM38" s="179">
        <v>2</v>
      </c>
      <c r="HN38" s="179">
        <v>3</v>
      </c>
      <c r="HO38" s="179">
        <v>3</v>
      </c>
      <c r="HP38" s="31">
        <v>4</v>
      </c>
      <c r="HQ38" s="31">
        <v>3</v>
      </c>
      <c r="HR38" s="31">
        <v>4</v>
      </c>
      <c r="HS38" s="31">
        <v>3</v>
      </c>
      <c r="HT38" s="31">
        <v>3</v>
      </c>
      <c r="HU38" s="31">
        <v>4</v>
      </c>
      <c r="HV38" s="202"/>
      <c r="HW38" s="31">
        <v>4</v>
      </c>
      <c r="HX38" s="202"/>
      <c r="HY38" s="202"/>
      <c r="HZ38" s="31">
        <v>3</v>
      </c>
      <c r="IA38" s="31">
        <v>3</v>
      </c>
      <c r="IB38" s="31">
        <v>4</v>
      </c>
      <c r="IC38" s="31">
        <v>4</v>
      </c>
      <c r="ID38" s="31">
        <v>4</v>
      </c>
      <c r="IE38" s="202"/>
      <c r="IF38" s="31">
        <v>4</v>
      </c>
      <c r="IG38" s="202"/>
      <c r="IH38" s="202"/>
      <c r="II38" s="202"/>
      <c r="IJ38" s="31">
        <v>4</v>
      </c>
      <c r="IK38" s="202"/>
      <c r="IL38" s="202"/>
      <c r="IM38" s="202"/>
      <c r="IN38" s="202"/>
      <c r="IO38" s="202"/>
      <c r="IP38" s="31">
        <v>4</v>
      </c>
      <c r="IQ38" s="31">
        <v>4</v>
      </c>
      <c r="IR38" s="31">
        <v>4</v>
      </c>
      <c r="IS38" s="202"/>
      <c r="IT38" s="31">
        <v>3</v>
      </c>
      <c r="IU38" s="31">
        <v>4</v>
      </c>
      <c r="IV38" s="202"/>
      <c r="IW38" s="202"/>
      <c r="IX38" s="202"/>
      <c r="IY38" s="202"/>
      <c r="IZ38" s="202"/>
      <c r="JA38" s="202"/>
      <c r="JB38" s="31">
        <v>3</v>
      </c>
      <c r="JC38" s="31">
        <v>4</v>
      </c>
      <c r="JD38" s="202"/>
      <c r="JE38" s="202"/>
      <c r="JF38" s="202"/>
      <c r="JG38" s="202"/>
      <c r="JH38" s="202"/>
      <c r="JI38" s="31">
        <v>4</v>
      </c>
      <c r="JJ38" s="31">
        <v>4</v>
      </c>
      <c r="JK38" s="31"/>
      <c r="JL38" s="227">
        <v>4</v>
      </c>
      <c r="JM38" s="31">
        <v>4</v>
      </c>
      <c r="JN38" s="229">
        <v>4</v>
      </c>
      <c r="JO38" s="31">
        <v>4</v>
      </c>
      <c r="JP38" s="31">
        <v>4</v>
      </c>
      <c r="JQ38" s="31">
        <v>4</v>
      </c>
      <c r="JR38" s="31">
        <v>3</v>
      </c>
      <c r="JS38" s="31">
        <v>4</v>
      </c>
      <c r="JT38" s="31">
        <v>4</v>
      </c>
      <c r="JU38" s="31">
        <v>4</v>
      </c>
      <c r="JV38" s="31">
        <v>3</v>
      </c>
      <c r="JW38" s="31">
        <v>4</v>
      </c>
      <c r="JX38" s="31">
        <v>4</v>
      </c>
      <c r="JY38" s="31">
        <v>3</v>
      </c>
      <c r="JZ38" s="31">
        <v>4</v>
      </c>
      <c r="KA38" s="31">
        <v>3</v>
      </c>
      <c r="KB38" s="31">
        <v>4</v>
      </c>
      <c r="KC38" s="31">
        <v>4</v>
      </c>
      <c r="KD38" s="31">
        <v>3</v>
      </c>
      <c r="KE38" s="31">
        <v>3</v>
      </c>
      <c r="KF38" s="31">
        <v>3</v>
      </c>
      <c r="KG38" s="31">
        <v>3</v>
      </c>
      <c r="KH38" s="31">
        <v>3</v>
      </c>
      <c r="KI38" s="31">
        <v>4</v>
      </c>
      <c r="KJ38" s="31">
        <v>4</v>
      </c>
      <c r="KK38" s="31">
        <v>4</v>
      </c>
      <c r="KL38" s="31">
        <v>4</v>
      </c>
      <c r="KM38" s="432"/>
      <c r="KN38" s="367">
        <f t="shared" si="18"/>
        <v>19</v>
      </c>
      <c r="KO38" s="368">
        <f t="shared" si="19"/>
        <v>27</v>
      </c>
      <c r="KP38" s="368">
        <f t="shared" si="20"/>
        <v>88</v>
      </c>
      <c r="KQ38" s="369">
        <f t="shared" si="21"/>
        <v>96</v>
      </c>
      <c r="KR38" s="317">
        <f t="shared" si="16"/>
        <v>230</v>
      </c>
      <c r="KS38" s="323"/>
      <c r="KT38" s="37">
        <f t="shared" si="17"/>
        <v>3.0309278350515463</v>
      </c>
      <c r="KU38" s="47">
        <f t="shared" si="22"/>
        <v>0.75773195876288657</v>
      </c>
    </row>
    <row r="39" spans="1:307" ht="15.75" thickBot="1">
      <c r="A39" s="49" t="s">
        <v>259</v>
      </c>
      <c r="B39" s="205">
        <v>3</v>
      </c>
      <c r="C39" s="212"/>
      <c r="D39" s="128">
        <v>3</v>
      </c>
      <c r="E39" s="128">
        <v>4</v>
      </c>
      <c r="F39" s="45">
        <v>3</v>
      </c>
      <c r="G39" s="45">
        <v>4</v>
      </c>
      <c r="H39" s="45">
        <v>3</v>
      </c>
      <c r="I39" s="45">
        <v>3</v>
      </c>
      <c r="J39" s="45">
        <v>4</v>
      </c>
      <c r="K39" s="28">
        <v>4</v>
      </c>
      <c r="L39" s="45">
        <v>3</v>
      </c>
      <c r="M39" s="45">
        <v>2</v>
      </c>
      <c r="N39" s="45">
        <v>3</v>
      </c>
      <c r="O39" s="45">
        <v>3</v>
      </c>
      <c r="P39" s="45">
        <v>3</v>
      </c>
      <c r="Q39" s="28">
        <v>4</v>
      </c>
      <c r="R39" s="202"/>
      <c r="S39" s="45">
        <v>4</v>
      </c>
      <c r="T39" s="45">
        <v>3</v>
      </c>
      <c r="U39" s="45">
        <v>3</v>
      </c>
      <c r="V39" s="202"/>
      <c r="W39" s="45">
        <v>3</v>
      </c>
      <c r="X39" s="45">
        <v>4</v>
      </c>
      <c r="Y39" s="45">
        <v>3</v>
      </c>
      <c r="Z39" s="202"/>
      <c r="AA39" s="202"/>
      <c r="AB39" s="31">
        <v>4</v>
      </c>
      <c r="AC39" s="31">
        <v>4</v>
      </c>
      <c r="AD39" s="31">
        <v>4</v>
      </c>
      <c r="AE39" s="31">
        <v>4</v>
      </c>
      <c r="AF39" s="31">
        <v>3</v>
      </c>
      <c r="AG39" s="31">
        <v>3</v>
      </c>
      <c r="AH39" s="202"/>
      <c r="AI39" s="31">
        <v>2</v>
      </c>
      <c r="AJ39" s="31">
        <v>4</v>
      </c>
      <c r="AK39" s="202"/>
      <c r="AL39" s="202"/>
      <c r="AM39" s="31">
        <v>1</v>
      </c>
      <c r="AN39" s="31">
        <v>3</v>
      </c>
      <c r="AO39" s="31">
        <v>3</v>
      </c>
      <c r="AP39" s="31">
        <v>4</v>
      </c>
      <c r="AQ39" s="31">
        <v>4</v>
      </c>
      <c r="AR39" s="31">
        <v>3</v>
      </c>
      <c r="AS39" s="31">
        <v>3</v>
      </c>
      <c r="AT39" s="31">
        <v>3</v>
      </c>
      <c r="AU39" s="202"/>
      <c r="AV39" s="31">
        <v>3</v>
      </c>
      <c r="AW39" s="31">
        <v>4</v>
      </c>
      <c r="AX39" s="31">
        <v>3</v>
      </c>
      <c r="AY39" s="31">
        <v>4</v>
      </c>
      <c r="AZ39" s="31">
        <v>2</v>
      </c>
      <c r="BA39" s="31">
        <v>3</v>
      </c>
      <c r="BB39" s="202"/>
      <c r="BC39" s="31">
        <v>3</v>
      </c>
      <c r="BD39" s="31">
        <v>3</v>
      </c>
      <c r="BE39" s="31">
        <v>4</v>
      </c>
      <c r="BF39" s="202"/>
      <c r="BG39" s="31">
        <v>3</v>
      </c>
      <c r="BH39" s="31">
        <v>4</v>
      </c>
      <c r="BI39" s="31">
        <v>3</v>
      </c>
      <c r="BJ39" s="31">
        <v>3</v>
      </c>
      <c r="BK39" s="31">
        <v>4</v>
      </c>
      <c r="BL39" s="31">
        <v>3</v>
      </c>
      <c r="BM39" s="31">
        <v>1</v>
      </c>
      <c r="BN39" s="31">
        <v>4</v>
      </c>
      <c r="BO39" s="202"/>
      <c r="BP39" s="31">
        <v>2</v>
      </c>
      <c r="BQ39" s="31">
        <v>2</v>
      </c>
      <c r="BR39" s="31">
        <v>2</v>
      </c>
      <c r="BS39" s="31">
        <v>4</v>
      </c>
      <c r="BT39" s="31">
        <v>4</v>
      </c>
      <c r="BU39" s="31">
        <v>4</v>
      </c>
      <c r="BV39" s="31">
        <v>4</v>
      </c>
      <c r="BW39" s="31">
        <v>4</v>
      </c>
      <c r="BX39" s="31">
        <v>3</v>
      </c>
      <c r="BY39" s="202"/>
      <c r="BZ39" s="202"/>
      <c r="CA39" s="31">
        <v>3</v>
      </c>
      <c r="CB39" s="31">
        <v>4</v>
      </c>
      <c r="CC39" s="202"/>
      <c r="CD39" s="31">
        <v>4</v>
      </c>
      <c r="CE39" s="31">
        <v>3</v>
      </c>
      <c r="CF39" s="31">
        <v>4</v>
      </c>
      <c r="CG39" s="31">
        <v>4</v>
      </c>
      <c r="CH39" s="202"/>
      <c r="CI39" s="202"/>
      <c r="CJ39" s="202"/>
      <c r="CK39" s="202"/>
      <c r="CL39" s="202"/>
      <c r="CM39" s="202"/>
      <c r="CN39" s="31">
        <v>3</v>
      </c>
      <c r="CO39" s="31">
        <v>3</v>
      </c>
      <c r="CP39" s="31">
        <v>1</v>
      </c>
      <c r="CQ39" s="202"/>
      <c r="CR39" s="202"/>
      <c r="CS39" s="202"/>
      <c r="CT39" s="31">
        <v>4</v>
      </c>
      <c r="CU39" s="31">
        <v>3</v>
      </c>
      <c r="CV39" s="202"/>
      <c r="CW39" s="31">
        <v>3</v>
      </c>
      <c r="CX39" s="31">
        <v>2</v>
      </c>
      <c r="CY39" s="202"/>
      <c r="CZ39" s="31">
        <v>3</v>
      </c>
      <c r="DA39" s="202"/>
      <c r="DB39" s="202"/>
      <c r="DC39" s="202"/>
      <c r="DD39" s="202"/>
      <c r="DE39" s="31">
        <v>4</v>
      </c>
      <c r="DF39" s="31">
        <v>3</v>
      </c>
      <c r="DG39" s="31">
        <v>3</v>
      </c>
      <c r="DH39" s="31">
        <v>3</v>
      </c>
      <c r="DI39" s="31">
        <v>3</v>
      </c>
      <c r="DJ39" s="31">
        <v>4</v>
      </c>
      <c r="DK39" s="31">
        <v>3</v>
      </c>
      <c r="DL39" s="31">
        <v>3</v>
      </c>
      <c r="DM39" s="31">
        <v>3</v>
      </c>
      <c r="DN39" s="31">
        <v>3</v>
      </c>
      <c r="DO39" s="31">
        <v>3</v>
      </c>
      <c r="DP39" s="31">
        <v>3</v>
      </c>
      <c r="DQ39" s="31">
        <v>4</v>
      </c>
      <c r="DR39" s="31">
        <v>3</v>
      </c>
      <c r="DS39" s="202"/>
      <c r="DT39" s="31">
        <v>4</v>
      </c>
      <c r="DU39" s="31">
        <v>3</v>
      </c>
      <c r="DV39" s="31">
        <v>4</v>
      </c>
      <c r="DW39" s="31">
        <v>4</v>
      </c>
      <c r="DX39" s="179">
        <v>3</v>
      </c>
      <c r="DY39" s="178">
        <v>4</v>
      </c>
      <c r="DZ39" s="178">
        <v>4</v>
      </c>
      <c r="EA39" s="178">
        <v>4</v>
      </c>
      <c r="EB39" s="178">
        <v>4</v>
      </c>
      <c r="EC39" s="179">
        <v>4</v>
      </c>
      <c r="ED39" s="179">
        <v>3</v>
      </c>
      <c r="EE39" s="179">
        <v>1</v>
      </c>
      <c r="EF39" s="179">
        <v>1</v>
      </c>
      <c r="EG39" s="179">
        <v>2</v>
      </c>
      <c r="EH39" s="179">
        <v>3</v>
      </c>
      <c r="EI39" s="179">
        <v>3</v>
      </c>
      <c r="EJ39" s="179">
        <v>3</v>
      </c>
      <c r="EK39" s="179">
        <v>3</v>
      </c>
      <c r="EL39" s="179">
        <v>4</v>
      </c>
      <c r="EM39" s="179">
        <v>4</v>
      </c>
      <c r="EN39" s="198"/>
      <c r="EO39" s="198"/>
      <c r="EP39" s="179">
        <v>4</v>
      </c>
      <c r="EQ39" s="179">
        <v>3</v>
      </c>
      <c r="ER39" s="179">
        <v>3</v>
      </c>
      <c r="ES39" s="179">
        <v>3</v>
      </c>
      <c r="ET39" s="179">
        <v>3</v>
      </c>
      <c r="EU39" s="179">
        <v>3</v>
      </c>
      <c r="EV39" s="179">
        <v>3</v>
      </c>
      <c r="EW39" s="195"/>
      <c r="EX39" s="179">
        <v>3</v>
      </c>
      <c r="EY39" s="179">
        <v>3</v>
      </c>
      <c r="EZ39" s="179">
        <v>2</v>
      </c>
      <c r="FA39" s="179">
        <v>3</v>
      </c>
      <c r="FB39" s="179">
        <v>4</v>
      </c>
      <c r="FC39" s="179">
        <v>4</v>
      </c>
      <c r="FD39" s="198"/>
      <c r="FE39" s="179">
        <v>1</v>
      </c>
      <c r="FF39" s="179">
        <v>4</v>
      </c>
      <c r="FG39" s="179">
        <v>4</v>
      </c>
      <c r="FH39" s="179">
        <v>3</v>
      </c>
      <c r="FI39" s="179">
        <v>2</v>
      </c>
      <c r="FJ39" s="179">
        <v>3</v>
      </c>
      <c r="FK39" s="198"/>
      <c r="FL39" s="179"/>
      <c r="FM39" s="179">
        <v>2</v>
      </c>
      <c r="FN39" s="195"/>
      <c r="FO39" s="179">
        <v>4</v>
      </c>
      <c r="FP39" s="179">
        <v>3</v>
      </c>
      <c r="FQ39" s="179">
        <v>4</v>
      </c>
      <c r="FR39" s="179">
        <v>1</v>
      </c>
      <c r="FS39" s="179">
        <v>1</v>
      </c>
      <c r="FT39" s="178">
        <v>3</v>
      </c>
      <c r="FU39" s="195"/>
      <c r="FV39" s="178">
        <v>2</v>
      </c>
      <c r="FW39" s="178">
        <v>3</v>
      </c>
      <c r="FX39" s="195"/>
      <c r="FY39" s="179">
        <v>4</v>
      </c>
      <c r="FZ39" s="195"/>
      <c r="GA39" s="179">
        <v>2</v>
      </c>
      <c r="GB39" s="179">
        <v>3</v>
      </c>
      <c r="GC39" s="195"/>
      <c r="GD39" s="179">
        <v>4</v>
      </c>
      <c r="GE39" s="179">
        <v>2</v>
      </c>
      <c r="GF39" s="179">
        <v>3</v>
      </c>
      <c r="GG39" s="179">
        <v>4</v>
      </c>
      <c r="GH39" s="195"/>
      <c r="GI39" s="195"/>
      <c r="GJ39" s="179">
        <v>4</v>
      </c>
      <c r="GK39" s="195"/>
      <c r="GL39" s="178">
        <v>2</v>
      </c>
      <c r="GM39" s="195"/>
      <c r="GN39" s="178">
        <v>3</v>
      </c>
      <c r="GO39" s="179">
        <v>3</v>
      </c>
      <c r="GP39" s="179">
        <v>3</v>
      </c>
      <c r="GQ39" s="195"/>
      <c r="GR39" s="179">
        <v>4</v>
      </c>
      <c r="GS39" s="195"/>
      <c r="GT39" s="179">
        <v>2</v>
      </c>
      <c r="GU39" s="195"/>
      <c r="GV39" s="179">
        <v>4</v>
      </c>
      <c r="GW39" s="179">
        <v>3</v>
      </c>
      <c r="GX39" s="179">
        <v>4</v>
      </c>
      <c r="GY39" s="179">
        <v>3</v>
      </c>
      <c r="GZ39" s="179">
        <v>3</v>
      </c>
      <c r="HA39" s="179">
        <v>4</v>
      </c>
      <c r="HB39" s="179">
        <v>4</v>
      </c>
      <c r="HC39" s="179">
        <v>4</v>
      </c>
      <c r="HD39" s="179">
        <v>4</v>
      </c>
      <c r="HE39" s="179">
        <v>3</v>
      </c>
      <c r="HF39" s="179">
        <v>4</v>
      </c>
      <c r="HG39" s="179">
        <v>3</v>
      </c>
      <c r="HH39" s="179">
        <v>3</v>
      </c>
      <c r="HI39" s="179">
        <v>4</v>
      </c>
      <c r="HJ39" s="179">
        <v>4</v>
      </c>
      <c r="HK39" s="179">
        <v>3</v>
      </c>
      <c r="HL39" s="179">
        <v>2</v>
      </c>
      <c r="HM39" s="179">
        <v>2</v>
      </c>
      <c r="HN39" s="179">
        <v>3</v>
      </c>
      <c r="HO39" s="179">
        <v>3</v>
      </c>
      <c r="HP39" s="31">
        <v>4</v>
      </c>
      <c r="HQ39" s="31">
        <v>3</v>
      </c>
      <c r="HR39" s="31">
        <v>4</v>
      </c>
      <c r="HS39" s="31">
        <v>3</v>
      </c>
      <c r="HT39" s="31">
        <v>3</v>
      </c>
      <c r="HU39" s="31">
        <v>4</v>
      </c>
      <c r="HV39" s="202"/>
      <c r="HW39" s="31">
        <v>3</v>
      </c>
      <c r="HX39" s="202"/>
      <c r="HY39" s="202"/>
      <c r="HZ39" s="31">
        <v>3</v>
      </c>
      <c r="IA39" s="31">
        <v>3</v>
      </c>
      <c r="IB39" s="31">
        <v>4</v>
      </c>
      <c r="IC39" s="31">
        <v>4</v>
      </c>
      <c r="ID39" s="31">
        <v>4</v>
      </c>
      <c r="IE39" s="202"/>
      <c r="IF39" s="31">
        <v>3</v>
      </c>
      <c r="IG39" s="202"/>
      <c r="IH39" s="202"/>
      <c r="II39" s="202"/>
      <c r="IJ39" s="31">
        <v>4</v>
      </c>
      <c r="IK39" s="202"/>
      <c r="IL39" s="202"/>
      <c r="IM39" s="202"/>
      <c r="IN39" s="202"/>
      <c r="IO39" s="202"/>
      <c r="IP39" s="31">
        <v>4</v>
      </c>
      <c r="IQ39" s="31">
        <v>4</v>
      </c>
      <c r="IR39" s="202"/>
      <c r="IS39" s="202"/>
      <c r="IT39" s="31">
        <v>3</v>
      </c>
      <c r="IU39" s="31">
        <v>4</v>
      </c>
      <c r="IV39" s="202"/>
      <c r="IW39" s="202"/>
      <c r="IX39" s="202"/>
      <c r="IY39" s="202"/>
      <c r="IZ39" s="202"/>
      <c r="JA39" s="202"/>
      <c r="JB39" s="31">
        <v>4</v>
      </c>
      <c r="JC39" s="31">
        <v>4</v>
      </c>
      <c r="JD39" s="202"/>
      <c r="JE39" s="202"/>
      <c r="JF39" s="202"/>
      <c r="JG39" s="202"/>
      <c r="JH39" s="202"/>
      <c r="JI39" s="31">
        <v>4</v>
      </c>
      <c r="JJ39" s="31">
        <v>4</v>
      </c>
      <c r="JK39" s="31"/>
      <c r="JL39" s="227">
        <v>4</v>
      </c>
      <c r="JM39" s="31">
        <v>4</v>
      </c>
      <c r="JN39" s="229">
        <v>4</v>
      </c>
      <c r="JO39" s="31">
        <v>4</v>
      </c>
      <c r="JP39" s="31">
        <v>3</v>
      </c>
      <c r="JQ39" s="31">
        <v>4</v>
      </c>
      <c r="JR39" s="31">
        <v>4</v>
      </c>
      <c r="JS39" s="31">
        <v>4</v>
      </c>
      <c r="JT39" s="31">
        <v>4</v>
      </c>
      <c r="JU39" s="31">
        <v>4</v>
      </c>
      <c r="JV39" s="31">
        <v>4</v>
      </c>
      <c r="JW39" s="31">
        <v>4</v>
      </c>
      <c r="JX39" s="31">
        <v>4</v>
      </c>
      <c r="JY39" s="31">
        <v>3</v>
      </c>
      <c r="JZ39" s="31">
        <v>4</v>
      </c>
      <c r="KA39" s="31">
        <v>3</v>
      </c>
      <c r="KB39" s="31">
        <v>4</v>
      </c>
      <c r="KC39" s="31">
        <v>4</v>
      </c>
      <c r="KD39" s="31">
        <v>3</v>
      </c>
      <c r="KE39" s="31">
        <v>4</v>
      </c>
      <c r="KF39" s="31">
        <v>4</v>
      </c>
      <c r="KG39" s="31">
        <v>4</v>
      </c>
      <c r="KH39" s="31">
        <v>4</v>
      </c>
      <c r="KI39" s="31">
        <v>4</v>
      </c>
      <c r="KJ39" s="31">
        <v>4</v>
      </c>
      <c r="KK39" s="31">
        <v>4</v>
      </c>
      <c r="KL39" s="31">
        <v>4</v>
      </c>
      <c r="KM39" s="432"/>
      <c r="KN39" s="367">
        <f t="shared" si="18"/>
        <v>8</v>
      </c>
      <c r="KO39" s="368">
        <f t="shared" si="19"/>
        <v>18</v>
      </c>
      <c r="KP39" s="368">
        <f t="shared" si="20"/>
        <v>95</v>
      </c>
      <c r="KQ39" s="369">
        <f t="shared" si="21"/>
        <v>101</v>
      </c>
      <c r="KR39" s="317">
        <f t="shared" si="16"/>
        <v>222</v>
      </c>
      <c r="KS39" s="323"/>
      <c r="KT39" s="37">
        <f t="shared" si="17"/>
        <v>3.1978609625668448</v>
      </c>
      <c r="KU39" s="47">
        <f t="shared" si="22"/>
        <v>0.79946524064171121</v>
      </c>
    </row>
    <row r="40" spans="1:307" ht="26.25" thickBot="1">
      <c r="A40" s="49" t="s">
        <v>260</v>
      </c>
      <c r="B40" s="205">
        <v>4</v>
      </c>
      <c r="C40" s="212"/>
      <c r="D40" s="128">
        <v>4</v>
      </c>
      <c r="E40" s="128">
        <v>3</v>
      </c>
      <c r="F40" s="45">
        <v>3</v>
      </c>
      <c r="G40" s="45">
        <v>4</v>
      </c>
      <c r="H40" s="45">
        <v>4</v>
      </c>
      <c r="I40" s="45">
        <v>3</v>
      </c>
      <c r="J40" s="45">
        <v>4</v>
      </c>
      <c r="K40" s="28">
        <v>4</v>
      </c>
      <c r="L40" s="45">
        <v>3</v>
      </c>
      <c r="M40" s="45">
        <v>4</v>
      </c>
      <c r="N40" s="45">
        <v>3</v>
      </c>
      <c r="O40" s="45">
        <v>3</v>
      </c>
      <c r="P40" s="45">
        <v>4</v>
      </c>
      <c r="Q40" s="28">
        <v>4</v>
      </c>
      <c r="R40" s="45">
        <v>4</v>
      </c>
      <c r="S40" s="45">
        <v>4</v>
      </c>
      <c r="T40" s="45">
        <v>3</v>
      </c>
      <c r="U40" s="45">
        <v>4</v>
      </c>
      <c r="V40" s="45">
        <v>4</v>
      </c>
      <c r="W40" s="45">
        <v>3</v>
      </c>
      <c r="X40" s="45">
        <v>4</v>
      </c>
      <c r="Y40" s="45">
        <v>4</v>
      </c>
      <c r="Z40" s="202"/>
      <c r="AA40" s="202"/>
      <c r="AB40" s="31">
        <v>4</v>
      </c>
      <c r="AC40" s="31">
        <v>3</v>
      </c>
      <c r="AD40" s="31">
        <v>4</v>
      </c>
      <c r="AE40" s="31">
        <v>4</v>
      </c>
      <c r="AF40" s="31">
        <v>4</v>
      </c>
      <c r="AG40" s="31">
        <v>3</v>
      </c>
      <c r="AH40" s="31">
        <v>3</v>
      </c>
      <c r="AI40" s="31">
        <v>3</v>
      </c>
      <c r="AJ40" s="31">
        <v>4</v>
      </c>
      <c r="AK40" s="202"/>
      <c r="AL40" s="202"/>
      <c r="AM40" s="31">
        <v>3</v>
      </c>
      <c r="AN40" s="31">
        <v>3</v>
      </c>
      <c r="AO40" s="31">
        <v>3</v>
      </c>
      <c r="AP40" s="31">
        <v>4</v>
      </c>
      <c r="AQ40" s="31">
        <v>3</v>
      </c>
      <c r="AR40" s="31">
        <v>4</v>
      </c>
      <c r="AS40" s="31">
        <v>3</v>
      </c>
      <c r="AT40" s="31">
        <v>3</v>
      </c>
      <c r="AU40" s="202"/>
      <c r="AV40" s="31">
        <v>4</v>
      </c>
      <c r="AW40" s="31">
        <v>4</v>
      </c>
      <c r="AX40" s="31">
        <v>3</v>
      </c>
      <c r="AY40" s="31">
        <v>4</v>
      </c>
      <c r="AZ40" s="31">
        <v>4</v>
      </c>
      <c r="BA40" s="31">
        <v>3</v>
      </c>
      <c r="BB40" s="31">
        <v>3</v>
      </c>
      <c r="BC40" s="31">
        <v>4</v>
      </c>
      <c r="BD40" s="31">
        <v>3</v>
      </c>
      <c r="BE40" s="31">
        <v>4</v>
      </c>
      <c r="BF40" s="202"/>
      <c r="BG40" s="31">
        <v>3</v>
      </c>
      <c r="BH40" s="31">
        <v>3</v>
      </c>
      <c r="BI40" s="31">
        <v>1</v>
      </c>
      <c r="BJ40" s="31">
        <v>4</v>
      </c>
      <c r="BK40" s="31">
        <v>4</v>
      </c>
      <c r="BL40" s="31">
        <v>4</v>
      </c>
      <c r="BM40" s="31">
        <v>3</v>
      </c>
      <c r="BN40" s="31">
        <v>4</v>
      </c>
      <c r="BO40" s="202"/>
      <c r="BP40" s="31">
        <v>4</v>
      </c>
      <c r="BQ40" s="31">
        <v>2</v>
      </c>
      <c r="BR40" s="31">
        <v>3</v>
      </c>
      <c r="BS40" s="31">
        <v>4</v>
      </c>
      <c r="BT40" s="31">
        <v>4</v>
      </c>
      <c r="BU40" s="31">
        <v>4</v>
      </c>
      <c r="BV40" s="31">
        <v>4</v>
      </c>
      <c r="BW40" s="31">
        <v>4</v>
      </c>
      <c r="BX40" s="31">
        <v>3</v>
      </c>
      <c r="BY40" s="202"/>
      <c r="BZ40" s="202"/>
      <c r="CA40" s="31">
        <v>4</v>
      </c>
      <c r="CB40" s="31">
        <v>4</v>
      </c>
      <c r="CC40" s="31">
        <v>4</v>
      </c>
      <c r="CD40" s="31">
        <v>4</v>
      </c>
      <c r="CE40" s="31">
        <v>3</v>
      </c>
      <c r="CF40" s="31">
        <v>4</v>
      </c>
      <c r="CG40" s="31">
        <v>4</v>
      </c>
      <c r="CH40" s="31">
        <v>4</v>
      </c>
      <c r="CI40" s="202"/>
      <c r="CJ40" s="202"/>
      <c r="CK40" s="202"/>
      <c r="CL40" s="31">
        <v>2</v>
      </c>
      <c r="CM40" s="202"/>
      <c r="CN40" s="31">
        <v>4</v>
      </c>
      <c r="CO40" s="31">
        <v>4</v>
      </c>
      <c r="CP40" s="31">
        <v>4</v>
      </c>
      <c r="CQ40" s="202"/>
      <c r="CR40" s="202"/>
      <c r="CS40" s="31">
        <v>4</v>
      </c>
      <c r="CT40" s="31">
        <v>4</v>
      </c>
      <c r="CU40" s="31">
        <v>3</v>
      </c>
      <c r="CV40" s="202"/>
      <c r="CW40" s="31">
        <v>4</v>
      </c>
      <c r="CX40" s="31">
        <v>4</v>
      </c>
      <c r="CY40" s="202"/>
      <c r="CZ40" s="31">
        <v>4</v>
      </c>
      <c r="DA40" s="202"/>
      <c r="DB40" s="31">
        <v>4</v>
      </c>
      <c r="DC40" s="202"/>
      <c r="DD40" s="202"/>
      <c r="DE40" s="45">
        <v>4</v>
      </c>
      <c r="DF40" s="31">
        <v>4</v>
      </c>
      <c r="DG40" s="31">
        <v>4</v>
      </c>
      <c r="DH40" s="31">
        <v>4</v>
      </c>
      <c r="DI40" s="31">
        <v>4</v>
      </c>
      <c r="DJ40" s="31">
        <v>4</v>
      </c>
      <c r="DK40" s="31">
        <v>4</v>
      </c>
      <c r="DL40" s="31">
        <v>4</v>
      </c>
      <c r="DM40" s="31">
        <v>4</v>
      </c>
      <c r="DN40" s="31">
        <v>4</v>
      </c>
      <c r="DO40" s="31">
        <v>4</v>
      </c>
      <c r="DP40" s="31">
        <v>4</v>
      </c>
      <c r="DQ40" s="31">
        <v>4</v>
      </c>
      <c r="DR40" s="31">
        <v>4</v>
      </c>
      <c r="DS40" s="202"/>
      <c r="DT40" s="31">
        <v>4</v>
      </c>
      <c r="DU40" s="31">
        <v>2</v>
      </c>
      <c r="DV40" s="31">
        <v>4</v>
      </c>
      <c r="DW40" s="31">
        <v>4</v>
      </c>
      <c r="DX40" s="179">
        <v>3</v>
      </c>
      <c r="DY40" s="178">
        <v>4</v>
      </c>
      <c r="DZ40" s="178">
        <v>4</v>
      </c>
      <c r="EA40" s="178">
        <v>4</v>
      </c>
      <c r="EB40" s="178">
        <v>3</v>
      </c>
      <c r="EC40" s="179">
        <v>4</v>
      </c>
      <c r="ED40" s="179">
        <v>4</v>
      </c>
      <c r="EE40" s="179">
        <v>2</v>
      </c>
      <c r="EF40" s="179">
        <v>2</v>
      </c>
      <c r="EG40" s="179">
        <v>3</v>
      </c>
      <c r="EH40" s="179">
        <v>4</v>
      </c>
      <c r="EI40" s="179">
        <v>4</v>
      </c>
      <c r="EJ40" s="179">
        <v>4</v>
      </c>
      <c r="EK40" s="179">
        <v>4</v>
      </c>
      <c r="EL40" s="179">
        <v>4</v>
      </c>
      <c r="EM40" s="179">
        <v>4</v>
      </c>
      <c r="EN40" s="198"/>
      <c r="EO40" s="179">
        <v>3</v>
      </c>
      <c r="EP40" s="179">
        <v>4</v>
      </c>
      <c r="EQ40" s="179">
        <v>3</v>
      </c>
      <c r="ER40" s="179">
        <v>3</v>
      </c>
      <c r="ES40" s="179">
        <v>4</v>
      </c>
      <c r="ET40" s="179">
        <v>4</v>
      </c>
      <c r="EU40" s="179">
        <v>4</v>
      </c>
      <c r="EV40" s="179">
        <v>4</v>
      </c>
      <c r="EW40" s="179">
        <v>4</v>
      </c>
      <c r="EX40" s="179">
        <v>4</v>
      </c>
      <c r="EY40" s="179">
        <v>4</v>
      </c>
      <c r="EZ40" s="179">
        <v>4</v>
      </c>
      <c r="FA40" s="179">
        <v>3</v>
      </c>
      <c r="FB40" s="179">
        <v>4</v>
      </c>
      <c r="FC40" s="179">
        <v>4</v>
      </c>
      <c r="FD40" s="179">
        <v>4</v>
      </c>
      <c r="FE40" s="179">
        <v>4</v>
      </c>
      <c r="FF40" s="179">
        <v>4</v>
      </c>
      <c r="FG40" s="179">
        <v>4</v>
      </c>
      <c r="FH40" s="179">
        <v>4</v>
      </c>
      <c r="FI40" s="179">
        <v>3</v>
      </c>
      <c r="FJ40" s="179">
        <v>4</v>
      </c>
      <c r="FK40" s="179">
        <v>4</v>
      </c>
      <c r="FL40" s="179">
        <v>4</v>
      </c>
      <c r="FM40" s="179">
        <v>4</v>
      </c>
      <c r="FN40" s="195"/>
      <c r="FO40" s="179">
        <v>4</v>
      </c>
      <c r="FP40" s="179">
        <v>3</v>
      </c>
      <c r="FQ40" s="179">
        <v>4</v>
      </c>
      <c r="FR40" s="179">
        <v>4</v>
      </c>
      <c r="FS40" s="179">
        <v>4</v>
      </c>
      <c r="FT40" s="178">
        <v>4</v>
      </c>
      <c r="FU40" s="195"/>
      <c r="FV40" s="178">
        <v>4</v>
      </c>
      <c r="FW40" s="178">
        <v>2</v>
      </c>
      <c r="FX40" s="179">
        <v>4</v>
      </c>
      <c r="FY40" s="179">
        <v>4</v>
      </c>
      <c r="FZ40" s="179">
        <v>4</v>
      </c>
      <c r="GA40" s="179">
        <v>2</v>
      </c>
      <c r="GB40" s="179">
        <v>3</v>
      </c>
      <c r="GC40" s="179">
        <v>4</v>
      </c>
      <c r="GD40" s="179">
        <v>4</v>
      </c>
      <c r="GE40" s="179">
        <v>3</v>
      </c>
      <c r="GF40" s="179">
        <v>3</v>
      </c>
      <c r="GG40" s="179">
        <v>4</v>
      </c>
      <c r="GH40" s="195"/>
      <c r="GI40" s="179">
        <v>4</v>
      </c>
      <c r="GJ40" s="179">
        <v>4</v>
      </c>
      <c r="GK40" s="195"/>
      <c r="GL40" s="178">
        <v>3</v>
      </c>
      <c r="GM40" s="195"/>
      <c r="GN40" s="195"/>
      <c r="GO40" s="195"/>
      <c r="GP40" s="179">
        <v>4</v>
      </c>
      <c r="GQ40" s="179">
        <v>4</v>
      </c>
      <c r="GR40" s="179">
        <v>4</v>
      </c>
      <c r="GS40" s="179">
        <v>3</v>
      </c>
      <c r="GT40" s="179">
        <v>4</v>
      </c>
      <c r="GU40" s="195"/>
      <c r="GV40" s="179">
        <v>4</v>
      </c>
      <c r="GW40" s="179">
        <v>4</v>
      </c>
      <c r="GX40" s="179">
        <v>4</v>
      </c>
      <c r="GY40" s="179">
        <v>4</v>
      </c>
      <c r="GZ40" s="179">
        <v>4</v>
      </c>
      <c r="HA40" s="179">
        <v>4</v>
      </c>
      <c r="HB40" s="179">
        <v>3</v>
      </c>
      <c r="HC40" s="179">
        <v>3</v>
      </c>
      <c r="HD40" s="179">
        <v>3</v>
      </c>
      <c r="HE40" s="179">
        <v>4</v>
      </c>
      <c r="HF40" s="179">
        <v>3</v>
      </c>
      <c r="HG40" s="179">
        <v>4</v>
      </c>
      <c r="HH40" s="179">
        <v>4</v>
      </c>
      <c r="HI40" s="179">
        <v>4</v>
      </c>
      <c r="HJ40" s="179">
        <v>4</v>
      </c>
      <c r="HK40" s="179">
        <v>3</v>
      </c>
      <c r="HL40" s="179">
        <v>3</v>
      </c>
      <c r="HM40" s="179">
        <v>1</v>
      </c>
      <c r="HN40" s="179">
        <v>3</v>
      </c>
      <c r="HO40" s="179">
        <v>4</v>
      </c>
      <c r="HP40" s="31">
        <v>4</v>
      </c>
      <c r="HQ40" s="31">
        <v>3</v>
      </c>
      <c r="HR40" s="31">
        <v>4</v>
      </c>
      <c r="HS40" s="31">
        <v>3</v>
      </c>
      <c r="HT40" s="31">
        <v>3</v>
      </c>
      <c r="HU40" s="31">
        <v>4</v>
      </c>
      <c r="HV40" s="202"/>
      <c r="HW40" s="31">
        <v>4</v>
      </c>
      <c r="HX40" s="202"/>
      <c r="HY40" s="202"/>
      <c r="HZ40" s="31">
        <v>3</v>
      </c>
      <c r="IA40" s="31">
        <v>4</v>
      </c>
      <c r="IB40" s="31">
        <v>4</v>
      </c>
      <c r="IC40" s="31">
        <v>4</v>
      </c>
      <c r="ID40" s="31">
        <v>4</v>
      </c>
      <c r="IE40" s="202"/>
      <c r="IF40" s="31">
        <v>4</v>
      </c>
      <c r="IG40" s="202"/>
      <c r="IH40" s="202"/>
      <c r="II40" s="202"/>
      <c r="IJ40" s="31">
        <v>4</v>
      </c>
      <c r="IK40" s="202"/>
      <c r="IL40" s="202"/>
      <c r="IM40" s="202"/>
      <c r="IN40" s="202"/>
      <c r="IO40" s="202"/>
      <c r="IP40" s="31">
        <v>4</v>
      </c>
      <c r="IQ40" s="31">
        <v>3</v>
      </c>
      <c r="IR40" s="202"/>
      <c r="IS40" s="202"/>
      <c r="IT40" s="31">
        <v>3</v>
      </c>
      <c r="IU40" s="31">
        <v>4</v>
      </c>
      <c r="IV40" s="202"/>
      <c r="IW40" s="202"/>
      <c r="IX40" s="202"/>
      <c r="IY40" s="202"/>
      <c r="IZ40" s="202"/>
      <c r="JA40" s="202"/>
      <c r="JB40" s="31">
        <v>4</v>
      </c>
      <c r="JC40" s="31">
        <v>4</v>
      </c>
      <c r="JD40" s="31">
        <v>4</v>
      </c>
      <c r="JE40" s="202"/>
      <c r="JF40" s="202"/>
      <c r="JG40" s="202"/>
      <c r="JH40" s="202"/>
      <c r="JI40" s="31">
        <v>4</v>
      </c>
      <c r="JJ40" s="31">
        <v>4</v>
      </c>
      <c r="JK40" s="31"/>
      <c r="JL40" s="227">
        <v>4</v>
      </c>
      <c r="JM40" s="31">
        <v>4</v>
      </c>
      <c r="JN40" s="229">
        <v>4</v>
      </c>
      <c r="JO40" s="31">
        <v>4</v>
      </c>
      <c r="JP40" s="31">
        <v>3</v>
      </c>
      <c r="JQ40" s="31">
        <v>4</v>
      </c>
      <c r="JR40" s="31">
        <v>3</v>
      </c>
      <c r="JS40" s="31">
        <v>4</v>
      </c>
      <c r="JT40" s="31">
        <v>4</v>
      </c>
      <c r="JU40" s="31">
        <v>4</v>
      </c>
      <c r="JV40" s="31">
        <v>4</v>
      </c>
      <c r="JW40" s="31">
        <v>4</v>
      </c>
      <c r="JX40" s="31">
        <v>4</v>
      </c>
      <c r="JY40" s="31">
        <v>4</v>
      </c>
      <c r="JZ40" s="31">
        <v>4</v>
      </c>
      <c r="KA40" s="31">
        <v>4</v>
      </c>
      <c r="KB40" s="31">
        <v>4</v>
      </c>
      <c r="KC40" s="31">
        <v>4</v>
      </c>
      <c r="KD40" s="31">
        <v>4</v>
      </c>
      <c r="KE40" s="31">
        <v>4</v>
      </c>
      <c r="KF40" s="31">
        <v>4</v>
      </c>
      <c r="KG40" s="31">
        <v>4</v>
      </c>
      <c r="KH40" s="31">
        <v>4</v>
      </c>
      <c r="KI40" s="31">
        <v>4</v>
      </c>
      <c r="KJ40" s="31">
        <v>4</v>
      </c>
      <c r="KK40" s="31">
        <v>4</v>
      </c>
      <c r="KL40" s="31">
        <v>3</v>
      </c>
      <c r="KM40" s="432"/>
      <c r="KN40" s="367">
        <f t="shared" si="18"/>
        <v>2</v>
      </c>
      <c r="KO40" s="368">
        <f t="shared" si="19"/>
        <v>7</v>
      </c>
      <c r="KP40" s="368">
        <f t="shared" si="20"/>
        <v>59</v>
      </c>
      <c r="KQ40" s="369">
        <f t="shared" si="21"/>
        <v>173</v>
      </c>
      <c r="KR40" s="317">
        <f t="shared" si="16"/>
        <v>241</v>
      </c>
      <c r="KS40" s="323"/>
      <c r="KT40" s="37">
        <f t="shared" si="17"/>
        <v>3.6390243902439026</v>
      </c>
      <c r="KU40" s="47">
        <f t="shared" si="22"/>
        <v>0.90975609756097564</v>
      </c>
    </row>
    <row r="41" spans="1:307" ht="26.25" thickBot="1">
      <c r="A41" s="50" t="s">
        <v>268</v>
      </c>
      <c r="B41" s="205">
        <v>3</v>
      </c>
      <c r="C41" s="212"/>
      <c r="D41" s="128">
        <v>3</v>
      </c>
      <c r="E41" s="128">
        <v>4</v>
      </c>
      <c r="F41" s="45">
        <v>3</v>
      </c>
      <c r="G41" s="45">
        <v>4</v>
      </c>
      <c r="H41" s="45">
        <v>3</v>
      </c>
      <c r="I41" s="45">
        <v>4</v>
      </c>
      <c r="J41" s="45">
        <v>4</v>
      </c>
      <c r="K41" s="28">
        <v>4</v>
      </c>
      <c r="L41" s="45">
        <v>3</v>
      </c>
      <c r="M41" s="45">
        <v>4</v>
      </c>
      <c r="N41" s="45">
        <v>2</v>
      </c>
      <c r="O41" s="45">
        <v>3</v>
      </c>
      <c r="P41" s="45">
        <v>4</v>
      </c>
      <c r="Q41" s="28">
        <v>4</v>
      </c>
      <c r="R41" s="45">
        <v>3</v>
      </c>
      <c r="S41" s="45">
        <v>3</v>
      </c>
      <c r="T41" s="45">
        <v>3</v>
      </c>
      <c r="U41" s="45">
        <v>3</v>
      </c>
      <c r="V41" s="45">
        <v>3</v>
      </c>
      <c r="W41" s="45">
        <v>3</v>
      </c>
      <c r="X41" s="45">
        <v>4</v>
      </c>
      <c r="Y41" s="45">
        <v>2</v>
      </c>
      <c r="Z41" s="202"/>
      <c r="AA41" s="31">
        <v>3</v>
      </c>
      <c r="AB41" s="31">
        <v>4</v>
      </c>
      <c r="AC41" s="31">
        <v>4</v>
      </c>
      <c r="AD41" s="31">
        <v>4</v>
      </c>
      <c r="AE41" s="31">
        <v>4</v>
      </c>
      <c r="AF41" s="31">
        <v>3</v>
      </c>
      <c r="AG41" s="31">
        <v>3</v>
      </c>
      <c r="AH41" s="202"/>
      <c r="AI41" s="31">
        <v>4</v>
      </c>
      <c r="AJ41" s="202"/>
      <c r="AK41" s="202"/>
      <c r="AL41" s="202"/>
      <c r="AM41" s="31">
        <v>1</v>
      </c>
      <c r="AN41" s="31">
        <v>3</v>
      </c>
      <c r="AO41" s="31">
        <v>3</v>
      </c>
      <c r="AP41" s="31">
        <v>4</v>
      </c>
      <c r="AQ41" s="31">
        <v>4</v>
      </c>
      <c r="AR41" s="31">
        <v>3</v>
      </c>
      <c r="AS41" s="31">
        <v>4</v>
      </c>
      <c r="AT41" s="31">
        <v>3</v>
      </c>
      <c r="AU41" s="31">
        <v>4</v>
      </c>
      <c r="AV41" s="31">
        <v>3</v>
      </c>
      <c r="AW41" s="31">
        <v>4</v>
      </c>
      <c r="AX41" s="31">
        <v>2</v>
      </c>
      <c r="AY41" s="31">
        <v>4</v>
      </c>
      <c r="AZ41" s="31">
        <v>4</v>
      </c>
      <c r="BA41" s="31">
        <v>4</v>
      </c>
      <c r="BB41" s="31">
        <v>2</v>
      </c>
      <c r="BC41" s="31">
        <v>3</v>
      </c>
      <c r="BD41" s="31">
        <v>4</v>
      </c>
      <c r="BE41" s="31">
        <v>4</v>
      </c>
      <c r="BF41" s="202"/>
      <c r="BG41" s="31">
        <v>4</v>
      </c>
      <c r="BH41" s="31">
        <v>3</v>
      </c>
      <c r="BI41" s="31">
        <v>2</v>
      </c>
      <c r="BJ41" s="31">
        <v>2</v>
      </c>
      <c r="BK41" s="31">
        <v>4</v>
      </c>
      <c r="BL41" s="31">
        <v>3</v>
      </c>
      <c r="BM41" s="31">
        <v>2</v>
      </c>
      <c r="BN41" s="31">
        <v>4</v>
      </c>
      <c r="BO41" s="31">
        <v>2</v>
      </c>
      <c r="BP41" s="31">
        <v>3</v>
      </c>
      <c r="BQ41" s="31">
        <v>2</v>
      </c>
      <c r="BR41" s="31">
        <v>2</v>
      </c>
      <c r="BS41" s="31">
        <v>2</v>
      </c>
      <c r="BT41" s="31">
        <v>3</v>
      </c>
      <c r="BU41" s="31">
        <v>4</v>
      </c>
      <c r="BV41" s="31">
        <v>4</v>
      </c>
      <c r="BW41" s="31">
        <v>4</v>
      </c>
      <c r="BX41" s="31">
        <v>3</v>
      </c>
      <c r="BY41" s="202"/>
      <c r="BZ41" s="31">
        <v>4</v>
      </c>
      <c r="CA41" s="31">
        <v>4</v>
      </c>
      <c r="CB41" s="31">
        <v>3</v>
      </c>
      <c r="CC41" s="31">
        <v>4</v>
      </c>
      <c r="CD41" s="31">
        <v>4</v>
      </c>
      <c r="CE41" s="31">
        <v>4</v>
      </c>
      <c r="CF41" s="31">
        <v>3</v>
      </c>
      <c r="CG41" s="31">
        <v>3</v>
      </c>
      <c r="CH41" s="31">
        <v>4</v>
      </c>
      <c r="CI41" s="202"/>
      <c r="CJ41" s="202"/>
      <c r="CK41" s="202"/>
      <c r="CL41" s="31">
        <v>3</v>
      </c>
      <c r="CM41" s="202"/>
      <c r="CN41" s="31">
        <v>1</v>
      </c>
      <c r="CO41" s="31">
        <v>2</v>
      </c>
      <c r="CP41" s="31">
        <v>1</v>
      </c>
      <c r="CQ41" s="202"/>
      <c r="CR41" s="31">
        <v>3</v>
      </c>
      <c r="CS41" s="31">
        <v>4</v>
      </c>
      <c r="CT41" s="31">
        <v>4</v>
      </c>
      <c r="CU41" s="31">
        <v>3</v>
      </c>
      <c r="CV41" s="202"/>
      <c r="CW41" s="31">
        <v>4</v>
      </c>
      <c r="CX41" s="31">
        <v>2</v>
      </c>
      <c r="CY41" s="202"/>
      <c r="CZ41" s="31">
        <v>2</v>
      </c>
      <c r="DA41" s="202"/>
      <c r="DB41" s="31">
        <v>3</v>
      </c>
      <c r="DC41" s="202"/>
      <c r="DD41" s="202"/>
      <c r="DE41" s="31">
        <v>3</v>
      </c>
      <c r="DF41" s="31">
        <v>2</v>
      </c>
      <c r="DG41" s="31">
        <v>4</v>
      </c>
      <c r="DH41" s="31">
        <v>3</v>
      </c>
      <c r="DI41" s="202"/>
      <c r="DJ41" s="31">
        <v>4</v>
      </c>
      <c r="DK41" s="31">
        <v>3</v>
      </c>
      <c r="DL41" s="31">
        <v>4</v>
      </c>
      <c r="DM41" s="31">
        <v>3</v>
      </c>
      <c r="DN41" s="31">
        <v>3</v>
      </c>
      <c r="DO41" s="31">
        <v>3</v>
      </c>
      <c r="DP41" s="31">
        <v>4</v>
      </c>
      <c r="DQ41" s="31">
        <v>4</v>
      </c>
      <c r="DR41" s="31">
        <v>3</v>
      </c>
      <c r="DS41" s="31">
        <v>3</v>
      </c>
      <c r="DT41" s="31">
        <v>2</v>
      </c>
      <c r="DU41" s="31">
        <v>2</v>
      </c>
      <c r="DV41" s="31">
        <v>4</v>
      </c>
      <c r="DW41" s="31">
        <v>3</v>
      </c>
      <c r="DX41" s="179">
        <v>3</v>
      </c>
      <c r="DY41" s="178">
        <v>3</v>
      </c>
      <c r="DZ41" s="178">
        <v>2</v>
      </c>
      <c r="EA41" s="178">
        <v>4</v>
      </c>
      <c r="EB41" s="178">
        <v>3</v>
      </c>
      <c r="EC41" s="198"/>
      <c r="ED41" s="179">
        <v>3</v>
      </c>
      <c r="EE41" s="179">
        <v>3</v>
      </c>
      <c r="EF41" s="179">
        <v>1</v>
      </c>
      <c r="EG41" s="179">
        <v>1</v>
      </c>
      <c r="EH41" s="179">
        <v>3</v>
      </c>
      <c r="EI41" s="179">
        <v>3</v>
      </c>
      <c r="EJ41" s="179">
        <v>3</v>
      </c>
      <c r="EK41" s="179">
        <v>3</v>
      </c>
      <c r="EL41" s="179">
        <v>3</v>
      </c>
      <c r="EM41" s="179">
        <v>3</v>
      </c>
      <c r="EN41" s="198"/>
      <c r="EO41" s="179">
        <v>4</v>
      </c>
      <c r="EP41" s="179">
        <v>4</v>
      </c>
      <c r="EQ41" s="179">
        <v>3</v>
      </c>
      <c r="ER41" s="179">
        <v>3</v>
      </c>
      <c r="ES41" s="179">
        <v>3</v>
      </c>
      <c r="ET41" s="179">
        <v>3</v>
      </c>
      <c r="EU41" s="179">
        <v>2</v>
      </c>
      <c r="EV41" s="179">
        <v>3</v>
      </c>
      <c r="EW41" s="179">
        <v>3</v>
      </c>
      <c r="EX41" s="179">
        <v>3</v>
      </c>
      <c r="EY41" s="179">
        <v>3</v>
      </c>
      <c r="EZ41" s="179">
        <v>1</v>
      </c>
      <c r="FA41" s="179">
        <v>3</v>
      </c>
      <c r="FB41" s="179">
        <v>4</v>
      </c>
      <c r="FC41" s="198"/>
      <c r="FD41" s="179">
        <v>3</v>
      </c>
      <c r="FE41" s="179">
        <v>3</v>
      </c>
      <c r="FF41" s="179">
        <v>4</v>
      </c>
      <c r="FG41" s="179">
        <v>4</v>
      </c>
      <c r="FH41" s="179">
        <v>3</v>
      </c>
      <c r="FI41" s="198"/>
      <c r="FJ41" s="179">
        <v>3</v>
      </c>
      <c r="FK41" s="179">
        <v>4</v>
      </c>
      <c r="FL41" s="195"/>
      <c r="FM41" s="179">
        <v>3</v>
      </c>
      <c r="FN41" s="195"/>
      <c r="FO41" s="179">
        <v>3</v>
      </c>
      <c r="FP41" s="179">
        <v>3</v>
      </c>
      <c r="FQ41" s="195"/>
      <c r="FR41" s="179">
        <v>4</v>
      </c>
      <c r="FS41" s="179">
        <v>2</v>
      </c>
      <c r="FT41" s="178">
        <v>2</v>
      </c>
      <c r="FU41" s="178">
        <v>3</v>
      </c>
      <c r="FV41" s="178">
        <v>3</v>
      </c>
      <c r="FW41" s="178">
        <v>3</v>
      </c>
      <c r="FX41" s="179">
        <v>4</v>
      </c>
      <c r="FY41" s="179">
        <v>4</v>
      </c>
      <c r="FZ41" s="179">
        <v>3</v>
      </c>
      <c r="GA41" s="179">
        <v>3</v>
      </c>
      <c r="GB41" s="179">
        <v>2</v>
      </c>
      <c r="GC41" s="179">
        <v>3</v>
      </c>
      <c r="GD41" s="179">
        <v>4</v>
      </c>
      <c r="GE41" s="179">
        <v>2</v>
      </c>
      <c r="GF41" s="195"/>
      <c r="GG41" s="195"/>
      <c r="GH41" s="179">
        <v>3</v>
      </c>
      <c r="GI41" s="195"/>
      <c r="GJ41" s="179">
        <v>4</v>
      </c>
      <c r="GK41" s="195"/>
      <c r="GL41" s="178">
        <v>4</v>
      </c>
      <c r="GM41" s="178">
        <v>4</v>
      </c>
      <c r="GN41" s="178">
        <v>3</v>
      </c>
      <c r="GO41" s="179">
        <v>3</v>
      </c>
      <c r="GP41" s="179">
        <v>4</v>
      </c>
      <c r="GQ41" s="179">
        <v>3</v>
      </c>
      <c r="GR41" s="179">
        <v>4</v>
      </c>
      <c r="GS41" s="179">
        <v>1</v>
      </c>
      <c r="GT41" s="179">
        <v>4</v>
      </c>
      <c r="GU41" s="179">
        <v>3</v>
      </c>
      <c r="GV41" s="179">
        <v>4</v>
      </c>
      <c r="GW41" s="179">
        <v>3</v>
      </c>
      <c r="GX41" s="179">
        <v>3</v>
      </c>
      <c r="GY41" s="179">
        <v>4</v>
      </c>
      <c r="GZ41" s="179">
        <v>4</v>
      </c>
      <c r="HA41" s="179">
        <v>4</v>
      </c>
      <c r="HB41" s="179">
        <v>4</v>
      </c>
      <c r="HC41" s="179">
        <v>4</v>
      </c>
      <c r="HD41" s="179">
        <v>4</v>
      </c>
      <c r="HE41" s="179">
        <v>4</v>
      </c>
      <c r="HF41" s="179">
        <v>4</v>
      </c>
      <c r="HG41" s="179">
        <v>4</v>
      </c>
      <c r="HH41" s="179">
        <v>3</v>
      </c>
      <c r="HI41" s="179">
        <v>4</v>
      </c>
      <c r="HJ41" s="179">
        <v>4</v>
      </c>
      <c r="HK41" s="179">
        <v>4</v>
      </c>
      <c r="HL41" s="179">
        <v>2</v>
      </c>
      <c r="HM41" s="179">
        <v>2</v>
      </c>
      <c r="HN41" s="179">
        <v>4</v>
      </c>
      <c r="HO41" s="179">
        <v>3</v>
      </c>
      <c r="HP41" s="31">
        <v>4</v>
      </c>
      <c r="HQ41" s="31">
        <v>3</v>
      </c>
      <c r="HR41" s="31">
        <v>4</v>
      </c>
      <c r="HS41" s="31">
        <v>3</v>
      </c>
      <c r="HT41" s="31">
        <v>2</v>
      </c>
      <c r="HU41" s="31">
        <v>3</v>
      </c>
      <c r="HV41" s="31">
        <v>2</v>
      </c>
      <c r="HW41" s="202"/>
      <c r="HX41" s="202"/>
      <c r="HY41" s="202"/>
      <c r="HZ41" s="31">
        <v>3</v>
      </c>
      <c r="IA41" s="31">
        <v>3</v>
      </c>
      <c r="IB41" s="31">
        <v>4</v>
      </c>
      <c r="IC41" s="31">
        <v>4</v>
      </c>
      <c r="ID41" s="31">
        <v>4</v>
      </c>
      <c r="IE41" s="202"/>
      <c r="IF41" s="31">
        <v>2</v>
      </c>
      <c r="IG41" s="202"/>
      <c r="IH41" s="202"/>
      <c r="II41" s="202"/>
      <c r="IJ41" s="31">
        <v>2</v>
      </c>
      <c r="IK41" s="31">
        <v>4</v>
      </c>
      <c r="IL41" s="202"/>
      <c r="IM41" s="202"/>
      <c r="IN41" s="202"/>
      <c r="IO41" s="202"/>
      <c r="IP41" s="202"/>
      <c r="IQ41" s="31">
        <v>4</v>
      </c>
      <c r="IR41" s="202"/>
      <c r="IS41" s="202"/>
      <c r="IT41" s="31">
        <v>3</v>
      </c>
      <c r="IU41" s="31">
        <v>4</v>
      </c>
      <c r="IV41" s="202"/>
      <c r="IW41" s="202"/>
      <c r="IX41" s="202"/>
      <c r="IY41" s="202"/>
      <c r="IZ41" s="31">
        <v>2</v>
      </c>
      <c r="JA41" s="202"/>
      <c r="JB41" s="31">
        <v>3</v>
      </c>
      <c r="JC41" s="31">
        <v>4</v>
      </c>
      <c r="JD41" s="202"/>
      <c r="JE41" s="202"/>
      <c r="JF41" s="202"/>
      <c r="JG41" s="202"/>
      <c r="JH41" s="202"/>
      <c r="JI41" s="31">
        <v>4</v>
      </c>
      <c r="JJ41" s="31">
        <v>4</v>
      </c>
      <c r="JK41" s="31"/>
      <c r="JL41" s="227">
        <v>4</v>
      </c>
      <c r="JM41" s="31">
        <v>4</v>
      </c>
      <c r="JN41" s="229">
        <v>3</v>
      </c>
      <c r="JO41" s="31">
        <v>4</v>
      </c>
      <c r="JP41" s="31">
        <v>3</v>
      </c>
      <c r="JQ41" s="31">
        <v>4</v>
      </c>
      <c r="JR41" s="31">
        <v>4</v>
      </c>
      <c r="JS41" s="31">
        <v>4</v>
      </c>
      <c r="JT41" s="31">
        <v>4</v>
      </c>
      <c r="JU41" s="31">
        <v>4</v>
      </c>
      <c r="JV41" s="31">
        <v>4</v>
      </c>
      <c r="JW41" s="31">
        <v>4</v>
      </c>
      <c r="JX41" s="31">
        <v>4</v>
      </c>
      <c r="JY41" s="31">
        <v>4</v>
      </c>
      <c r="JZ41" s="31">
        <v>3</v>
      </c>
      <c r="KA41" s="31">
        <v>4</v>
      </c>
      <c r="KB41" s="31">
        <v>4</v>
      </c>
      <c r="KC41" s="31">
        <v>3</v>
      </c>
      <c r="KD41" s="31">
        <v>4</v>
      </c>
      <c r="KE41" s="31">
        <v>4</v>
      </c>
      <c r="KF41" s="31">
        <v>3</v>
      </c>
      <c r="KG41" s="31">
        <v>4</v>
      </c>
      <c r="KH41" s="31">
        <v>3</v>
      </c>
      <c r="KI41" s="31">
        <v>3</v>
      </c>
      <c r="KJ41" s="31">
        <v>4</v>
      </c>
      <c r="KK41" s="31">
        <v>4</v>
      </c>
      <c r="KL41" s="31">
        <v>3</v>
      </c>
      <c r="KM41" s="432"/>
      <c r="KN41" s="367">
        <f t="shared" si="18"/>
        <v>7</v>
      </c>
      <c r="KO41" s="368">
        <f t="shared" si="19"/>
        <v>30</v>
      </c>
      <c r="KP41" s="368">
        <f t="shared" si="20"/>
        <v>99</v>
      </c>
      <c r="KQ41" s="369">
        <f t="shared" si="21"/>
        <v>106</v>
      </c>
      <c r="KR41" s="317">
        <f t="shared" si="16"/>
        <v>242</v>
      </c>
      <c r="KS41" s="323"/>
      <c r="KT41" s="37">
        <f t="shared" si="17"/>
        <v>3.1884057971014492</v>
      </c>
      <c r="KU41" s="47">
        <f t="shared" si="22"/>
        <v>0.79710144927536231</v>
      </c>
    </row>
    <row r="42" spans="1:307" ht="26.25" thickBot="1">
      <c r="A42" s="50" t="s">
        <v>269</v>
      </c>
      <c r="B42" s="205">
        <v>3</v>
      </c>
      <c r="C42" s="212"/>
      <c r="D42" s="128">
        <v>3</v>
      </c>
      <c r="E42" s="128">
        <v>4</v>
      </c>
      <c r="F42" s="45">
        <v>3</v>
      </c>
      <c r="G42" s="45">
        <v>4</v>
      </c>
      <c r="H42" s="45">
        <v>3</v>
      </c>
      <c r="I42" s="45">
        <v>4</v>
      </c>
      <c r="J42" s="45">
        <v>4</v>
      </c>
      <c r="K42" s="28">
        <v>4</v>
      </c>
      <c r="L42" s="45">
        <v>3</v>
      </c>
      <c r="M42" s="45">
        <v>3</v>
      </c>
      <c r="N42" s="45">
        <v>3</v>
      </c>
      <c r="O42" s="45">
        <v>3</v>
      </c>
      <c r="P42" s="45">
        <v>4</v>
      </c>
      <c r="Q42" s="28">
        <v>4</v>
      </c>
      <c r="R42" s="45">
        <v>3</v>
      </c>
      <c r="S42" s="45">
        <v>4</v>
      </c>
      <c r="T42" s="45">
        <v>3</v>
      </c>
      <c r="U42" s="45">
        <v>3</v>
      </c>
      <c r="V42" s="45">
        <v>3</v>
      </c>
      <c r="W42" s="45">
        <v>3</v>
      </c>
      <c r="X42" s="45">
        <v>4</v>
      </c>
      <c r="Y42" s="45">
        <v>1</v>
      </c>
      <c r="Z42" s="202"/>
      <c r="AA42" s="31">
        <v>4</v>
      </c>
      <c r="AB42" s="31">
        <v>4</v>
      </c>
      <c r="AC42" s="31">
        <v>4</v>
      </c>
      <c r="AD42" s="31">
        <v>4</v>
      </c>
      <c r="AE42" s="31">
        <v>4</v>
      </c>
      <c r="AF42" s="31">
        <v>3</v>
      </c>
      <c r="AG42" s="31">
        <v>4</v>
      </c>
      <c r="AH42" s="31">
        <v>1</v>
      </c>
      <c r="AI42" s="31">
        <v>4</v>
      </c>
      <c r="AJ42" s="202"/>
      <c r="AK42" s="202"/>
      <c r="AL42" s="202"/>
      <c r="AM42" s="31">
        <v>1</v>
      </c>
      <c r="AN42" s="31">
        <v>3</v>
      </c>
      <c r="AO42" s="31">
        <v>3</v>
      </c>
      <c r="AP42" s="31">
        <v>4</v>
      </c>
      <c r="AQ42" s="31">
        <v>4</v>
      </c>
      <c r="AR42" s="31">
        <v>3</v>
      </c>
      <c r="AS42" s="31">
        <v>3</v>
      </c>
      <c r="AT42" s="31">
        <v>3</v>
      </c>
      <c r="AU42" s="31">
        <v>4</v>
      </c>
      <c r="AV42" s="31">
        <v>4</v>
      </c>
      <c r="AW42" s="31">
        <v>3</v>
      </c>
      <c r="AX42" s="31">
        <v>2</v>
      </c>
      <c r="AY42" s="31">
        <v>4</v>
      </c>
      <c r="AZ42" s="31">
        <v>3</v>
      </c>
      <c r="BA42" s="31">
        <v>4</v>
      </c>
      <c r="BB42" s="31">
        <v>3</v>
      </c>
      <c r="BC42" s="31">
        <v>3</v>
      </c>
      <c r="BD42" s="31">
        <v>3</v>
      </c>
      <c r="BE42" s="31">
        <v>3</v>
      </c>
      <c r="BF42" s="202"/>
      <c r="BG42" s="31">
        <v>4</v>
      </c>
      <c r="BH42" s="31">
        <v>4</v>
      </c>
      <c r="BI42" s="31">
        <v>1</v>
      </c>
      <c r="BJ42" s="31">
        <v>3</v>
      </c>
      <c r="BK42" s="31">
        <v>4</v>
      </c>
      <c r="BL42" s="31">
        <v>3</v>
      </c>
      <c r="BM42" s="31">
        <v>2</v>
      </c>
      <c r="BN42" s="31">
        <v>2</v>
      </c>
      <c r="BO42" s="31">
        <v>1</v>
      </c>
      <c r="BP42" s="31">
        <v>2</v>
      </c>
      <c r="BQ42" s="31">
        <v>2</v>
      </c>
      <c r="BR42" s="31">
        <v>3</v>
      </c>
      <c r="BS42" s="31">
        <v>2</v>
      </c>
      <c r="BT42" s="31">
        <v>4</v>
      </c>
      <c r="BU42" s="31">
        <v>4</v>
      </c>
      <c r="BV42" s="31">
        <v>4</v>
      </c>
      <c r="BW42" s="31">
        <v>4</v>
      </c>
      <c r="BX42" s="31">
        <v>3</v>
      </c>
      <c r="BY42" s="202"/>
      <c r="BZ42" s="31">
        <v>3</v>
      </c>
      <c r="CA42" s="31">
        <v>4</v>
      </c>
      <c r="CB42" s="31">
        <v>4</v>
      </c>
      <c r="CC42" s="31">
        <v>3</v>
      </c>
      <c r="CD42" s="31">
        <v>4</v>
      </c>
      <c r="CE42" s="31">
        <v>4</v>
      </c>
      <c r="CF42" s="31">
        <v>3</v>
      </c>
      <c r="CG42" s="31">
        <v>3</v>
      </c>
      <c r="CH42" s="31">
        <v>4</v>
      </c>
      <c r="CI42" s="202"/>
      <c r="CJ42" s="202"/>
      <c r="CK42" s="202"/>
      <c r="CL42" s="31">
        <v>3</v>
      </c>
      <c r="CM42" s="202"/>
      <c r="CN42" s="31">
        <v>3</v>
      </c>
      <c r="CO42" s="31">
        <v>2</v>
      </c>
      <c r="CP42" s="31">
        <v>2</v>
      </c>
      <c r="CQ42" s="31">
        <v>4</v>
      </c>
      <c r="CR42" s="31">
        <v>3</v>
      </c>
      <c r="CS42" s="31">
        <v>4</v>
      </c>
      <c r="CT42" s="31">
        <v>4</v>
      </c>
      <c r="CU42" s="31">
        <v>3</v>
      </c>
      <c r="CV42" s="202"/>
      <c r="CW42" s="31">
        <v>4</v>
      </c>
      <c r="CX42" s="31">
        <v>2</v>
      </c>
      <c r="CY42" s="202"/>
      <c r="CZ42" s="31">
        <v>1</v>
      </c>
      <c r="DA42" s="202"/>
      <c r="DB42" s="31">
        <v>4</v>
      </c>
      <c r="DC42" s="202"/>
      <c r="DD42" s="202"/>
      <c r="DE42" s="31">
        <v>4</v>
      </c>
      <c r="DF42" s="31">
        <v>2</v>
      </c>
      <c r="DG42" s="31">
        <v>4</v>
      </c>
      <c r="DH42" s="31">
        <v>3</v>
      </c>
      <c r="DI42" s="202"/>
      <c r="DJ42" s="31">
        <v>4</v>
      </c>
      <c r="DK42" s="31">
        <v>3</v>
      </c>
      <c r="DL42" s="31">
        <v>4</v>
      </c>
      <c r="DM42" s="31">
        <v>3</v>
      </c>
      <c r="DN42" s="31">
        <v>3</v>
      </c>
      <c r="DO42" s="31">
        <v>3</v>
      </c>
      <c r="DP42" s="31">
        <v>4</v>
      </c>
      <c r="DQ42" s="31">
        <v>4</v>
      </c>
      <c r="DR42" s="31">
        <v>3</v>
      </c>
      <c r="DS42" s="202"/>
      <c r="DT42" s="31">
        <v>3</v>
      </c>
      <c r="DU42" s="31">
        <v>1</v>
      </c>
      <c r="DV42" s="31">
        <v>3</v>
      </c>
      <c r="DW42" s="31">
        <v>3</v>
      </c>
      <c r="DX42" s="179">
        <v>2</v>
      </c>
      <c r="DY42" s="178">
        <v>4</v>
      </c>
      <c r="DZ42" s="178">
        <v>3</v>
      </c>
      <c r="EA42" s="178">
        <v>3</v>
      </c>
      <c r="EB42" s="178">
        <v>4</v>
      </c>
      <c r="EC42" s="179">
        <v>3</v>
      </c>
      <c r="ED42" s="179">
        <v>4</v>
      </c>
      <c r="EE42" s="179">
        <v>2</v>
      </c>
      <c r="EF42" s="179">
        <v>2</v>
      </c>
      <c r="EG42" s="179">
        <v>1</v>
      </c>
      <c r="EH42" s="179">
        <v>2</v>
      </c>
      <c r="EI42" s="179">
        <v>2</v>
      </c>
      <c r="EJ42" s="179">
        <v>3</v>
      </c>
      <c r="EK42" s="179">
        <v>2</v>
      </c>
      <c r="EL42" s="179">
        <v>3</v>
      </c>
      <c r="EM42" s="179">
        <v>3</v>
      </c>
      <c r="EN42" s="198"/>
      <c r="EO42" s="179">
        <v>4</v>
      </c>
      <c r="EP42" s="179">
        <v>4</v>
      </c>
      <c r="EQ42" s="179">
        <v>3</v>
      </c>
      <c r="ER42" s="179">
        <v>3</v>
      </c>
      <c r="ES42" s="179">
        <v>3</v>
      </c>
      <c r="ET42" s="179">
        <v>3</v>
      </c>
      <c r="EU42" s="179">
        <v>1</v>
      </c>
      <c r="EV42" s="179">
        <v>3</v>
      </c>
      <c r="EW42" s="179">
        <v>4</v>
      </c>
      <c r="EX42" s="179">
        <v>4</v>
      </c>
      <c r="EY42" s="179">
        <v>4</v>
      </c>
      <c r="EZ42" s="179">
        <v>2</v>
      </c>
      <c r="FA42" s="179">
        <v>4</v>
      </c>
      <c r="FB42" s="179">
        <v>2</v>
      </c>
      <c r="FC42" s="198"/>
      <c r="FD42" s="179">
        <v>3</v>
      </c>
      <c r="FE42" s="179">
        <v>3</v>
      </c>
      <c r="FF42" s="179">
        <v>4</v>
      </c>
      <c r="FG42" s="179">
        <v>4</v>
      </c>
      <c r="FH42" s="179">
        <v>3</v>
      </c>
      <c r="FI42" s="198"/>
      <c r="FJ42" s="179">
        <v>4</v>
      </c>
      <c r="FK42" s="179">
        <v>4</v>
      </c>
      <c r="FL42" s="195"/>
      <c r="FM42" s="179">
        <v>3</v>
      </c>
      <c r="FN42" s="195"/>
      <c r="FO42" s="179">
        <v>4</v>
      </c>
      <c r="FP42" s="179">
        <v>2</v>
      </c>
      <c r="FQ42" s="195"/>
      <c r="FR42" s="179">
        <v>4</v>
      </c>
      <c r="FS42" s="179">
        <v>2</v>
      </c>
      <c r="FT42" s="178">
        <v>3</v>
      </c>
      <c r="FU42" s="195"/>
      <c r="FV42" s="178">
        <v>4</v>
      </c>
      <c r="FW42" s="178">
        <v>3</v>
      </c>
      <c r="FX42" s="195"/>
      <c r="FY42" s="179">
        <v>3</v>
      </c>
      <c r="FZ42" s="179">
        <v>2</v>
      </c>
      <c r="GA42" s="179">
        <v>3</v>
      </c>
      <c r="GB42" s="179">
        <v>2</v>
      </c>
      <c r="GC42" s="179">
        <v>3</v>
      </c>
      <c r="GD42" s="179">
        <v>3</v>
      </c>
      <c r="GE42" s="179">
        <v>3</v>
      </c>
      <c r="GF42" s="195"/>
      <c r="GG42" s="179">
        <v>3</v>
      </c>
      <c r="GH42" s="179">
        <v>2</v>
      </c>
      <c r="GI42" s="195"/>
      <c r="GJ42" s="179">
        <v>3</v>
      </c>
      <c r="GK42" s="195"/>
      <c r="GL42" s="178">
        <v>4</v>
      </c>
      <c r="GM42" s="178">
        <v>4</v>
      </c>
      <c r="GN42" s="178">
        <v>3</v>
      </c>
      <c r="GO42" s="179">
        <v>3</v>
      </c>
      <c r="GP42" s="179">
        <v>4</v>
      </c>
      <c r="GQ42" s="179">
        <v>3</v>
      </c>
      <c r="GR42" s="179">
        <v>3</v>
      </c>
      <c r="GS42" s="179">
        <v>2</v>
      </c>
      <c r="GT42" s="179">
        <v>2</v>
      </c>
      <c r="GU42" s="179">
        <v>3</v>
      </c>
      <c r="GV42" s="179">
        <v>3</v>
      </c>
      <c r="GW42" s="179">
        <v>3</v>
      </c>
      <c r="GX42" s="179">
        <v>3</v>
      </c>
      <c r="GY42" s="179">
        <v>3</v>
      </c>
      <c r="GZ42" s="179">
        <v>4</v>
      </c>
      <c r="HA42" s="179">
        <v>4</v>
      </c>
      <c r="HB42" s="179">
        <v>4</v>
      </c>
      <c r="HC42" s="179">
        <v>3</v>
      </c>
      <c r="HD42" s="179">
        <v>3</v>
      </c>
      <c r="HE42" s="179">
        <v>3</v>
      </c>
      <c r="HF42" s="179">
        <v>3</v>
      </c>
      <c r="HG42" s="179">
        <v>4</v>
      </c>
      <c r="HH42" s="179">
        <v>4</v>
      </c>
      <c r="HI42" s="179">
        <v>3</v>
      </c>
      <c r="HJ42" s="179">
        <v>4</v>
      </c>
      <c r="HK42" s="179">
        <v>4</v>
      </c>
      <c r="HL42" s="198"/>
      <c r="HM42" s="179">
        <v>2</v>
      </c>
      <c r="HN42" s="179">
        <v>4</v>
      </c>
      <c r="HO42" s="179">
        <v>3</v>
      </c>
      <c r="HP42" s="29">
        <v>4</v>
      </c>
      <c r="HQ42" s="31">
        <v>3</v>
      </c>
      <c r="HR42" s="31">
        <v>4</v>
      </c>
      <c r="HS42" s="31">
        <v>3</v>
      </c>
      <c r="HT42" s="31">
        <v>2</v>
      </c>
      <c r="HU42" s="31">
        <v>4</v>
      </c>
      <c r="HV42" s="31">
        <v>2</v>
      </c>
      <c r="HW42" s="202"/>
      <c r="HX42" s="202"/>
      <c r="HY42" s="31">
        <v>1</v>
      </c>
      <c r="HZ42" s="31">
        <v>2</v>
      </c>
      <c r="IA42" s="31">
        <v>2</v>
      </c>
      <c r="IB42" s="31">
        <v>4</v>
      </c>
      <c r="IC42" s="31">
        <v>4</v>
      </c>
      <c r="ID42" s="31">
        <v>4</v>
      </c>
      <c r="IE42" s="202"/>
      <c r="IF42" s="31">
        <v>3</v>
      </c>
      <c r="IG42" s="202"/>
      <c r="IH42" s="202"/>
      <c r="II42" s="202"/>
      <c r="IJ42" s="31">
        <v>2</v>
      </c>
      <c r="IK42" s="31">
        <v>2</v>
      </c>
      <c r="IL42" s="202"/>
      <c r="IM42" s="202"/>
      <c r="IN42" s="202"/>
      <c r="IO42" s="202"/>
      <c r="IP42" s="202"/>
      <c r="IQ42" s="31">
        <v>4</v>
      </c>
      <c r="IR42" s="31">
        <v>2</v>
      </c>
      <c r="IS42" s="202"/>
      <c r="IT42" s="31">
        <v>4</v>
      </c>
      <c r="IU42" s="31">
        <v>4</v>
      </c>
      <c r="IV42" s="202"/>
      <c r="IW42" s="202"/>
      <c r="IX42" s="202"/>
      <c r="IY42" s="202"/>
      <c r="IZ42" s="31">
        <v>2</v>
      </c>
      <c r="JA42" s="202"/>
      <c r="JB42" s="31">
        <v>3</v>
      </c>
      <c r="JC42" s="31">
        <v>4</v>
      </c>
      <c r="JD42" s="202"/>
      <c r="JE42" s="202"/>
      <c r="JF42" s="202"/>
      <c r="JG42" s="202"/>
      <c r="JH42" s="202"/>
      <c r="JI42" s="31">
        <v>4</v>
      </c>
      <c r="JJ42" s="31">
        <v>4</v>
      </c>
      <c r="JK42" s="31"/>
      <c r="JL42" s="227">
        <v>4</v>
      </c>
      <c r="JM42" s="31">
        <v>4</v>
      </c>
      <c r="JN42" s="229">
        <v>3</v>
      </c>
      <c r="JO42" s="31">
        <v>3</v>
      </c>
      <c r="JP42" s="31">
        <v>4</v>
      </c>
      <c r="JQ42" s="31">
        <v>4</v>
      </c>
      <c r="JR42" s="31">
        <v>4</v>
      </c>
      <c r="JS42" s="31">
        <v>3</v>
      </c>
      <c r="JT42" s="31">
        <v>4</v>
      </c>
      <c r="JU42" s="31">
        <v>4</v>
      </c>
      <c r="JV42" s="31">
        <v>4</v>
      </c>
      <c r="JW42" s="31">
        <v>4</v>
      </c>
      <c r="JX42" s="31">
        <v>4</v>
      </c>
      <c r="JY42" s="31">
        <v>3</v>
      </c>
      <c r="JZ42" s="31">
        <v>4</v>
      </c>
      <c r="KA42" s="31">
        <v>4</v>
      </c>
      <c r="KB42" s="31">
        <v>4</v>
      </c>
      <c r="KC42" s="31">
        <v>3</v>
      </c>
      <c r="KD42" s="31">
        <v>3</v>
      </c>
      <c r="KE42" s="31">
        <v>3</v>
      </c>
      <c r="KF42" s="31">
        <v>4</v>
      </c>
      <c r="KG42" s="31">
        <v>4</v>
      </c>
      <c r="KH42" s="31">
        <v>3</v>
      </c>
      <c r="KI42" s="31">
        <v>4</v>
      </c>
      <c r="KJ42" s="31">
        <v>4</v>
      </c>
      <c r="KK42" s="31">
        <v>4</v>
      </c>
      <c r="KL42" s="31">
        <v>3</v>
      </c>
      <c r="KM42" s="432"/>
      <c r="KN42" s="367">
        <f t="shared" si="18"/>
        <v>10</v>
      </c>
      <c r="KO42" s="368">
        <f t="shared" si="19"/>
        <v>34</v>
      </c>
      <c r="KP42" s="368">
        <f t="shared" si="20"/>
        <v>98</v>
      </c>
      <c r="KQ42" s="369">
        <f t="shared" si="21"/>
        <v>102</v>
      </c>
      <c r="KR42" s="318">
        <f t="shared" si="16"/>
        <v>244</v>
      </c>
      <c r="KT42" s="37">
        <f t="shared" si="17"/>
        <v>3.125</v>
      </c>
      <c r="KU42" s="47">
        <f t="shared" si="22"/>
        <v>0.78125</v>
      </c>
    </row>
    <row r="43" spans="1:307" ht="15.75" thickBot="1">
      <c r="A43" s="419" t="s">
        <v>261</v>
      </c>
      <c r="B43" s="435"/>
      <c r="C43" s="435"/>
      <c r="D43" s="435"/>
      <c r="E43" s="435"/>
      <c r="F43" s="436"/>
      <c r="G43" s="436"/>
      <c r="H43" s="435"/>
      <c r="I43" s="435"/>
      <c r="J43" s="436"/>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5"/>
      <c r="BB43" s="435"/>
      <c r="BC43" s="435"/>
      <c r="BD43" s="435"/>
      <c r="BE43" s="435"/>
      <c r="BF43" s="435"/>
      <c r="BG43" s="435"/>
      <c r="BH43" s="435"/>
      <c r="BI43" s="435"/>
      <c r="BJ43" s="435"/>
      <c r="BK43" s="435"/>
      <c r="BL43" s="435"/>
      <c r="BM43" s="435"/>
      <c r="BN43" s="435"/>
      <c r="BO43" s="435"/>
      <c r="BP43" s="435"/>
      <c r="BQ43" s="435"/>
      <c r="BR43" s="435"/>
      <c r="BS43" s="435"/>
      <c r="BT43" s="435"/>
      <c r="BU43" s="435"/>
      <c r="BV43" s="435"/>
      <c r="BW43" s="435"/>
      <c r="BX43" s="435"/>
      <c r="BY43" s="435"/>
      <c r="BZ43" s="435"/>
      <c r="CA43" s="435"/>
      <c r="CB43" s="435"/>
      <c r="CC43" s="435"/>
      <c r="CD43" s="435"/>
      <c r="CE43" s="435"/>
      <c r="CF43" s="435"/>
      <c r="CG43" s="435"/>
      <c r="CH43" s="435"/>
      <c r="CI43" s="435"/>
      <c r="CJ43" s="435"/>
      <c r="CK43" s="435"/>
      <c r="CL43" s="435"/>
      <c r="CM43" s="435"/>
      <c r="CN43" s="435"/>
      <c r="CO43" s="435"/>
      <c r="CP43" s="435"/>
      <c r="CQ43" s="435"/>
      <c r="CR43" s="435"/>
      <c r="CS43" s="435"/>
      <c r="CT43" s="435"/>
      <c r="CU43" s="435"/>
      <c r="CV43" s="435"/>
      <c r="CW43" s="435"/>
      <c r="CX43" s="435"/>
      <c r="CY43" s="435"/>
      <c r="CZ43" s="435"/>
      <c r="DA43" s="435"/>
      <c r="DB43" s="435"/>
      <c r="DC43" s="435"/>
      <c r="DD43" s="435"/>
      <c r="DE43" s="435"/>
      <c r="DF43" s="435"/>
      <c r="DG43" s="435"/>
      <c r="DH43" s="435"/>
      <c r="DI43" s="435"/>
      <c r="DJ43" s="435"/>
      <c r="DK43" s="435"/>
      <c r="DL43" s="435"/>
      <c r="DM43" s="435"/>
      <c r="DN43" s="435"/>
      <c r="DO43" s="435"/>
      <c r="DP43" s="435"/>
      <c r="DQ43" s="435"/>
      <c r="DR43" s="435"/>
      <c r="DS43" s="435"/>
      <c r="DT43" s="435"/>
      <c r="DU43" s="435"/>
      <c r="DV43" s="435"/>
      <c r="DW43" s="435"/>
      <c r="DX43" s="435"/>
      <c r="DY43" s="435"/>
      <c r="DZ43" s="435"/>
      <c r="EA43" s="435"/>
      <c r="EB43" s="435"/>
      <c r="EC43" s="435"/>
      <c r="ED43" s="435"/>
      <c r="EE43" s="435"/>
      <c r="EF43" s="435"/>
      <c r="EG43" s="435"/>
      <c r="EH43" s="435"/>
      <c r="EI43" s="435"/>
      <c r="EJ43" s="435"/>
      <c r="EK43" s="435"/>
      <c r="EL43" s="435"/>
      <c r="EM43" s="435"/>
      <c r="EN43" s="435"/>
      <c r="EO43" s="435"/>
      <c r="EP43" s="435"/>
      <c r="EQ43" s="435"/>
      <c r="ER43" s="435"/>
      <c r="ES43" s="435"/>
      <c r="ET43" s="435"/>
      <c r="EU43" s="435"/>
      <c r="EV43" s="435"/>
      <c r="EW43" s="435"/>
      <c r="EX43" s="435"/>
      <c r="EY43" s="435"/>
      <c r="EZ43" s="435"/>
      <c r="FA43" s="435"/>
      <c r="FB43" s="435"/>
      <c r="FC43" s="435"/>
      <c r="FD43" s="435"/>
      <c r="FE43" s="435"/>
      <c r="FF43" s="435"/>
      <c r="FG43" s="435"/>
      <c r="FH43" s="435"/>
      <c r="FI43" s="435"/>
      <c r="FJ43" s="435"/>
      <c r="FK43" s="435"/>
      <c r="FL43" s="435"/>
      <c r="FM43" s="435"/>
      <c r="FN43" s="435"/>
      <c r="FO43" s="435"/>
      <c r="FP43" s="435"/>
      <c r="FQ43" s="435"/>
      <c r="FR43" s="435"/>
      <c r="FS43" s="435"/>
      <c r="FT43" s="435"/>
      <c r="FU43" s="435"/>
      <c r="FV43" s="435"/>
      <c r="FW43" s="435"/>
      <c r="FX43" s="435"/>
      <c r="FY43" s="435"/>
      <c r="FZ43" s="435"/>
      <c r="GA43" s="435"/>
      <c r="GB43" s="435"/>
      <c r="GC43" s="435"/>
      <c r="GD43" s="435"/>
      <c r="GE43" s="435"/>
      <c r="GF43" s="435"/>
      <c r="GG43" s="435"/>
      <c r="GH43" s="435"/>
      <c r="GI43" s="435"/>
      <c r="GJ43" s="435"/>
      <c r="GK43" s="435"/>
      <c r="GL43" s="435"/>
      <c r="GM43" s="435"/>
      <c r="GN43" s="435"/>
      <c r="GO43" s="435"/>
      <c r="GP43" s="435"/>
      <c r="GQ43" s="435"/>
      <c r="GR43" s="435"/>
      <c r="GS43" s="435"/>
      <c r="GT43" s="435"/>
      <c r="GU43" s="435"/>
      <c r="GV43" s="435"/>
      <c r="GW43" s="435"/>
      <c r="GX43" s="435"/>
      <c r="GY43" s="435"/>
      <c r="GZ43" s="435"/>
      <c r="HA43" s="435"/>
      <c r="HB43" s="435"/>
      <c r="HC43" s="435"/>
      <c r="HD43" s="435"/>
      <c r="HE43" s="435"/>
      <c r="HF43" s="435"/>
      <c r="HG43" s="435"/>
      <c r="HH43" s="435"/>
      <c r="HI43" s="436"/>
      <c r="HJ43" s="436"/>
      <c r="HK43" s="435"/>
      <c r="HL43" s="435"/>
      <c r="HM43" s="435"/>
      <c r="HN43" s="435"/>
      <c r="HO43" s="435"/>
      <c r="HP43" s="435"/>
      <c r="HQ43" s="435"/>
      <c r="HR43" s="435"/>
      <c r="HS43" s="435"/>
      <c r="HT43" s="435"/>
      <c r="HU43" s="435"/>
      <c r="HV43" s="435"/>
      <c r="HW43" s="435"/>
      <c r="HX43" s="435"/>
      <c r="HY43" s="435"/>
      <c r="HZ43" s="435"/>
      <c r="IA43" s="435"/>
      <c r="IB43" s="436"/>
      <c r="IC43" s="436"/>
      <c r="ID43" s="436"/>
      <c r="IE43" s="435"/>
      <c r="IF43" s="435"/>
      <c r="IG43" s="435"/>
      <c r="IH43" s="435"/>
      <c r="II43" s="435"/>
      <c r="IJ43" s="435"/>
      <c r="IK43" s="435"/>
      <c r="IL43" s="435"/>
      <c r="IM43" s="435"/>
      <c r="IN43" s="435"/>
      <c r="IO43" s="435"/>
      <c r="IP43" s="435"/>
      <c r="IQ43" s="435"/>
      <c r="IR43" s="435"/>
      <c r="IS43" s="435"/>
      <c r="IT43" s="435"/>
      <c r="IU43" s="435"/>
      <c r="IV43" s="435"/>
      <c r="IW43" s="435"/>
      <c r="IX43" s="435"/>
      <c r="IY43" s="435"/>
      <c r="IZ43" s="435"/>
      <c r="JA43" s="435"/>
      <c r="JB43" s="435"/>
      <c r="JC43" s="435"/>
      <c r="JD43" s="435"/>
      <c r="JE43" s="435"/>
      <c r="JF43" s="435"/>
      <c r="JG43" s="435"/>
      <c r="JH43" s="435"/>
      <c r="JI43" s="435"/>
      <c r="JJ43" s="435"/>
      <c r="JK43" s="435"/>
      <c r="JL43" s="435"/>
      <c r="JM43" s="436"/>
      <c r="JN43" s="435"/>
      <c r="JO43" s="435"/>
      <c r="JP43" s="435"/>
      <c r="JQ43" s="435"/>
      <c r="JR43" s="435"/>
      <c r="JS43" s="435"/>
      <c r="JT43" s="435"/>
      <c r="JU43" s="435"/>
      <c r="JV43" s="435"/>
      <c r="JW43" s="435"/>
      <c r="JX43" s="435"/>
      <c r="JY43" s="435"/>
      <c r="JZ43" s="435"/>
      <c r="KA43" s="435"/>
      <c r="KB43" s="435"/>
      <c r="KC43" s="435"/>
      <c r="KD43" s="435"/>
      <c r="KE43" s="435"/>
      <c r="KF43" s="435"/>
      <c r="KG43" s="435"/>
      <c r="KH43" s="435"/>
      <c r="KI43" s="435"/>
      <c r="KJ43" s="435"/>
      <c r="KK43" s="435"/>
      <c r="KL43" s="435"/>
      <c r="KM43" s="437"/>
      <c r="KN43" s="115">
        <f>SUM(KN36:KN42)</f>
        <v>56</v>
      </c>
      <c r="KO43" s="14">
        <f>SUM(KO36:KO42)</f>
        <v>156</v>
      </c>
      <c r="KP43" s="14">
        <f>SUM(KP36:KP42)</f>
        <v>628</v>
      </c>
      <c r="KQ43" s="116">
        <f>SUM(KQ36:KQ42)</f>
        <v>822</v>
      </c>
      <c r="KR43" s="312"/>
      <c r="KS43" s="16">
        <f>SUM(KN43:KQ43)</f>
        <v>1662</v>
      </c>
      <c r="KT43" s="342"/>
      <c r="KU43" s="341">
        <f>AVERAGE(KU36:KU42)</f>
        <v>0.81483447594382707</v>
      </c>
    </row>
    <row r="44" spans="1:307" ht="15.75" thickBot="1">
      <c r="A44" s="419" t="s">
        <v>262</v>
      </c>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0"/>
      <c r="AP44" s="420"/>
      <c r="AQ44" s="420"/>
      <c r="AR44" s="420"/>
      <c r="AS44" s="420"/>
      <c r="AT44" s="420"/>
      <c r="AU44" s="420"/>
      <c r="AV44" s="420"/>
      <c r="AW44" s="420"/>
      <c r="AX44" s="420"/>
      <c r="AY44" s="420"/>
      <c r="AZ44" s="420"/>
      <c r="BA44" s="420"/>
      <c r="BB44" s="420"/>
      <c r="BC44" s="420"/>
      <c r="BD44" s="420"/>
      <c r="BE44" s="420"/>
      <c r="BF44" s="420"/>
      <c r="BG44" s="420"/>
      <c r="BH44" s="420"/>
      <c r="BI44" s="420"/>
      <c r="BJ44" s="420"/>
      <c r="BK44" s="420"/>
      <c r="BL44" s="420"/>
      <c r="BM44" s="420"/>
      <c r="BN44" s="420"/>
      <c r="BO44" s="420"/>
      <c r="BP44" s="420"/>
      <c r="BQ44" s="420"/>
      <c r="BR44" s="420"/>
      <c r="BS44" s="420"/>
      <c r="BT44" s="420"/>
      <c r="BU44" s="420"/>
      <c r="BV44" s="420"/>
      <c r="BW44" s="420"/>
      <c r="BX44" s="420"/>
      <c r="BY44" s="420"/>
      <c r="BZ44" s="420"/>
      <c r="CA44" s="420"/>
      <c r="CB44" s="420"/>
      <c r="CC44" s="420"/>
      <c r="CD44" s="420"/>
      <c r="CE44" s="420"/>
      <c r="CF44" s="420"/>
      <c r="CG44" s="420"/>
      <c r="CH44" s="420"/>
      <c r="CI44" s="420"/>
      <c r="CJ44" s="420"/>
      <c r="CK44" s="420"/>
      <c r="CL44" s="420"/>
      <c r="CM44" s="420"/>
      <c r="CN44" s="420"/>
      <c r="CO44" s="420"/>
      <c r="CP44" s="420"/>
      <c r="CQ44" s="420"/>
      <c r="CR44" s="420"/>
      <c r="CS44" s="420"/>
      <c r="CT44" s="420"/>
      <c r="CU44" s="420"/>
      <c r="CV44" s="420"/>
      <c r="CW44" s="420"/>
      <c r="CX44" s="420"/>
      <c r="CY44" s="420"/>
      <c r="CZ44" s="420"/>
      <c r="DA44" s="420"/>
      <c r="DB44" s="420"/>
      <c r="DC44" s="420"/>
      <c r="DD44" s="420"/>
      <c r="DE44" s="420"/>
      <c r="DF44" s="420"/>
      <c r="DG44" s="420"/>
      <c r="DH44" s="420"/>
      <c r="DI44" s="420"/>
      <c r="DJ44" s="420"/>
      <c r="DK44" s="420"/>
      <c r="DL44" s="420"/>
      <c r="DM44" s="420"/>
      <c r="DN44" s="420"/>
      <c r="DO44" s="420"/>
      <c r="DP44" s="420"/>
      <c r="DQ44" s="420"/>
      <c r="DR44" s="420"/>
      <c r="DS44" s="420"/>
      <c r="DT44" s="420"/>
      <c r="DU44" s="420"/>
      <c r="DV44" s="420"/>
      <c r="DW44" s="420"/>
      <c r="DX44" s="420"/>
      <c r="DY44" s="420"/>
      <c r="DZ44" s="420"/>
      <c r="EA44" s="420"/>
      <c r="EB44" s="420"/>
      <c r="EC44" s="420"/>
      <c r="ED44" s="420"/>
      <c r="EE44" s="420"/>
      <c r="EF44" s="420"/>
      <c r="EG44" s="420"/>
      <c r="EH44" s="420"/>
      <c r="EI44" s="420"/>
      <c r="EJ44" s="420"/>
      <c r="EK44" s="420"/>
      <c r="EL44" s="420"/>
      <c r="EM44" s="420"/>
      <c r="EN44" s="420"/>
      <c r="EO44" s="420"/>
      <c r="EP44" s="420"/>
      <c r="EQ44" s="420"/>
      <c r="ER44" s="420"/>
      <c r="ES44" s="420"/>
      <c r="ET44" s="420"/>
      <c r="EU44" s="420"/>
      <c r="EV44" s="420"/>
      <c r="EW44" s="420"/>
      <c r="EX44" s="420"/>
      <c r="EY44" s="420"/>
      <c r="EZ44" s="420"/>
      <c r="FA44" s="420"/>
      <c r="FB44" s="420"/>
      <c r="FC44" s="420"/>
      <c r="FD44" s="420"/>
      <c r="FE44" s="420"/>
      <c r="FF44" s="420"/>
      <c r="FG44" s="420"/>
      <c r="FH44" s="420"/>
      <c r="FI44" s="420"/>
      <c r="FJ44" s="420"/>
      <c r="FK44" s="420"/>
      <c r="FL44" s="420"/>
      <c r="FM44" s="420"/>
      <c r="FN44" s="420"/>
      <c r="FO44" s="420"/>
      <c r="FP44" s="420"/>
      <c r="FQ44" s="420"/>
      <c r="FR44" s="420"/>
      <c r="FS44" s="420"/>
      <c r="FT44" s="420"/>
      <c r="FU44" s="420"/>
      <c r="FV44" s="420"/>
      <c r="FW44" s="420"/>
      <c r="FX44" s="420"/>
      <c r="FY44" s="420"/>
      <c r="FZ44" s="420"/>
      <c r="GA44" s="420"/>
      <c r="GB44" s="420"/>
      <c r="GC44" s="420"/>
      <c r="GD44" s="420"/>
      <c r="GE44" s="420"/>
      <c r="GF44" s="420"/>
      <c r="GG44" s="420"/>
      <c r="GH44" s="420"/>
      <c r="GI44" s="420"/>
      <c r="GJ44" s="420"/>
      <c r="GK44" s="420"/>
      <c r="GL44" s="420"/>
      <c r="GM44" s="420"/>
      <c r="GN44" s="420"/>
      <c r="GO44" s="420"/>
      <c r="GP44" s="420"/>
      <c r="GQ44" s="420"/>
      <c r="GR44" s="420"/>
      <c r="GS44" s="420"/>
      <c r="GT44" s="420"/>
      <c r="GU44" s="420"/>
      <c r="GV44" s="420"/>
      <c r="GW44" s="420"/>
      <c r="GX44" s="420"/>
      <c r="GY44" s="420"/>
      <c r="GZ44" s="420"/>
      <c r="HA44" s="420"/>
      <c r="HB44" s="420"/>
      <c r="HC44" s="420"/>
      <c r="HD44" s="420"/>
      <c r="HE44" s="420"/>
      <c r="HF44" s="420"/>
      <c r="HG44" s="420"/>
      <c r="HH44" s="420"/>
      <c r="HI44" s="420"/>
      <c r="HJ44" s="420"/>
      <c r="HK44" s="420"/>
      <c r="HL44" s="420"/>
      <c r="HM44" s="420"/>
      <c r="HN44" s="420"/>
      <c r="HO44" s="420"/>
      <c r="HP44" s="420"/>
      <c r="HQ44" s="420"/>
      <c r="HR44" s="420"/>
      <c r="HS44" s="420"/>
      <c r="HT44" s="420"/>
      <c r="HU44" s="420"/>
      <c r="HV44" s="420"/>
      <c r="HW44" s="420"/>
      <c r="HX44" s="420"/>
      <c r="HY44" s="420"/>
      <c r="HZ44" s="420"/>
      <c r="IA44" s="420"/>
      <c r="IB44" s="420"/>
      <c r="IC44" s="420"/>
      <c r="ID44" s="420"/>
      <c r="IE44" s="420"/>
      <c r="IF44" s="420"/>
      <c r="IG44" s="420"/>
      <c r="IH44" s="420"/>
      <c r="II44" s="420"/>
      <c r="IJ44" s="420"/>
      <c r="IK44" s="420"/>
      <c r="IL44" s="420"/>
      <c r="IM44" s="420"/>
      <c r="IN44" s="420"/>
      <c r="IO44" s="420"/>
      <c r="IP44" s="420"/>
      <c r="IQ44" s="420"/>
      <c r="IR44" s="420"/>
      <c r="IS44" s="420"/>
      <c r="IT44" s="420"/>
      <c r="IU44" s="420"/>
      <c r="IV44" s="420"/>
      <c r="IW44" s="420"/>
      <c r="IX44" s="420"/>
      <c r="IY44" s="420"/>
      <c r="IZ44" s="420"/>
      <c r="JA44" s="420"/>
      <c r="JB44" s="420"/>
      <c r="JC44" s="420"/>
      <c r="JD44" s="420"/>
      <c r="JE44" s="420"/>
      <c r="JF44" s="420"/>
      <c r="JG44" s="420"/>
      <c r="JH44" s="420"/>
      <c r="JI44" s="420"/>
      <c r="JJ44" s="420"/>
      <c r="JK44" s="420"/>
      <c r="JL44" s="420"/>
      <c r="JM44" s="420"/>
      <c r="JN44" s="420"/>
      <c r="JO44" s="420"/>
      <c r="JP44" s="420"/>
      <c r="JQ44" s="420"/>
      <c r="JR44" s="420"/>
      <c r="JS44" s="420"/>
      <c r="JT44" s="420"/>
      <c r="JU44" s="420"/>
      <c r="JV44" s="420"/>
      <c r="JW44" s="420"/>
      <c r="JX44" s="420"/>
      <c r="JY44" s="420"/>
      <c r="JZ44" s="420"/>
      <c r="KA44" s="420"/>
      <c r="KB44" s="420"/>
      <c r="KC44" s="420"/>
      <c r="KD44" s="420"/>
      <c r="KE44" s="420"/>
      <c r="KF44" s="420"/>
      <c r="KG44" s="420"/>
      <c r="KH44" s="420"/>
      <c r="KI44" s="420"/>
      <c r="KJ44" s="420"/>
      <c r="KK44" s="420"/>
      <c r="KL44" s="420"/>
      <c r="KM44" s="421"/>
      <c r="KN44" s="87">
        <f>KN43*100/$KS$43</f>
        <v>3.3694344163658245</v>
      </c>
      <c r="KO44" s="87">
        <f>KO43*100/$KS$43</f>
        <v>9.3862815884476536</v>
      </c>
      <c r="KP44" s="87">
        <f>KP43*100/$KS$43</f>
        <v>37.785800240673886</v>
      </c>
      <c r="KQ44" s="87">
        <f>KQ43*100/$KS$43</f>
        <v>49.458483754512635</v>
      </c>
      <c r="KR44" s="313"/>
      <c r="KS44" s="21">
        <f>SUM(KN44:KQ44)</f>
        <v>100</v>
      </c>
      <c r="KT44" s="343"/>
      <c r="KU44" s="344"/>
    </row>
    <row r="45" spans="1:307" ht="26.25" thickBot="1">
      <c r="A45" s="25" t="s">
        <v>270</v>
      </c>
      <c r="B45" s="422"/>
      <c r="C45" s="423"/>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23"/>
      <c r="BJ45" s="423"/>
      <c r="BK45" s="423"/>
      <c r="BL45" s="423"/>
      <c r="BM45" s="423"/>
      <c r="BN45" s="423"/>
      <c r="BO45" s="423"/>
      <c r="BP45" s="423"/>
      <c r="BQ45" s="423"/>
      <c r="BR45" s="423"/>
      <c r="BS45" s="423"/>
      <c r="BT45" s="423"/>
      <c r="BU45" s="423"/>
      <c r="BV45" s="423"/>
      <c r="BW45" s="423"/>
      <c r="BX45" s="423"/>
      <c r="BY45" s="423"/>
      <c r="BZ45" s="423"/>
      <c r="CA45" s="423"/>
      <c r="CB45" s="423"/>
      <c r="CC45" s="423"/>
      <c r="CD45" s="423"/>
      <c r="CE45" s="423"/>
      <c r="CF45" s="423"/>
      <c r="CG45" s="423"/>
      <c r="CH45" s="423"/>
      <c r="CI45" s="423"/>
      <c r="CJ45" s="423"/>
      <c r="CK45" s="423"/>
      <c r="CL45" s="423"/>
      <c r="CM45" s="423"/>
      <c r="CN45" s="423"/>
      <c r="CO45" s="423"/>
      <c r="CP45" s="423"/>
      <c r="CQ45" s="423"/>
      <c r="CR45" s="423"/>
      <c r="CS45" s="423"/>
      <c r="CT45" s="423"/>
      <c r="CU45" s="423"/>
      <c r="CV45" s="423"/>
      <c r="CW45" s="423"/>
      <c r="CX45" s="423"/>
      <c r="CY45" s="423"/>
      <c r="CZ45" s="423"/>
      <c r="DA45" s="423"/>
      <c r="DB45" s="423"/>
      <c r="DC45" s="423"/>
      <c r="DD45" s="423"/>
      <c r="DE45" s="423"/>
      <c r="DF45" s="423"/>
      <c r="DG45" s="423"/>
      <c r="DH45" s="423"/>
      <c r="DI45" s="423"/>
      <c r="DJ45" s="423"/>
      <c r="DK45" s="423"/>
      <c r="DL45" s="423"/>
      <c r="DM45" s="423"/>
      <c r="DN45" s="423"/>
      <c r="DO45" s="423"/>
      <c r="DP45" s="423"/>
      <c r="DQ45" s="423"/>
      <c r="DR45" s="423"/>
      <c r="DS45" s="423"/>
      <c r="DT45" s="423"/>
      <c r="DU45" s="423"/>
      <c r="DV45" s="423"/>
      <c r="DW45" s="423"/>
      <c r="DX45" s="423"/>
      <c r="DY45" s="423"/>
      <c r="DZ45" s="423"/>
      <c r="EA45" s="423"/>
      <c r="EB45" s="423"/>
      <c r="EC45" s="423"/>
      <c r="ED45" s="423"/>
      <c r="EE45" s="423"/>
      <c r="EF45" s="423"/>
      <c r="EG45" s="423"/>
      <c r="EH45" s="423"/>
      <c r="EI45" s="423"/>
      <c r="EJ45" s="423"/>
      <c r="EK45" s="423"/>
      <c r="EL45" s="423"/>
      <c r="EM45" s="423"/>
      <c r="EN45" s="423"/>
      <c r="EO45" s="423"/>
      <c r="EP45" s="423"/>
      <c r="EQ45" s="423"/>
      <c r="ER45" s="423"/>
      <c r="ES45" s="423"/>
      <c r="ET45" s="423"/>
      <c r="EU45" s="423"/>
      <c r="EV45" s="423"/>
      <c r="EW45" s="423"/>
      <c r="EX45" s="423"/>
      <c r="EY45" s="423"/>
      <c r="EZ45" s="423"/>
      <c r="FA45" s="423"/>
      <c r="FB45" s="423"/>
      <c r="FC45" s="423"/>
      <c r="FD45" s="423"/>
      <c r="FE45" s="423"/>
      <c r="FF45" s="423"/>
      <c r="FG45" s="423"/>
      <c r="FH45" s="423"/>
      <c r="FI45" s="423"/>
      <c r="FJ45" s="423"/>
      <c r="FK45" s="423"/>
      <c r="FL45" s="423"/>
      <c r="FM45" s="423"/>
      <c r="FN45" s="423"/>
      <c r="FO45" s="423"/>
      <c r="FP45" s="423"/>
      <c r="FQ45" s="423"/>
      <c r="FR45" s="423"/>
      <c r="FS45" s="423"/>
      <c r="FT45" s="423"/>
      <c r="FU45" s="423"/>
      <c r="FV45" s="423"/>
      <c r="FW45" s="423"/>
      <c r="FX45" s="423"/>
      <c r="FY45" s="423"/>
      <c r="FZ45" s="423"/>
      <c r="GA45" s="423"/>
      <c r="GB45" s="423"/>
      <c r="GC45" s="423"/>
      <c r="GD45" s="423"/>
      <c r="GE45" s="423"/>
      <c r="GF45" s="423"/>
      <c r="GG45" s="423"/>
      <c r="GH45" s="423"/>
      <c r="GI45" s="423"/>
      <c r="GJ45" s="423"/>
      <c r="GK45" s="423"/>
      <c r="GL45" s="423"/>
      <c r="GM45" s="423"/>
      <c r="GN45" s="423"/>
      <c r="GO45" s="423"/>
      <c r="GP45" s="423"/>
      <c r="GQ45" s="423"/>
      <c r="GR45" s="423"/>
      <c r="GS45" s="423"/>
      <c r="GT45" s="423"/>
      <c r="GU45" s="423"/>
      <c r="GV45" s="423"/>
      <c r="GW45" s="423"/>
      <c r="GX45" s="423"/>
      <c r="GY45" s="423"/>
      <c r="GZ45" s="423"/>
      <c r="HA45" s="423"/>
      <c r="HB45" s="423"/>
      <c r="HC45" s="423"/>
      <c r="HD45" s="423"/>
      <c r="HE45" s="423"/>
      <c r="HF45" s="423"/>
      <c r="HG45" s="423"/>
      <c r="HH45" s="423"/>
      <c r="HI45" s="423"/>
      <c r="HJ45" s="423"/>
      <c r="HK45" s="423"/>
      <c r="HL45" s="423"/>
      <c r="HM45" s="423"/>
      <c r="HN45" s="423"/>
      <c r="HO45" s="423"/>
      <c r="HP45" s="423"/>
      <c r="HQ45" s="423"/>
      <c r="HR45" s="423"/>
      <c r="HS45" s="423"/>
      <c r="HT45" s="423"/>
      <c r="HU45" s="423"/>
      <c r="HV45" s="423"/>
      <c r="HW45" s="423"/>
      <c r="HX45" s="423"/>
      <c r="HY45" s="423"/>
      <c r="HZ45" s="423"/>
      <c r="IA45" s="423"/>
      <c r="IB45" s="423"/>
      <c r="IC45" s="423"/>
      <c r="ID45" s="423"/>
      <c r="IE45" s="423"/>
      <c r="IF45" s="423"/>
      <c r="IG45" s="423"/>
      <c r="IH45" s="423"/>
      <c r="II45" s="423"/>
      <c r="IJ45" s="423"/>
      <c r="IK45" s="423"/>
      <c r="IL45" s="423"/>
      <c r="IM45" s="423"/>
      <c r="IN45" s="423"/>
      <c r="IO45" s="423"/>
      <c r="IP45" s="423"/>
      <c r="IQ45" s="423"/>
      <c r="IR45" s="423"/>
      <c r="IS45" s="423"/>
      <c r="IT45" s="423"/>
      <c r="IU45" s="423"/>
      <c r="IV45" s="423"/>
      <c r="IW45" s="423"/>
      <c r="IX45" s="423"/>
      <c r="IY45" s="423"/>
      <c r="IZ45" s="423"/>
      <c r="JA45" s="423"/>
      <c r="JB45" s="423"/>
      <c r="JC45" s="423"/>
      <c r="JD45" s="423"/>
      <c r="JE45" s="423"/>
      <c r="JF45" s="423"/>
      <c r="JG45" s="423"/>
      <c r="JH45" s="423"/>
      <c r="JI45" s="423"/>
      <c r="JJ45" s="423"/>
      <c r="JK45" s="423"/>
      <c r="JL45" s="423"/>
      <c r="JM45" s="423"/>
      <c r="JN45" s="423"/>
      <c r="JO45" s="423"/>
      <c r="JP45" s="423"/>
      <c r="JQ45" s="423"/>
      <c r="JR45" s="423"/>
      <c r="JS45" s="423"/>
      <c r="JT45" s="423"/>
      <c r="JU45" s="423"/>
      <c r="JV45" s="423"/>
      <c r="JW45" s="423"/>
      <c r="JX45" s="423"/>
      <c r="JY45" s="423"/>
      <c r="JZ45" s="423"/>
      <c r="KA45" s="423"/>
      <c r="KB45" s="423"/>
      <c r="KC45" s="423"/>
      <c r="KD45" s="423"/>
      <c r="KE45" s="423"/>
      <c r="KF45" s="423"/>
      <c r="KG45" s="423"/>
      <c r="KH45" s="423"/>
      <c r="KI45" s="423"/>
      <c r="KJ45" s="423"/>
      <c r="KK45" s="423"/>
      <c r="KL45" s="423"/>
      <c r="KM45" s="423"/>
      <c r="KN45" s="320">
        <v>1</v>
      </c>
      <c r="KO45" s="321">
        <v>2</v>
      </c>
      <c r="KP45" s="321">
        <v>3</v>
      </c>
      <c r="KQ45" s="321">
        <v>4</v>
      </c>
      <c r="KR45" s="308" t="s">
        <v>458</v>
      </c>
      <c r="KS45" s="319"/>
      <c r="KT45" s="42" t="s">
        <v>312</v>
      </c>
      <c r="KU45" s="84" t="s">
        <v>254</v>
      </c>
    </row>
    <row r="46" spans="1:307" ht="34.5" customHeight="1" thickBot="1">
      <c r="A46" s="49" t="s">
        <v>256</v>
      </c>
      <c r="B46" s="207">
        <v>3</v>
      </c>
      <c r="C46" s="127">
        <v>3</v>
      </c>
      <c r="D46" s="127">
        <v>4</v>
      </c>
      <c r="E46" s="214"/>
      <c r="F46" s="45">
        <v>3</v>
      </c>
      <c r="G46" s="36">
        <v>3</v>
      </c>
      <c r="H46" s="36">
        <v>3</v>
      </c>
      <c r="I46" s="36">
        <v>3</v>
      </c>
      <c r="J46" s="36">
        <v>4</v>
      </c>
      <c r="K46" s="28">
        <v>4</v>
      </c>
      <c r="L46" s="45">
        <v>3</v>
      </c>
      <c r="M46" s="36">
        <v>4</v>
      </c>
      <c r="N46" s="36">
        <v>3</v>
      </c>
      <c r="O46" s="36">
        <v>3</v>
      </c>
      <c r="P46" s="36">
        <v>4</v>
      </c>
      <c r="Q46" s="28">
        <v>4</v>
      </c>
      <c r="R46" s="36">
        <v>3</v>
      </c>
      <c r="S46" s="36">
        <v>4</v>
      </c>
      <c r="T46" s="36">
        <v>3</v>
      </c>
      <c r="U46" s="36">
        <v>1</v>
      </c>
      <c r="V46" s="36">
        <v>3</v>
      </c>
      <c r="W46" s="36">
        <v>3</v>
      </c>
      <c r="X46" s="36">
        <v>3</v>
      </c>
      <c r="Y46" s="36">
        <v>2</v>
      </c>
      <c r="Z46" s="214"/>
      <c r="AA46" s="214"/>
      <c r="AB46" s="30">
        <v>3</v>
      </c>
      <c r="AC46" s="30">
        <v>2</v>
      </c>
      <c r="AD46" s="30">
        <v>4</v>
      </c>
      <c r="AE46" s="30">
        <v>4</v>
      </c>
      <c r="AF46" s="30">
        <v>3</v>
      </c>
      <c r="AG46" s="214"/>
      <c r="AH46" s="30">
        <v>2</v>
      </c>
      <c r="AI46" s="30">
        <v>3</v>
      </c>
      <c r="AJ46" s="30">
        <v>4</v>
      </c>
      <c r="AK46" s="214"/>
      <c r="AL46" s="214"/>
      <c r="AM46" s="30">
        <v>2</v>
      </c>
      <c r="AN46" s="30">
        <v>3</v>
      </c>
      <c r="AO46" s="31">
        <v>2</v>
      </c>
      <c r="AP46" s="214"/>
      <c r="AQ46" s="30">
        <v>3</v>
      </c>
      <c r="AR46" s="30">
        <v>3</v>
      </c>
      <c r="AS46" s="30">
        <v>3</v>
      </c>
      <c r="AT46" s="30">
        <v>3</v>
      </c>
      <c r="AU46" s="30">
        <v>3</v>
      </c>
      <c r="AV46" s="30">
        <v>3</v>
      </c>
      <c r="AW46" s="30">
        <v>2</v>
      </c>
      <c r="AX46" s="30">
        <v>3</v>
      </c>
      <c r="AY46" s="30">
        <v>4</v>
      </c>
      <c r="AZ46" s="30">
        <v>4</v>
      </c>
      <c r="BA46" s="214"/>
      <c r="BB46" s="214"/>
      <c r="BC46" s="30">
        <v>4</v>
      </c>
      <c r="BD46" s="30">
        <v>3</v>
      </c>
      <c r="BE46" s="30">
        <v>1</v>
      </c>
      <c r="BF46" s="214"/>
      <c r="BG46" s="30">
        <v>4</v>
      </c>
      <c r="BH46" s="214"/>
      <c r="BI46" s="30">
        <v>3</v>
      </c>
      <c r="BJ46" s="30">
        <v>1</v>
      </c>
      <c r="BK46" s="30">
        <v>4</v>
      </c>
      <c r="BL46" s="30">
        <v>3</v>
      </c>
      <c r="BM46" s="30">
        <v>2</v>
      </c>
      <c r="BN46" s="30">
        <v>4</v>
      </c>
      <c r="BO46" s="30">
        <v>2</v>
      </c>
      <c r="BP46" s="30">
        <v>3</v>
      </c>
      <c r="BQ46" s="30">
        <v>2</v>
      </c>
      <c r="BR46" s="30">
        <v>3</v>
      </c>
      <c r="BS46" s="30">
        <v>3</v>
      </c>
      <c r="BT46" s="214"/>
      <c r="BU46" s="214"/>
      <c r="BV46" s="214"/>
      <c r="BW46" s="30">
        <v>3</v>
      </c>
      <c r="BX46" s="30">
        <v>4</v>
      </c>
      <c r="BY46" s="214"/>
      <c r="BZ46" s="30">
        <v>4</v>
      </c>
      <c r="CA46" s="30">
        <v>3</v>
      </c>
      <c r="CB46" s="30">
        <v>3</v>
      </c>
      <c r="CC46" s="30">
        <v>4</v>
      </c>
      <c r="CD46" s="30">
        <v>4</v>
      </c>
      <c r="CE46" s="30">
        <v>3</v>
      </c>
      <c r="CF46" s="30">
        <v>4</v>
      </c>
      <c r="CG46" s="30">
        <v>4</v>
      </c>
      <c r="CH46" s="214"/>
      <c r="CI46" s="214"/>
      <c r="CJ46" s="214"/>
      <c r="CK46" s="30">
        <v>3</v>
      </c>
      <c r="CL46" s="214"/>
      <c r="CM46" s="30">
        <v>3</v>
      </c>
      <c r="CN46" s="30">
        <v>2</v>
      </c>
      <c r="CO46" s="30">
        <v>3</v>
      </c>
      <c r="CP46" s="30">
        <v>3</v>
      </c>
      <c r="CQ46" s="214"/>
      <c r="CR46" s="30">
        <v>4</v>
      </c>
      <c r="CS46" s="30">
        <v>4</v>
      </c>
      <c r="CT46" s="30">
        <v>3</v>
      </c>
      <c r="CU46" s="30">
        <v>3</v>
      </c>
      <c r="CV46" s="30">
        <v>3</v>
      </c>
      <c r="CW46" s="30">
        <v>3</v>
      </c>
      <c r="CX46" s="30">
        <v>2</v>
      </c>
      <c r="CY46" s="214"/>
      <c r="CZ46" s="30">
        <v>1</v>
      </c>
      <c r="DA46" s="214"/>
      <c r="DB46" s="214"/>
      <c r="DC46" s="30">
        <v>2</v>
      </c>
      <c r="DD46" s="214"/>
      <c r="DE46" s="30">
        <v>3</v>
      </c>
      <c r="DF46" s="30">
        <v>3</v>
      </c>
      <c r="DG46" s="30">
        <v>3</v>
      </c>
      <c r="DH46" s="30">
        <v>4</v>
      </c>
      <c r="DI46" s="30">
        <v>4</v>
      </c>
      <c r="DJ46" s="30">
        <v>2</v>
      </c>
      <c r="DK46" s="30">
        <v>2</v>
      </c>
      <c r="DL46" s="30">
        <v>2</v>
      </c>
      <c r="DM46" s="30">
        <v>3</v>
      </c>
      <c r="DN46" s="30">
        <v>2</v>
      </c>
      <c r="DO46" s="214"/>
      <c r="DP46" s="30">
        <v>3</v>
      </c>
      <c r="DQ46" s="30">
        <v>4</v>
      </c>
      <c r="DR46" s="30">
        <v>3</v>
      </c>
      <c r="DS46" s="214"/>
      <c r="DT46" s="30">
        <v>3</v>
      </c>
      <c r="DU46" s="30">
        <v>4</v>
      </c>
      <c r="DV46" s="30">
        <v>3</v>
      </c>
      <c r="DW46" s="30">
        <v>3</v>
      </c>
      <c r="DX46" s="236"/>
      <c r="DY46" s="197">
        <v>4</v>
      </c>
      <c r="DZ46" s="197">
        <v>3</v>
      </c>
      <c r="EA46" s="197">
        <v>3</v>
      </c>
      <c r="EB46" s="235">
        <v>4</v>
      </c>
      <c r="EC46" s="235">
        <v>4</v>
      </c>
      <c r="ED46" s="235">
        <v>4</v>
      </c>
      <c r="EE46" s="235">
        <v>3</v>
      </c>
      <c r="EF46" s="235">
        <v>2</v>
      </c>
      <c r="EG46" s="235">
        <v>3</v>
      </c>
      <c r="EH46" s="235">
        <v>4</v>
      </c>
      <c r="EI46" s="235">
        <v>4</v>
      </c>
      <c r="EJ46" s="235">
        <v>4</v>
      </c>
      <c r="EK46" s="235">
        <v>4</v>
      </c>
      <c r="EL46" s="235">
        <v>3</v>
      </c>
      <c r="EM46" s="235">
        <v>3</v>
      </c>
      <c r="EN46" s="236"/>
      <c r="EO46" s="235">
        <v>4</v>
      </c>
      <c r="EP46" s="235">
        <v>3</v>
      </c>
      <c r="EQ46" s="235">
        <v>3</v>
      </c>
      <c r="ER46" s="235">
        <v>3</v>
      </c>
      <c r="ES46" s="235">
        <v>4</v>
      </c>
      <c r="ET46" s="235">
        <v>4</v>
      </c>
      <c r="EU46" s="235">
        <v>4</v>
      </c>
      <c r="EV46" s="235">
        <v>4</v>
      </c>
      <c r="EW46" s="235">
        <v>3</v>
      </c>
      <c r="EX46" s="235">
        <v>2</v>
      </c>
      <c r="EY46" s="235">
        <v>2</v>
      </c>
      <c r="EZ46" s="235">
        <v>2</v>
      </c>
      <c r="FA46" s="235">
        <v>2</v>
      </c>
      <c r="FB46" s="236"/>
      <c r="FC46" s="235">
        <v>4</v>
      </c>
      <c r="FD46" s="235">
        <v>3</v>
      </c>
      <c r="FE46" s="235">
        <v>2</v>
      </c>
      <c r="FF46" s="235">
        <v>4</v>
      </c>
      <c r="FG46" s="235">
        <v>4</v>
      </c>
      <c r="FH46" s="235">
        <v>3</v>
      </c>
      <c r="FI46" s="198"/>
      <c r="FJ46" s="235">
        <v>4</v>
      </c>
      <c r="FK46" s="235">
        <v>4</v>
      </c>
      <c r="FL46" s="235">
        <v>3</v>
      </c>
      <c r="FM46" s="235">
        <v>1</v>
      </c>
      <c r="FN46" s="195"/>
      <c r="FO46" s="235">
        <v>2</v>
      </c>
      <c r="FP46" s="235">
        <v>2</v>
      </c>
      <c r="FQ46" s="235">
        <v>3</v>
      </c>
      <c r="FR46" s="235">
        <v>2</v>
      </c>
      <c r="FS46" s="235">
        <v>3</v>
      </c>
      <c r="FT46" s="197">
        <v>1</v>
      </c>
      <c r="FU46" s="197">
        <v>3</v>
      </c>
      <c r="FV46" s="197">
        <v>1</v>
      </c>
      <c r="FW46" s="235">
        <v>2</v>
      </c>
      <c r="FX46" s="235">
        <v>4</v>
      </c>
      <c r="FY46" s="235">
        <v>4</v>
      </c>
      <c r="FZ46" s="235">
        <v>4</v>
      </c>
      <c r="GA46" s="235">
        <v>3</v>
      </c>
      <c r="GB46" s="235">
        <v>1</v>
      </c>
      <c r="GC46" s="235">
        <v>1</v>
      </c>
      <c r="GD46" s="195"/>
      <c r="GE46" s="235">
        <v>2</v>
      </c>
      <c r="GF46" s="235">
        <v>4</v>
      </c>
      <c r="GG46" s="235">
        <v>4</v>
      </c>
      <c r="GH46" s="235">
        <v>4</v>
      </c>
      <c r="GI46" s="195"/>
      <c r="GJ46" s="235">
        <v>3</v>
      </c>
      <c r="GK46" s="197">
        <v>4</v>
      </c>
      <c r="GL46" s="197">
        <v>3</v>
      </c>
      <c r="GM46" s="197">
        <v>4</v>
      </c>
      <c r="GN46" s="235">
        <v>3</v>
      </c>
      <c r="GO46" s="235">
        <v>3</v>
      </c>
      <c r="GP46" s="235">
        <v>4</v>
      </c>
      <c r="GQ46" s="235">
        <v>4</v>
      </c>
      <c r="GR46" s="235">
        <v>4</v>
      </c>
      <c r="GS46" s="235">
        <v>2</v>
      </c>
      <c r="GT46" s="235">
        <v>2</v>
      </c>
      <c r="GU46" s="195"/>
      <c r="GV46" s="235">
        <v>3</v>
      </c>
      <c r="GW46" s="235">
        <v>3</v>
      </c>
      <c r="GX46" s="195"/>
      <c r="GY46" s="235">
        <v>3</v>
      </c>
      <c r="GZ46" s="235">
        <v>4</v>
      </c>
      <c r="HA46" s="235">
        <v>4</v>
      </c>
      <c r="HB46" s="235">
        <v>4</v>
      </c>
      <c r="HC46" s="235">
        <v>3</v>
      </c>
      <c r="HD46" s="235">
        <v>3</v>
      </c>
      <c r="HE46" s="235">
        <v>4</v>
      </c>
      <c r="HF46" s="235">
        <v>4</v>
      </c>
      <c r="HG46" s="235">
        <v>3</v>
      </c>
      <c r="HH46" s="235">
        <v>4</v>
      </c>
      <c r="HI46" s="235">
        <v>3</v>
      </c>
      <c r="HJ46" s="179">
        <v>4</v>
      </c>
      <c r="HK46" s="235">
        <v>3</v>
      </c>
      <c r="HL46" s="198"/>
      <c r="HM46" s="235">
        <v>2</v>
      </c>
      <c r="HN46" s="235">
        <v>4</v>
      </c>
      <c r="HO46" s="236"/>
      <c r="HP46" s="30">
        <v>4</v>
      </c>
      <c r="HQ46" s="30">
        <v>2</v>
      </c>
      <c r="HR46" s="30">
        <v>4</v>
      </c>
      <c r="HS46" s="30">
        <v>3</v>
      </c>
      <c r="HT46" s="30">
        <v>3</v>
      </c>
      <c r="HU46" s="30">
        <v>2</v>
      </c>
      <c r="HV46" s="214"/>
      <c r="HW46" s="30">
        <v>3</v>
      </c>
      <c r="HX46" s="214"/>
      <c r="HY46" s="30">
        <v>2</v>
      </c>
      <c r="HZ46" s="30">
        <v>2</v>
      </c>
      <c r="IA46" s="30">
        <v>1</v>
      </c>
      <c r="IB46" s="31">
        <v>4</v>
      </c>
      <c r="IC46" s="31">
        <v>4</v>
      </c>
      <c r="ID46" s="31">
        <v>4</v>
      </c>
      <c r="IE46" s="214"/>
      <c r="IF46" s="30">
        <v>4</v>
      </c>
      <c r="IG46" s="30">
        <v>4</v>
      </c>
      <c r="IH46" s="214"/>
      <c r="II46" s="214"/>
      <c r="IJ46" s="30">
        <v>3</v>
      </c>
      <c r="IK46" s="214"/>
      <c r="IL46" s="30">
        <v>3</v>
      </c>
      <c r="IM46" s="214"/>
      <c r="IN46" s="214"/>
      <c r="IO46" s="214"/>
      <c r="IP46" s="30">
        <v>4</v>
      </c>
      <c r="IQ46" s="30">
        <v>4</v>
      </c>
      <c r="IR46" s="30">
        <v>3</v>
      </c>
      <c r="IS46" s="214"/>
      <c r="IT46" s="214"/>
      <c r="IU46" s="30">
        <v>4</v>
      </c>
      <c r="IV46" s="214"/>
      <c r="IW46" s="30">
        <v>4</v>
      </c>
      <c r="IX46" s="30">
        <v>4</v>
      </c>
      <c r="IY46" s="214"/>
      <c r="IZ46" s="214"/>
      <c r="JA46" s="214"/>
      <c r="JB46" s="30">
        <v>4</v>
      </c>
      <c r="JC46" s="30">
        <v>4</v>
      </c>
      <c r="JD46" s="30">
        <v>2</v>
      </c>
      <c r="JE46" s="30">
        <v>4</v>
      </c>
      <c r="JF46" s="214"/>
      <c r="JG46" s="214"/>
      <c r="JH46" s="214"/>
      <c r="JI46" s="30">
        <v>3</v>
      </c>
      <c r="JJ46" s="30">
        <v>3</v>
      </c>
      <c r="JK46" s="30"/>
      <c r="JL46" s="30">
        <v>3</v>
      </c>
      <c r="JM46" s="30">
        <v>4</v>
      </c>
      <c r="JN46" s="30">
        <v>4</v>
      </c>
      <c r="JO46" s="30">
        <v>4</v>
      </c>
      <c r="JP46" s="30">
        <v>4</v>
      </c>
      <c r="JQ46" s="30">
        <v>4</v>
      </c>
      <c r="JR46" s="30">
        <v>4</v>
      </c>
      <c r="JS46" s="30">
        <v>4</v>
      </c>
      <c r="JT46" s="30">
        <v>4</v>
      </c>
      <c r="JU46" s="30">
        <v>4</v>
      </c>
      <c r="JV46" s="30">
        <v>4</v>
      </c>
      <c r="JW46" s="30">
        <v>4</v>
      </c>
      <c r="JX46" s="30">
        <v>3</v>
      </c>
      <c r="JY46" s="30">
        <v>4</v>
      </c>
      <c r="JZ46" s="30">
        <v>3</v>
      </c>
      <c r="KA46" s="30">
        <v>3</v>
      </c>
      <c r="KB46" s="30">
        <v>4</v>
      </c>
      <c r="KC46" s="30">
        <v>3</v>
      </c>
      <c r="KD46" s="30">
        <v>4</v>
      </c>
      <c r="KE46" s="30">
        <v>4</v>
      </c>
      <c r="KF46" s="30">
        <v>4</v>
      </c>
      <c r="KG46" s="30">
        <v>4</v>
      </c>
      <c r="KH46" s="30">
        <v>4</v>
      </c>
      <c r="KI46" s="30">
        <v>4</v>
      </c>
      <c r="KJ46" s="30">
        <v>4</v>
      </c>
      <c r="KK46" s="30">
        <v>4</v>
      </c>
      <c r="KL46" s="30">
        <v>4</v>
      </c>
      <c r="KM46" s="431"/>
      <c r="KN46" s="355">
        <f>COUNTIF(B46:KL46,1)</f>
        <v>10</v>
      </c>
      <c r="KO46" s="356">
        <f>COUNTIF(B46:KL46,2)</f>
        <v>35</v>
      </c>
      <c r="KP46" s="356">
        <f>COUNTIF(B46:KL46,3)</f>
        <v>94</v>
      </c>
      <c r="KQ46" s="357">
        <f>COUNTIF(B46:KL46,4)</f>
        <v>102</v>
      </c>
      <c r="KR46" s="317">
        <f t="shared" ref="KR46:KR53" si="23">SUM(KN46:KQ46)</f>
        <v>241</v>
      </c>
      <c r="KS46" s="424"/>
      <c r="KT46" s="12">
        <f t="shared" ref="KT46:KT53" si="24">AVERAGE(B46:IN46)</f>
        <v>3.0891089108910892</v>
      </c>
      <c r="KU46" s="47">
        <f>KT46/4</f>
        <v>0.7722772277227723</v>
      </c>
    </row>
    <row r="47" spans="1:307" ht="15.75" thickBot="1">
      <c r="A47" s="49" t="s">
        <v>257</v>
      </c>
      <c r="B47" s="205">
        <v>4</v>
      </c>
      <c r="C47" s="128">
        <v>3</v>
      </c>
      <c r="D47" s="128">
        <v>4</v>
      </c>
      <c r="E47" s="202"/>
      <c r="F47" s="45">
        <v>3</v>
      </c>
      <c r="G47" s="45">
        <v>4</v>
      </c>
      <c r="H47" s="45">
        <v>2</v>
      </c>
      <c r="I47" s="45">
        <v>3</v>
      </c>
      <c r="J47" s="45">
        <v>4</v>
      </c>
      <c r="K47" s="28">
        <v>4</v>
      </c>
      <c r="L47" s="45">
        <v>3</v>
      </c>
      <c r="M47" s="45">
        <v>4</v>
      </c>
      <c r="N47" s="45">
        <v>3</v>
      </c>
      <c r="O47" s="45">
        <v>3</v>
      </c>
      <c r="P47" s="45">
        <v>4</v>
      </c>
      <c r="Q47" s="28">
        <v>4</v>
      </c>
      <c r="R47" s="45">
        <v>3</v>
      </c>
      <c r="S47" s="45">
        <v>4</v>
      </c>
      <c r="T47" s="45">
        <v>3</v>
      </c>
      <c r="U47" s="45">
        <v>3</v>
      </c>
      <c r="V47" s="45">
        <v>3</v>
      </c>
      <c r="W47" s="45">
        <v>4</v>
      </c>
      <c r="X47" s="45">
        <v>3</v>
      </c>
      <c r="Y47" s="45">
        <v>2</v>
      </c>
      <c r="Z47" s="202"/>
      <c r="AA47" s="202"/>
      <c r="AB47" s="31">
        <v>3</v>
      </c>
      <c r="AC47" s="31">
        <v>1</v>
      </c>
      <c r="AD47" s="31">
        <v>4</v>
      </c>
      <c r="AE47" s="31">
        <v>4</v>
      </c>
      <c r="AF47" s="31">
        <v>3</v>
      </c>
      <c r="AG47" s="202"/>
      <c r="AH47" s="31">
        <v>3</v>
      </c>
      <c r="AI47" s="31">
        <v>3</v>
      </c>
      <c r="AJ47" s="31">
        <v>4</v>
      </c>
      <c r="AK47" s="202"/>
      <c r="AL47" s="202"/>
      <c r="AM47" s="31">
        <v>3</v>
      </c>
      <c r="AN47" s="31">
        <v>3</v>
      </c>
      <c r="AO47" s="31">
        <v>2</v>
      </c>
      <c r="AP47" s="202"/>
      <c r="AQ47" s="31">
        <v>3</v>
      </c>
      <c r="AR47" s="31">
        <v>4</v>
      </c>
      <c r="AS47" s="31">
        <v>3</v>
      </c>
      <c r="AT47" s="31">
        <v>3</v>
      </c>
      <c r="AU47" s="31">
        <v>4</v>
      </c>
      <c r="AV47" s="31">
        <v>3</v>
      </c>
      <c r="AW47" s="31">
        <v>3</v>
      </c>
      <c r="AX47" s="31">
        <v>3</v>
      </c>
      <c r="AY47" s="31">
        <v>4</v>
      </c>
      <c r="AZ47" s="31">
        <v>4</v>
      </c>
      <c r="BA47" s="202"/>
      <c r="BB47" s="202"/>
      <c r="BC47" s="31">
        <v>4</v>
      </c>
      <c r="BD47" s="31">
        <v>4</v>
      </c>
      <c r="BE47" s="31">
        <v>3</v>
      </c>
      <c r="BF47" s="202"/>
      <c r="BG47" s="31">
        <v>3</v>
      </c>
      <c r="BH47" s="202"/>
      <c r="BI47" s="31">
        <v>1</v>
      </c>
      <c r="BJ47" s="31">
        <v>3</v>
      </c>
      <c r="BK47" s="31">
        <v>4</v>
      </c>
      <c r="BL47" s="31">
        <v>3</v>
      </c>
      <c r="BM47" s="31">
        <v>3</v>
      </c>
      <c r="BN47" s="31">
        <v>4</v>
      </c>
      <c r="BO47" s="31">
        <v>4</v>
      </c>
      <c r="BP47" s="31">
        <v>4</v>
      </c>
      <c r="BQ47" s="31">
        <v>2</v>
      </c>
      <c r="BR47" s="31">
        <v>4</v>
      </c>
      <c r="BS47" s="31">
        <v>4</v>
      </c>
      <c r="BT47" s="202"/>
      <c r="BU47" s="202"/>
      <c r="BV47" s="202"/>
      <c r="BW47" s="31">
        <v>4</v>
      </c>
      <c r="BX47" s="31">
        <v>4</v>
      </c>
      <c r="BY47" s="202"/>
      <c r="BZ47" s="31">
        <v>4</v>
      </c>
      <c r="CA47" s="31">
        <v>3</v>
      </c>
      <c r="CB47" s="31">
        <v>2</v>
      </c>
      <c r="CC47" s="31">
        <v>4</v>
      </c>
      <c r="CD47" s="31">
        <v>4</v>
      </c>
      <c r="CE47" s="31">
        <v>4</v>
      </c>
      <c r="CF47" s="31">
        <v>4</v>
      </c>
      <c r="CG47" s="31">
        <v>4</v>
      </c>
      <c r="CH47" s="202"/>
      <c r="CI47" s="202"/>
      <c r="CJ47" s="202"/>
      <c r="CK47" s="31">
        <v>3</v>
      </c>
      <c r="CL47" s="202"/>
      <c r="CM47" s="31">
        <v>3</v>
      </c>
      <c r="CN47" s="31">
        <v>2</v>
      </c>
      <c r="CO47" s="31">
        <v>3</v>
      </c>
      <c r="CP47" s="31">
        <v>3</v>
      </c>
      <c r="CQ47" s="202"/>
      <c r="CR47" s="31">
        <v>3</v>
      </c>
      <c r="CS47" s="31">
        <v>3</v>
      </c>
      <c r="CT47" s="31">
        <v>4</v>
      </c>
      <c r="CU47" s="31">
        <v>3</v>
      </c>
      <c r="CV47" s="31">
        <v>2</v>
      </c>
      <c r="CW47" s="31">
        <v>4</v>
      </c>
      <c r="CX47" s="31">
        <v>2</v>
      </c>
      <c r="CY47" s="202"/>
      <c r="CZ47" s="31">
        <v>4</v>
      </c>
      <c r="DA47" s="202"/>
      <c r="DB47" s="202"/>
      <c r="DC47" s="31">
        <v>3</v>
      </c>
      <c r="DD47" s="202"/>
      <c r="DE47" s="31">
        <v>4</v>
      </c>
      <c r="DF47" s="31">
        <v>3</v>
      </c>
      <c r="DG47" s="31">
        <v>3</v>
      </c>
      <c r="DH47" s="31">
        <v>4</v>
      </c>
      <c r="DI47" s="31">
        <v>3</v>
      </c>
      <c r="DJ47" s="31">
        <v>3</v>
      </c>
      <c r="DK47" s="31">
        <v>3</v>
      </c>
      <c r="DL47" s="31">
        <v>2</v>
      </c>
      <c r="DM47" s="31">
        <v>2</v>
      </c>
      <c r="DN47" s="31">
        <v>2</v>
      </c>
      <c r="DO47" s="202"/>
      <c r="DP47" s="31">
        <v>2</v>
      </c>
      <c r="DQ47" s="31">
        <v>4</v>
      </c>
      <c r="DR47" s="31">
        <v>3</v>
      </c>
      <c r="DS47" s="202"/>
      <c r="DT47" s="31">
        <v>2</v>
      </c>
      <c r="DU47" s="31">
        <v>4</v>
      </c>
      <c r="DV47" s="31">
        <v>4</v>
      </c>
      <c r="DW47" s="31">
        <v>4</v>
      </c>
      <c r="DX47" s="198"/>
      <c r="DY47" s="178">
        <v>4</v>
      </c>
      <c r="DZ47" s="178">
        <v>2</v>
      </c>
      <c r="EA47" s="178">
        <v>4</v>
      </c>
      <c r="EB47" s="179">
        <v>4</v>
      </c>
      <c r="EC47" s="179">
        <v>4</v>
      </c>
      <c r="ED47" s="179">
        <v>3</v>
      </c>
      <c r="EE47" s="179">
        <v>3</v>
      </c>
      <c r="EF47" s="179">
        <v>3</v>
      </c>
      <c r="EG47" s="179">
        <v>3</v>
      </c>
      <c r="EH47" s="179">
        <v>4</v>
      </c>
      <c r="EI47" s="179">
        <v>4</v>
      </c>
      <c r="EJ47" s="179">
        <v>4</v>
      </c>
      <c r="EK47" s="179">
        <v>4</v>
      </c>
      <c r="EL47" s="179">
        <v>4</v>
      </c>
      <c r="EM47" s="179">
        <v>4</v>
      </c>
      <c r="EN47" s="198"/>
      <c r="EO47" s="179">
        <v>4</v>
      </c>
      <c r="EP47" s="179">
        <v>4</v>
      </c>
      <c r="EQ47" s="179">
        <v>3</v>
      </c>
      <c r="ER47" s="179">
        <v>3</v>
      </c>
      <c r="ES47" s="179">
        <v>3</v>
      </c>
      <c r="ET47" s="179">
        <v>4</v>
      </c>
      <c r="EU47" s="179">
        <v>4</v>
      </c>
      <c r="EV47" s="179">
        <v>4</v>
      </c>
      <c r="EW47" s="179">
        <v>3</v>
      </c>
      <c r="EX47" s="179">
        <v>3</v>
      </c>
      <c r="EY47" s="179">
        <v>3</v>
      </c>
      <c r="EZ47" s="179">
        <v>3</v>
      </c>
      <c r="FA47" s="179">
        <v>3</v>
      </c>
      <c r="FB47" s="179">
        <v>4</v>
      </c>
      <c r="FC47" s="179">
        <v>4</v>
      </c>
      <c r="FD47" s="179">
        <v>2</v>
      </c>
      <c r="FE47" s="179">
        <v>2</v>
      </c>
      <c r="FF47" s="179">
        <v>4</v>
      </c>
      <c r="FG47" s="179">
        <v>4</v>
      </c>
      <c r="FH47" s="179">
        <v>4</v>
      </c>
      <c r="FI47" s="198"/>
      <c r="FJ47" s="179">
        <v>3</v>
      </c>
      <c r="FK47" s="179">
        <v>4</v>
      </c>
      <c r="FL47" s="179"/>
      <c r="FM47" s="179">
        <v>2</v>
      </c>
      <c r="FN47" s="195"/>
      <c r="FO47" s="179">
        <v>2</v>
      </c>
      <c r="FP47" s="179">
        <v>2</v>
      </c>
      <c r="FQ47" s="179">
        <v>4</v>
      </c>
      <c r="FR47" s="179">
        <v>2</v>
      </c>
      <c r="FS47" s="179">
        <v>4</v>
      </c>
      <c r="FT47" s="178">
        <v>4</v>
      </c>
      <c r="FU47" s="178">
        <v>4</v>
      </c>
      <c r="FV47" s="178">
        <v>1</v>
      </c>
      <c r="FW47" s="179">
        <v>2</v>
      </c>
      <c r="FX47" s="179">
        <v>4</v>
      </c>
      <c r="FY47" s="179">
        <v>4</v>
      </c>
      <c r="FZ47" s="179">
        <v>4</v>
      </c>
      <c r="GA47" s="179">
        <v>3</v>
      </c>
      <c r="GB47" s="179">
        <v>2</v>
      </c>
      <c r="GC47" s="179">
        <v>1</v>
      </c>
      <c r="GD47" s="195"/>
      <c r="GE47" s="179">
        <v>3</v>
      </c>
      <c r="GF47" s="179">
        <v>4</v>
      </c>
      <c r="GG47" s="179">
        <v>4</v>
      </c>
      <c r="GH47" s="179">
        <v>4</v>
      </c>
      <c r="GI47" s="195"/>
      <c r="GJ47" s="179">
        <v>3</v>
      </c>
      <c r="GK47" s="178">
        <v>4</v>
      </c>
      <c r="GL47" s="178">
        <v>2</v>
      </c>
      <c r="GM47" s="195"/>
      <c r="GN47" s="179">
        <v>3</v>
      </c>
      <c r="GO47" s="179">
        <v>3</v>
      </c>
      <c r="GP47" s="179">
        <v>3</v>
      </c>
      <c r="GQ47" s="179">
        <v>4</v>
      </c>
      <c r="GR47" s="179">
        <v>4</v>
      </c>
      <c r="GS47" s="179">
        <v>3</v>
      </c>
      <c r="GT47" s="179">
        <v>2</v>
      </c>
      <c r="GU47" s="195"/>
      <c r="GV47" s="179">
        <v>3</v>
      </c>
      <c r="GW47" s="179">
        <v>4</v>
      </c>
      <c r="GX47" s="195"/>
      <c r="GY47" s="179">
        <v>4</v>
      </c>
      <c r="GZ47" s="179">
        <v>3</v>
      </c>
      <c r="HA47" s="179">
        <v>4</v>
      </c>
      <c r="HB47" s="179">
        <v>3</v>
      </c>
      <c r="HC47" s="179">
        <v>3</v>
      </c>
      <c r="HD47" s="179">
        <v>3</v>
      </c>
      <c r="HE47" s="179">
        <v>4</v>
      </c>
      <c r="HF47" s="179">
        <v>4</v>
      </c>
      <c r="HG47" s="179">
        <v>3</v>
      </c>
      <c r="HH47" s="179">
        <v>3</v>
      </c>
      <c r="HI47" s="179">
        <v>4</v>
      </c>
      <c r="HJ47" s="179">
        <v>4</v>
      </c>
      <c r="HK47" s="179">
        <v>3</v>
      </c>
      <c r="HL47" s="198"/>
      <c r="HM47" s="179">
        <v>2</v>
      </c>
      <c r="HN47" s="179">
        <v>3</v>
      </c>
      <c r="HO47" s="179">
        <v>3</v>
      </c>
      <c r="HP47" s="31">
        <v>4</v>
      </c>
      <c r="HQ47" s="31">
        <v>2</v>
      </c>
      <c r="HR47" s="31">
        <v>4</v>
      </c>
      <c r="HS47" s="31">
        <v>2</v>
      </c>
      <c r="HT47" s="31">
        <v>2</v>
      </c>
      <c r="HU47" s="31">
        <v>3</v>
      </c>
      <c r="HV47" s="202"/>
      <c r="HW47" s="31">
        <v>4</v>
      </c>
      <c r="HX47" s="202"/>
      <c r="HY47" s="31">
        <v>2</v>
      </c>
      <c r="HZ47" s="31">
        <v>3</v>
      </c>
      <c r="IA47" s="31">
        <v>2</v>
      </c>
      <c r="IB47" s="31">
        <v>4</v>
      </c>
      <c r="IC47" s="31">
        <v>4</v>
      </c>
      <c r="ID47" s="31">
        <v>4</v>
      </c>
      <c r="IE47" s="202"/>
      <c r="IF47" s="31">
        <v>4</v>
      </c>
      <c r="IG47" s="31">
        <v>4</v>
      </c>
      <c r="IH47" s="202"/>
      <c r="II47" s="202"/>
      <c r="IJ47" s="31">
        <v>3</v>
      </c>
      <c r="IK47" s="202"/>
      <c r="IL47" s="31">
        <v>3</v>
      </c>
      <c r="IM47" s="202"/>
      <c r="IN47" s="202"/>
      <c r="IO47" s="202"/>
      <c r="IP47" s="31">
        <v>4</v>
      </c>
      <c r="IQ47" s="31">
        <v>4</v>
      </c>
      <c r="IR47" s="31">
        <v>3</v>
      </c>
      <c r="IS47" s="202"/>
      <c r="IT47" s="202"/>
      <c r="IU47" s="31">
        <v>4</v>
      </c>
      <c r="IV47" s="202"/>
      <c r="IW47" s="31">
        <v>4</v>
      </c>
      <c r="IX47" s="31">
        <v>4</v>
      </c>
      <c r="IY47" s="202"/>
      <c r="IZ47" s="202"/>
      <c r="JA47" s="202"/>
      <c r="JB47" s="31">
        <v>4</v>
      </c>
      <c r="JC47" s="31">
        <v>4</v>
      </c>
      <c r="JD47" s="31">
        <v>2</v>
      </c>
      <c r="JE47" s="31">
        <v>4</v>
      </c>
      <c r="JF47" s="202"/>
      <c r="JG47" s="202"/>
      <c r="JH47" s="202"/>
      <c r="JI47" s="31">
        <v>4</v>
      </c>
      <c r="JJ47" s="31">
        <v>4</v>
      </c>
      <c r="JK47" s="31"/>
      <c r="JL47" s="31">
        <v>4</v>
      </c>
      <c r="JM47" s="31">
        <v>3</v>
      </c>
      <c r="JN47" s="31">
        <v>4</v>
      </c>
      <c r="JO47" s="31">
        <v>4</v>
      </c>
      <c r="JP47" s="31">
        <v>4</v>
      </c>
      <c r="JQ47" s="31">
        <v>4</v>
      </c>
      <c r="JR47" s="31">
        <v>4</v>
      </c>
      <c r="JS47" s="31">
        <v>4</v>
      </c>
      <c r="JT47" s="31">
        <v>4</v>
      </c>
      <c r="JU47" s="31">
        <v>4</v>
      </c>
      <c r="JV47" s="31">
        <v>4</v>
      </c>
      <c r="JW47" s="31">
        <v>4</v>
      </c>
      <c r="JX47" s="31">
        <v>3</v>
      </c>
      <c r="JY47" s="31">
        <v>4</v>
      </c>
      <c r="JZ47" s="31">
        <v>3</v>
      </c>
      <c r="KA47" s="31">
        <v>3</v>
      </c>
      <c r="KB47" s="31">
        <v>4</v>
      </c>
      <c r="KC47" s="31">
        <v>4</v>
      </c>
      <c r="KD47" s="31">
        <v>4</v>
      </c>
      <c r="KE47" s="31">
        <v>4</v>
      </c>
      <c r="KF47" s="31">
        <v>4</v>
      </c>
      <c r="KG47" s="31">
        <v>4</v>
      </c>
      <c r="KH47" s="31">
        <v>4</v>
      </c>
      <c r="KI47" s="31">
        <v>4</v>
      </c>
      <c r="KJ47" s="31">
        <v>4</v>
      </c>
      <c r="KK47" s="31">
        <v>4</v>
      </c>
      <c r="KL47" s="31">
        <v>4</v>
      </c>
      <c r="KM47" s="432"/>
      <c r="KN47" s="355">
        <f t="shared" ref="KN47:KN53" si="25">COUNTIF(B47:KL47,1)</f>
        <v>4</v>
      </c>
      <c r="KO47" s="356">
        <f t="shared" ref="KO47:KO53" si="26">COUNTIF(B47:KL47,2)</f>
        <v>31</v>
      </c>
      <c r="KP47" s="356">
        <f t="shared" ref="KP47:KP53" si="27">COUNTIF(B47:KL47,3)</f>
        <v>82</v>
      </c>
      <c r="KQ47" s="357">
        <f t="shared" ref="KQ47:KQ53" si="28">COUNTIF(B47:KL47,4)</f>
        <v>124</v>
      </c>
      <c r="KR47" s="317">
        <f t="shared" si="23"/>
        <v>241</v>
      </c>
      <c r="KS47" s="425"/>
      <c r="KT47" s="37">
        <f t="shared" si="24"/>
        <v>3.2623762376237622</v>
      </c>
      <c r="KU47" s="47">
        <f t="shared" ref="KU47:KU53" si="29">KT47/4</f>
        <v>0.81559405940594054</v>
      </c>
    </row>
    <row r="48" spans="1:307" ht="15.75" thickBot="1">
      <c r="A48" s="49" t="s">
        <v>258</v>
      </c>
      <c r="B48" s="205">
        <v>2</v>
      </c>
      <c r="C48" s="128">
        <v>2</v>
      </c>
      <c r="D48" s="128">
        <v>2</v>
      </c>
      <c r="E48" s="202"/>
      <c r="F48" s="45">
        <v>3</v>
      </c>
      <c r="G48" s="45">
        <v>3</v>
      </c>
      <c r="H48" s="45">
        <v>2</v>
      </c>
      <c r="I48" s="45">
        <v>2</v>
      </c>
      <c r="J48" s="45">
        <v>4</v>
      </c>
      <c r="K48" s="28">
        <v>4</v>
      </c>
      <c r="L48" s="45">
        <v>3</v>
      </c>
      <c r="M48" s="202"/>
      <c r="N48" s="45">
        <v>3</v>
      </c>
      <c r="O48" s="45">
        <v>3</v>
      </c>
      <c r="P48" s="45">
        <v>2</v>
      </c>
      <c r="Q48" s="28">
        <v>4</v>
      </c>
      <c r="R48" s="45">
        <v>4</v>
      </c>
      <c r="S48" s="45">
        <v>4</v>
      </c>
      <c r="T48" s="45">
        <v>3</v>
      </c>
      <c r="U48" s="45">
        <v>3</v>
      </c>
      <c r="V48" s="45">
        <v>4</v>
      </c>
      <c r="W48" s="45">
        <v>3</v>
      </c>
      <c r="X48" s="45">
        <v>3</v>
      </c>
      <c r="Y48" s="45">
        <v>1</v>
      </c>
      <c r="Z48" s="202"/>
      <c r="AA48" s="202"/>
      <c r="AB48" s="31">
        <v>4</v>
      </c>
      <c r="AC48" s="31">
        <v>3</v>
      </c>
      <c r="AD48" s="31">
        <v>3</v>
      </c>
      <c r="AE48" s="31">
        <v>4</v>
      </c>
      <c r="AF48" s="31">
        <v>3</v>
      </c>
      <c r="AG48" s="202"/>
      <c r="AH48" s="31">
        <v>3</v>
      </c>
      <c r="AI48" s="31">
        <v>3</v>
      </c>
      <c r="AJ48" s="31">
        <v>4</v>
      </c>
      <c r="AK48" s="202"/>
      <c r="AL48" s="202"/>
      <c r="AM48" s="31">
        <v>1</v>
      </c>
      <c r="AN48" s="31">
        <v>3</v>
      </c>
      <c r="AO48" s="31">
        <v>3</v>
      </c>
      <c r="AP48" s="202"/>
      <c r="AQ48" s="31">
        <v>3</v>
      </c>
      <c r="AR48" s="31">
        <v>3</v>
      </c>
      <c r="AS48" s="31">
        <v>2</v>
      </c>
      <c r="AT48" s="31">
        <v>3</v>
      </c>
      <c r="AU48" s="31">
        <v>3</v>
      </c>
      <c r="AV48" s="31">
        <v>3</v>
      </c>
      <c r="AW48" s="31">
        <v>2</v>
      </c>
      <c r="AX48" s="31">
        <v>1</v>
      </c>
      <c r="AY48" s="31">
        <v>4</v>
      </c>
      <c r="AZ48" s="31">
        <v>2</v>
      </c>
      <c r="BA48" s="202"/>
      <c r="BB48" s="202"/>
      <c r="BC48" s="31">
        <v>2</v>
      </c>
      <c r="BD48" s="31">
        <v>4</v>
      </c>
      <c r="BE48" s="31">
        <v>3</v>
      </c>
      <c r="BF48" s="202"/>
      <c r="BG48" s="31">
        <v>3</v>
      </c>
      <c r="BH48" s="31">
        <v>3</v>
      </c>
      <c r="BI48" s="31">
        <v>2</v>
      </c>
      <c r="BJ48" s="31">
        <v>2</v>
      </c>
      <c r="BK48" s="31">
        <v>4</v>
      </c>
      <c r="BL48" s="31">
        <v>3</v>
      </c>
      <c r="BM48" s="31">
        <v>2</v>
      </c>
      <c r="BN48" s="31">
        <v>2</v>
      </c>
      <c r="BO48" s="31">
        <v>3</v>
      </c>
      <c r="BP48" s="31">
        <v>3</v>
      </c>
      <c r="BQ48" s="31">
        <v>3</v>
      </c>
      <c r="BR48" s="31">
        <v>2</v>
      </c>
      <c r="BS48" s="31">
        <v>3</v>
      </c>
      <c r="BT48" s="202"/>
      <c r="BU48" s="202"/>
      <c r="BV48" s="202"/>
      <c r="BW48" s="31">
        <v>4</v>
      </c>
      <c r="BX48" s="31">
        <v>3</v>
      </c>
      <c r="BY48" s="31">
        <v>3</v>
      </c>
      <c r="BZ48" s="31">
        <v>4</v>
      </c>
      <c r="CA48" s="31">
        <v>3</v>
      </c>
      <c r="CB48" s="31">
        <v>3</v>
      </c>
      <c r="CC48" s="31">
        <v>4</v>
      </c>
      <c r="CD48" s="31">
        <v>4</v>
      </c>
      <c r="CE48" s="31">
        <v>4</v>
      </c>
      <c r="CF48" s="31">
        <v>4</v>
      </c>
      <c r="CG48" s="31">
        <v>4</v>
      </c>
      <c r="CH48" s="202"/>
      <c r="CI48" s="202"/>
      <c r="CJ48" s="31">
        <v>2</v>
      </c>
      <c r="CK48" s="202"/>
      <c r="CL48" s="202"/>
      <c r="CM48" s="31">
        <v>3</v>
      </c>
      <c r="CN48" s="31">
        <v>4</v>
      </c>
      <c r="CO48" s="31">
        <v>4</v>
      </c>
      <c r="CP48" s="31">
        <v>4</v>
      </c>
      <c r="CQ48" s="202"/>
      <c r="CR48" s="31">
        <v>3</v>
      </c>
      <c r="CS48" s="202"/>
      <c r="CT48" s="31">
        <v>3</v>
      </c>
      <c r="CU48" s="31">
        <v>1</v>
      </c>
      <c r="CV48" s="31">
        <v>4</v>
      </c>
      <c r="CW48" s="31">
        <v>4</v>
      </c>
      <c r="CX48" s="31">
        <v>3</v>
      </c>
      <c r="CY48" s="202"/>
      <c r="CZ48" s="31">
        <v>2</v>
      </c>
      <c r="DA48" s="202"/>
      <c r="DB48" s="202"/>
      <c r="DC48" s="31">
        <v>3</v>
      </c>
      <c r="DD48" s="202"/>
      <c r="DE48" s="31"/>
      <c r="DF48" s="31">
        <v>2</v>
      </c>
      <c r="DG48" s="31">
        <v>3</v>
      </c>
      <c r="DH48" s="31">
        <v>3</v>
      </c>
      <c r="DI48" s="31">
        <v>4</v>
      </c>
      <c r="DJ48" s="31">
        <v>4</v>
      </c>
      <c r="DK48" s="31">
        <v>3</v>
      </c>
      <c r="DL48" s="31">
        <v>1</v>
      </c>
      <c r="DM48" s="31">
        <v>2</v>
      </c>
      <c r="DN48" s="31">
        <v>2</v>
      </c>
      <c r="DO48" s="202"/>
      <c r="DP48" s="31">
        <v>4</v>
      </c>
      <c r="DQ48" s="31">
        <v>4</v>
      </c>
      <c r="DR48" s="31">
        <v>2</v>
      </c>
      <c r="DS48" s="202"/>
      <c r="DT48" s="31">
        <v>3</v>
      </c>
      <c r="DU48" s="31">
        <v>2</v>
      </c>
      <c r="DV48" s="31">
        <v>2</v>
      </c>
      <c r="DW48" s="31">
        <v>3</v>
      </c>
      <c r="DX48" s="198"/>
      <c r="DY48" s="178">
        <v>4</v>
      </c>
      <c r="DZ48" s="178">
        <v>3</v>
      </c>
      <c r="EA48" s="178">
        <v>4</v>
      </c>
      <c r="EB48" s="179">
        <v>3</v>
      </c>
      <c r="EC48" s="179">
        <v>4</v>
      </c>
      <c r="ED48" s="179">
        <v>2</v>
      </c>
      <c r="EE48" s="179">
        <v>4</v>
      </c>
      <c r="EF48" s="179">
        <v>4</v>
      </c>
      <c r="EG48" s="179">
        <v>3</v>
      </c>
      <c r="EH48" s="179">
        <v>3</v>
      </c>
      <c r="EI48" s="179">
        <v>3</v>
      </c>
      <c r="EJ48" s="179">
        <v>3</v>
      </c>
      <c r="EK48" s="179">
        <v>3</v>
      </c>
      <c r="EL48" s="179">
        <v>4</v>
      </c>
      <c r="EM48" s="179">
        <v>4</v>
      </c>
      <c r="EN48" s="198"/>
      <c r="EO48" s="179">
        <v>4</v>
      </c>
      <c r="EP48" s="179">
        <v>4</v>
      </c>
      <c r="EQ48" s="179">
        <v>3</v>
      </c>
      <c r="ER48" s="179">
        <v>3</v>
      </c>
      <c r="ES48" s="179">
        <v>3</v>
      </c>
      <c r="ET48" s="179">
        <v>3</v>
      </c>
      <c r="EU48" s="179">
        <v>3</v>
      </c>
      <c r="EV48" s="179">
        <v>3</v>
      </c>
      <c r="EW48" s="179">
        <v>3</v>
      </c>
      <c r="EX48" s="179">
        <v>1</v>
      </c>
      <c r="EY48" s="179">
        <v>1</v>
      </c>
      <c r="EZ48" s="179">
        <v>1</v>
      </c>
      <c r="FA48" s="179">
        <v>1</v>
      </c>
      <c r="FB48" s="179">
        <v>4</v>
      </c>
      <c r="FC48" s="179">
        <v>4</v>
      </c>
      <c r="FD48" s="179">
        <v>2</v>
      </c>
      <c r="FE48" s="179">
        <v>1</v>
      </c>
      <c r="FF48" s="179">
        <v>1</v>
      </c>
      <c r="FG48" s="179">
        <v>4</v>
      </c>
      <c r="FH48" s="179">
        <v>3</v>
      </c>
      <c r="FI48" s="198"/>
      <c r="FJ48" s="179">
        <v>4</v>
      </c>
      <c r="FK48" s="179">
        <v>1</v>
      </c>
      <c r="FL48" s="179">
        <v>1</v>
      </c>
      <c r="FM48" s="179">
        <v>2</v>
      </c>
      <c r="FN48" s="179">
        <v>1</v>
      </c>
      <c r="FO48" s="179">
        <v>2</v>
      </c>
      <c r="FP48" s="179">
        <v>1</v>
      </c>
      <c r="FQ48" s="179">
        <v>3</v>
      </c>
      <c r="FR48" s="179">
        <v>1</v>
      </c>
      <c r="FS48" s="179">
        <v>1</v>
      </c>
      <c r="FT48" s="178">
        <v>1</v>
      </c>
      <c r="FU48" s="178">
        <v>3</v>
      </c>
      <c r="FV48" s="178">
        <v>1</v>
      </c>
      <c r="FW48" s="179">
        <v>1</v>
      </c>
      <c r="FX48" s="179">
        <v>4</v>
      </c>
      <c r="FY48" s="179">
        <v>4</v>
      </c>
      <c r="FZ48" s="179">
        <v>4</v>
      </c>
      <c r="GA48" s="179">
        <v>3</v>
      </c>
      <c r="GB48" s="179">
        <v>1</v>
      </c>
      <c r="GC48" s="195"/>
      <c r="GD48" s="179">
        <v>1</v>
      </c>
      <c r="GE48" s="179">
        <v>2</v>
      </c>
      <c r="GF48" s="179">
        <v>4</v>
      </c>
      <c r="GG48" s="179">
        <v>4</v>
      </c>
      <c r="GH48" s="179">
        <v>4</v>
      </c>
      <c r="GI48" s="195"/>
      <c r="GJ48" s="179">
        <v>3</v>
      </c>
      <c r="GK48" s="178">
        <v>4</v>
      </c>
      <c r="GL48" s="178">
        <v>2</v>
      </c>
      <c r="GM48" s="195"/>
      <c r="GN48" s="179">
        <v>3</v>
      </c>
      <c r="GO48" s="179">
        <v>3</v>
      </c>
      <c r="GP48" s="179">
        <v>2</v>
      </c>
      <c r="GQ48" s="179">
        <v>4</v>
      </c>
      <c r="GR48" s="179">
        <v>4</v>
      </c>
      <c r="GS48" s="179">
        <v>1</v>
      </c>
      <c r="GT48" s="179">
        <v>2</v>
      </c>
      <c r="GU48" s="195"/>
      <c r="GV48" s="179">
        <v>3</v>
      </c>
      <c r="GW48" s="179">
        <v>3</v>
      </c>
      <c r="GX48" s="195"/>
      <c r="GY48" s="179">
        <v>4</v>
      </c>
      <c r="GZ48" s="179">
        <v>4</v>
      </c>
      <c r="HA48" s="179">
        <v>3</v>
      </c>
      <c r="HB48" s="179">
        <v>3</v>
      </c>
      <c r="HC48" s="179">
        <v>3</v>
      </c>
      <c r="HD48" s="179">
        <v>3</v>
      </c>
      <c r="HE48" s="179">
        <v>4</v>
      </c>
      <c r="HF48" s="179">
        <v>4</v>
      </c>
      <c r="HG48" s="179">
        <v>4</v>
      </c>
      <c r="HH48" s="179">
        <v>4</v>
      </c>
      <c r="HI48" s="179">
        <v>3</v>
      </c>
      <c r="HJ48" s="179">
        <v>4</v>
      </c>
      <c r="HK48" s="179">
        <v>3</v>
      </c>
      <c r="HL48" s="198"/>
      <c r="HM48" s="179">
        <v>1</v>
      </c>
      <c r="HN48" s="179">
        <v>3</v>
      </c>
      <c r="HO48" s="179">
        <v>4</v>
      </c>
      <c r="HP48" s="31">
        <v>4</v>
      </c>
      <c r="HQ48" s="31">
        <v>2</v>
      </c>
      <c r="HR48" s="31">
        <v>2</v>
      </c>
      <c r="HS48" s="31">
        <v>3</v>
      </c>
      <c r="HT48" s="31">
        <v>3</v>
      </c>
      <c r="HU48" s="31">
        <v>4</v>
      </c>
      <c r="HV48" s="202"/>
      <c r="HW48" s="31">
        <v>4</v>
      </c>
      <c r="HX48" s="202"/>
      <c r="HY48" s="31">
        <v>3</v>
      </c>
      <c r="HZ48" s="31">
        <v>1</v>
      </c>
      <c r="IA48" s="31">
        <v>2</v>
      </c>
      <c r="IB48" s="31">
        <v>4</v>
      </c>
      <c r="IC48" s="31">
        <v>4</v>
      </c>
      <c r="ID48" s="31">
        <v>4</v>
      </c>
      <c r="IE48" s="202"/>
      <c r="IF48" s="31">
        <v>4</v>
      </c>
      <c r="IG48" s="31">
        <v>4</v>
      </c>
      <c r="IH48" s="202"/>
      <c r="II48" s="202"/>
      <c r="IJ48" s="31">
        <v>3</v>
      </c>
      <c r="IK48" s="202"/>
      <c r="IL48" s="31">
        <v>3</v>
      </c>
      <c r="IM48" s="202"/>
      <c r="IN48" s="202"/>
      <c r="IO48" s="202"/>
      <c r="IP48" s="31">
        <v>4</v>
      </c>
      <c r="IQ48" s="31">
        <v>4</v>
      </c>
      <c r="IR48" s="31">
        <v>4</v>
      </c>
      <c r="IS48" s="202"/>
      <c r="IT48" s="202"/>
      <c r="IU48" s="31">
        <v>4</v>
      </c>
      <c r="IV48" s="202"/>
      <c r="IW48" s="31">
        <v>3</v>
      </c>
      <c r="IX48" s="202"/>
      <c r="IY48" s="202"/>
      <c r="IZ48" s="202"/>
      <c r="JA48" s="202"/>
      <c r="JB48" s="31">
        <v>3</v>
      </c>
      <c r="JC48" s="31">
        <v>4</v>
      </c>
      <c r="JD48" s="202"/>
      <c r="JE48" s="31">
        <v>4</v>
      </c>
      <c r="JF48" s="202"/>
      <c r="JG48" s="202"/>
      <c r="JH48" s="202"/>
      <c r="JI48" s="31">
        <v>4</v>
      </c>
      <c r="JJ48" s="31">
        <v>3</v>
      </c>
      <c r="JK48" s="31"/>
      <c r="JL48" s="31">
        <v>3</v>
      </c>
      <c r="JM48" s="31">
        <v>4</v>
      </c>
      <c r="JN48" s="31">
        <v>4</v>
      </c>
      <c r="JO48" s="31">
        <v>4</v>
      </c>
      <c r="JP48" s="31">
        <v>4</v>
      </c>
      <c r="JQ48" s="31">
        <v>4</v>
      </c>
      <c r="JR48" s="31">
        <v>4</v>
      </c>
      <c r="JS48" s="31">
        <v>3</v>
      </c>
      <c r="JT48" s="31">
        <v>3</v>
      </c>
      <c r="JU48" s="31">
        <v>4</v>
      </c>
      <c r="JV48" s="31">
        <v>4</v>
      </c>
      <c r="JW48" s="31">
        <v>4</v>
      </c>
      <c r="JX48" s="31">
        <v>3</v>
      </c>
      <c r="JY48" s="31">
        <v>4</v>
      </c>
      <c r="JZ48" s="31">
        <v>4</v>
      </c>
      <c r="KA48" s="31">
        <v>3</v>
      </c>
      <c r="KB48" s="31">
        <v>4</v>
      </c>
      <c r="KC48" s="31">
        <v>4</v>
      </c>
      <c r="KD48" s="31">
        <v>4</v>
      </c>
      <c r="KE48" s="31">
        <v>4</v>
      </c>
      <c r="KF48" s="31">
        <v>4</v>
      </c>
      <c r="KG48" s="31">
        <v>2</v>
      </c>
      <c r="KH48" s="31">
        <v>3</v>
      </c>
      <c r="KI48" s="31">
        <v>4</v>
      </c>
      <c r="KJ48" s="31">
        <v>4</v>
      </c>
      <c r="KK48" s="31">
        <v>4</v>
      </c>
      <c r="KL48" s="31">
        <v>4</v>
      </c>
      <c r="KM48" s="432"/>
      <c r="KN48" s="355">
        <f t="shared" si="25"/>
        <v>25</v>
      </c>
      <c r="KO48" s="356">
        <f t="shared" si="26"/>
        <v>35</v>
      </c>
      <c r="KP48" s="356">
        <f t="shared" si="27"/>
        <v>87</v>
      </c>
      <c r="KQ48" s="357">
        <f t="shared" si="28"/>
        <v>93</v>
      </c>
      <c r="KR48" s="317">
        <f t="shared" si="23"/>
        <v>240</v>
      </c>
      <c r="KS48" s="425"/>
      <c r="KT48" s="37">
        <f t="shared" si="24"/>
        <v>2.9113300492610836</v>
      </c>
      <c r="KU48" s="47">
        <f t="shared" si="29"/>
        <v>0.72783251231527091</v>
      </c>
    </row>
    <row r="49" spans="1:307" ht="16.5" customHeight="1" thickBot="1">
      <c r="A49" s="49" t="s">
        <v>259</v>
      </c>
      <c r="B49" s="205">
        <v>3</v>
      </c>
      <c r="C49" s="128">
        <v>3</v>
      </c>
      <c r="D49" s="128">
        <v>3</v>
      </c>
      <c r="E49" s="202"/>
      <c r="F49" s="45">
        <v>3</v>
      </c>
      <c r="G49" s="45">
        <v>4</v>
      </c>
      <c r="H49" s="45">
        <v>3</v>
      </c>
      <c r="I49" s="45">
        <v>3</v>
      </c>
      <c r="J49" s="45">
        <v>4</v>
      </c>
      <c r="K49" s="28">
        <v>4</v>
      </c>
      <c r="L49" s="45">
        <v>3</v>
      </c>
      <c r="M49" s="45">
        <v>4</v>
      </c>
      <c r="N49" s="45">
        <v>3</v>
      </c>
      <c r="O49" s="45">
        <v>3</v>
      </c>
      <c r="P49" s="45">
        <v>3</v>
      </c>
      <c r="Q49" s="28">
        <v>4</v>
      </c>
      <c r="R49" s="202"/>
      <c r="S49" s="45">
        <v>4</v>
      </c>
      <c r="T49" s="45">
        <v>3</v>
      </c>
      <c r="U49" s="45">
        <v>3</v>
      </c>
      <c r="V49" s="202"/>
      <c r="W49" s="45">
        <v>3</v>
      </c>
      <c r="X49" s="45">
        <v>3</v>
      </c>
      <c r="Y49" s="45">
        <v>2</v>
      </c>
      <c r="Z49" s="202"/>
      <c r="AA49" s="202"/>
      <c r="AB49" s="31">
        <v>3</v>
      </c>
      <c r="AC49" s="31">
        <v>1</v>
      </c>
      <c r="AD49" s="31">
        <v>4</v>
      </c>
      <c r="AE49" s="31">
        <v>4</v>
      </c>
      <c r="AF49" s="31">
        <v>3</v>
      </c>
      <c r="AG49" s="202"/>
      <c r="AH49" s="202"/>
      <c r="AI49" s="31">
        <v>4</v>
      </c>
      <c r="AJ49" s="31">
        <v>4</v>
      </c>
      <c r="AK49" s="202"/>
      <c r="AL49" s="202"/>
      <c r="AM49" s="31">
        <v>1</v>
      </c>
      <c r="AN49" s="31">
        <v>3</v>
      </c>
      <c r="AO49" s="31">
        <v>3</v>
      </c>
      <c r="AP49" s="202"/>
      <c r="AQ49" s="31">
        <v>4</v>
      </c>
      <c r="AR49" s="31">
        <v>3</v>
      </c>
      <c r="AS49" s="31">
        <v>3</v>
      </c>
      <c r="AT49" s="31">
        <v>3</v>
      </c>
      <c r="AU49" s="202"/>
      <c r="AV49" s="31">
        <v>3</v>
      </c>
      <c r="AW49" s="31">
        <v>3</v>
      </c>
      <c r="AX49" s="31">
        <v>3</v>
      </c>
      <c r="AY49" s="31">
        <v>4</v>
      </c>
      <c r="AZ49" s="31">
        <v>2</v>
      </c>
      <c r="BA49" s="202"/>
      <c r="BB49" s="202"/>
      <c r="BC49" s="31">
        <v>3</v>
      </c>
      <c r="BD49" s="31">
        <v>3</v>
      </c>
      <c r="BE49" s="31">
        <v>3</v>
      </c>
      <c r="BF49" s="202"/>
      <c r="BG49" s="31">
        <v>3</v>
      </c>
      <c r="BH49" s="31">
        <v>4</v>
      </c>
      <c r="BI49" s="31">
        <v>4</v>
      </c>
      <c r="BJ49" s="31">
        <v>3</v>
      </c>
      <c r="BK49" s="31">
        <v>4</v>
      </c>
      <c r="BL49" s="31">
        <v>3</v>
      </c>
      <c r="BM49" s="31">
        <v>4</v>
      </c>
      <c r="BN49" s="31">
        <v>2</v>
      </c>
      <c r="BO49" s="31">
        <v>1</v>
      </c>
      <c r="BP49" s="31">
        <v>3</v>
      </c>
      <c r="BQ49" s="31">
        <v>2</v>
      </c>
      <c r="BR49" s="31">
        <v>2</v>
      </c>
      <c r="BS49" s="31">
        <v>3</v>
      </c>
      <c r="BT49" s="202"/>
      <c r="BU49" s="202"/>
      <c r="BV49" s="202"/>
      <c r="BW49" s="31">
        <v>4</v>
      </c>
      <c r="BX49" s="31">
        <v>3</v>
      </c>
      <c r="BY49" s="31">
        <v>3</v>
      </c>
      <c r="BZ49" s="31">
        <v>4</v>
      </c>
      <c r="CA49" s="31">
        <v>3</v>
      </c>
      <c r="CB49" s="31">
        <v>4</v>
      </c>
      <c r="CC49" s="202"/>
      <c r="CD49" s="31">
        <v>4</v>
      </c>
      <c r="CE49" s="31">
        <v>3</v>
      </c>
      <c r="CF49" s="31">
        <v>4</v>
      </c>
      <c r="CG49" s="31">
        <v>4</v>
      </c>
      <c r="CH49" s="202"/>
      <c r="CI49" s="202"/>
      <c r="CJ49" s="202"/>
      <c r="CK49" s="31">
        <v>4</v>
      </c>
      <c r="CL49" s="202"/>
      <c r="CM49" s="31">
        <v>3</v>
      </c>
      <c r="CN49" s="31">
        <v>3</v>
      </c>
      <c r="CO49" s="31">
        <v>1</v>
      </c>
      <c r="CP49" s="31">
        <v>3</v>
      </c>
      <c r="CQ49" s="202"/>
      <c r="CR49" s="31">
        <v>3</v>
      </c>
      <c r="CS49" s="202"/>
      <c r="CT49" s="31">
        <v>3</v>
      </c>
      <c r="CU49" s="31">
        <v>3</v>
      </c>
      <c r="CV49" s="31">
        <v>2</v>
      </c>
      <c r="CW49" s="31">
        <v>4</v>
      </c>
      <c r="CX49" s="31">
        <v>2</v>
      </c>
      <c r="CY49" s="202"/>
      <c r="CZ49" s="31">
        <v>3</v>
      </c>
      <c r="DA49" s="202"/>
      <c r="DB49" s="202"/>
      <c r="DC49" s="31">
        <v>3</v>
      </c>
      <c r="DD49" s="202"/>
      <c r="DE49" s="31">
        <v>3</v>
      </c>
      <c r="DF49" s="31">
        <v>3</v>
      </c>
      <c r="DG49" s="31">
        <v>3</v>
      </c>
      <c r="DH49" s="31">
        <v>3</v>
      </c>
      <c r="DI49" s="31">
        <v>4</v>
      </c>
      <c r="DJ49" s="31">
        <v>3</v>
      </c>
      <c r="DK49" s="31">
        <v>3</v>
      </c>
      <c r="DL49" s="31">
        <v>1</v>
      </c>
      <c r="DM49" s="31">
        <v>3</v>
      </c>
      <c r="DN49" s="31">
        <v>2</v>
      </c>
      <c r="DO49" s="202"/>
      <c r="DP49" s="31">
        <v>2</v>
      </c>
      <c r="DQ49" s="31">
        <v>4</v>
      </c>
      <c r="DR49" s="31">
        <v>3</v>
      </c>
      <c r="DS49" s="202"/>
      <c r="DT49" s="31">
        <v>4</v>
      </c>
      <c r="DU49" s="31">
        <v>3</v>
      </c>
      <c r="DV49" s="31">
        <v>3</v>
      </c>
      <c r="DW49" s="31">
        <v>4</v>
      </c>
      <c r="DX49" s="198"/>
      <c r="DY49" s="178">
        <v>4</v>
      </c>
      <c r="DZ49" s="178">
        <v>3</v>
      </c>
      <c r="EA49" s="178">
        <v>3</v>
      </c>
      <c r="EB49" s="179">
        <v>3</v>
      </c>
      <c r="EC49" s="179">
        <v>4</v>
      </c>
      <c r="ED49" s="179">
        <v>3</v>
      </c>
      <c r="EE49" s="179">
        <v>3</v>
      </c>
      <c r="EF49" s="179">
        <v>4</v>
      </c>
      <c r="EG49" s="179">
        <v>3</v>
      </c>
      <c r="EH49" s="179">
        <v>3</v>
      </c>
      <c r="EI49" s="179">
        <v>3</v>
      </c>
      <c r="EJ49" s="179">
        <v>3</v>
      </c>
      <c r="EK49" s="179">
        <v>3</v>
      </c>
      <c r="EL49" s="179">
        <v>4</v>
      </c>
      <c r="EM49" s="179">
        <v>4</v>
      </c>
      <c r="EN49" s="198"/>
      <c r="EO49" s="179">
        <v>4</v>
      </c>
      <c r="EP49" s="179">
        <v>3</v>
      </c>
      <c r="EQ49" s="179">
        <v>3</v>
      </c>
      <c r="ER49" s="179">
        <v>3</v>
      </c>
      <c r="ES49" s="179">
        <v>3</v>
      </c>
      <c r="ET49" s="179">
        <v>3</v>
      </c>
      <c r="EU49" s="179">
        <v>3</v>
      </c>
      <c r="EV49" s="179">
        <v>3</v>
      </c>
      <c r="EW49" s="195"/>
      <c r="EX49" s="179">
        <v>2</v>
      </c>
      <c r="EY49" s="179">
        <v>2</v>
      </c>
      <c r="EZ49" s="179">
        <v>2</v>
      </c>
      <c r="FA49" s="179">
        <v>2</v>
      </c>
      <c r="FB49" s="179"/>
      <c r="FC49" s="179">
        <v>4</v>
      </c>
      <c r="FD49" s="198"/>
      <c r="FE49" s="179">
        <v>1</v>
      </c>
      <c r="FF49" s="179">
        <v>1</v>
      </c>
      <c r="FG49" s="179">
        <v>4</v>
      </c>
      <c r="FH49" s="179">
        <v>3</v>
      </c>
      <c r="FI49" s="198"/>
      <c r="FJ49" s="179">
        <v>3</v>
      </c>
      <c r="FK49" s="198"/>
      <c r="FL49" s="198"/>
      <c r="FM49" s="179">
        <v>3</v>
      </c>
      <c r="FN49" s="179"/>
      <c r="FO49" s="179">
        <v>2</v>
      </c>
      <c r="FP49" s="179">
        <v>2</v>
      </c>
      <c r="FQ49" s="179">
        <v>3</v>
      </c>
      <c r="FR49" s="179">
        <v>1</v>
      </c>
      <c r="FS49" s="179">
        <v>1</v>
      </c>
      <c r="FT49" s="178">
        <v>1</v>
      </c>
      <c r="FU49" s="195"/>
      <c r="FV49" s="178">
        <v>3</v>
      </c>
      <c r="FW49" s="179">
        <v>2</v>
      </c>
      <c r="FX49" s="195"/>
      <c r="FY49" s="179">
        <v>4</v>
      </c>
      <c r="FZ49" s="195"/>
      <c r="GA49" s="179">
        <v>3</v>
      </c>
      <c r="GB49" s="179">
        <v>3</v>
      </c>
      <c r="GC49" s="195"/>
      <c r="GD49" s="195"/>
      <c r="GE49" s="179">
        <v>3</v>
      </c>
      <c r="GF49" s="179">
        <v>4</v>
      </c>
      <c r="GG49" s="179">
        <v>4</v>
      </c>
      <c r="GH49" s="179">
        <v>4</v>
      </c>
      <c r="GI49" s="195"/>
      <c r="GJ49" s="179">
        <v>3</v>
      </c>
      <c r="GK49" s="178">
        <v>4</v>
      </c>
      <c r="GL49" s="178">
        <v>2</v>
      </c>
      <c r="GM49" s="195"/>
      <c r="GN49" s="179">
        <v>3</v>
      </c>
      <c r="GO49" s="179">
        <v>3</v>
      </c>
      <c r="GP49" s="179">
        <v>3</v>
      </c>
      <c r="GQ49" s="195"/>
      <c r="GR49" s="179">
        <v>4</v>
      </c>
      <c r="GS49" s="195"/>
      <c r="GT49" s="179">
        <v>2</v>
      </c>
      <c r="GU49" s="195"/>
      <c r="GV49" s="179">
        <v>3</v>
      </c>
      <c r="GW49" s="179">
        <v>4</v>
      </c>
      <c r="GX49" s="195"/>
      <c r="GY49" s="179">
        <v>4</v>
      </c>
      <c r="GZ49" s="179">
        <v>4</v>
      </c>
      <c r="HA49" s="179">
        <v>3</v>
      </c>
      <c r="HB49" s="179">
        <v>3</v>
      </c>
      <c r="HC49" s="179">
        <v>3</v>
      </c>
      <c r="HD49" s="179">
        <v>3</v>
      </c>
      <c r="HE49" s="179">
        <v>4</v>
      </c>
      <c r="HF49" s="179">
        <v>3</v>
      </c>
      <c r="HG49" s="179">
        <v>4</v>
      </c>
      <c r="HH49" s="179">
        <v>4</v>
      </c>
      <c r="HI49" s="179">
        <v>3</v>
      </c>
      <c r="HJ49" s="179">
        <v>4</v>
      </c>
      <c r="HK49" s="179">
        <v>3</v>
      </c>
      <c r="HL49" s="198"/>
      <c r="HM49" s="179">
        <v>1</v>
      </c>
      <c r="HN49" s="179">
        <v>3</v>
      </c>
      <c r="HO49" s="179">
        <v>3</v>
      </c>
      <c r="HP49" s="31">
        <v>4</v>
      </c>
      <c r="HQ49" s="31">
        <v>2</v>
      </c>
      <c r="HR49" s="31">
        <v>2</v>
      </c>
      <c r="HS49" s="31">
        <v>2</v>
      </c>
      <c r="HT49" s="31">
        <v>3</v>
      </c>
      <c r="HU49" s="31">
        <v>4</v>
      </c>
      <c r="HV49" s="202"/>
      <c r="HW49" s="31">
        <v>3</v>
      </c>
      <c r="HX49" s="202"/>
      <c r="HY49" s="31">
        <v>3</v>
      </c>
      <c r="HZ49" s="31">
        <v>3</v>
      </c>
      <c r="IA49" s="31">
        <v>2</v>
      </c>
      <c r="IB49" s="31">
        <v>4</v>
      </c>
      <c r="IC49" s="31">
        <v>4</v>
      </c>
      <c r="ID49" s="31">
        <v>4</v>
      </c>
      <c r="IE49" s="202"/>
      <c r="IF49" s="31">
        <v>3</v>
      </c>
      <c r="IG49" s="31">
        <v>4</v>
      </c>
      <c r="IH49" s="202"/>
      <c r="II49" s="202"/>
      <c r="IJ49" s="31">
        <v>3</v>
      </c>
      <c r="IK49" s="202"/>
      <c r="IL49" s="31">
        <v>3</v>
      </c>
      <c r="IM49" s="202"/>
      <c r="IN49" s="202"/>
      <c r="IO49" s="202"/>
      <c r="IP49" s="31">
        <v>4</v>
      </c>
      <c r="IQ49" s="31">
        <v>4</v>
      </c>
      <c r="IR49" s="31">
        <v>4</v>
      </c>
      <c r="IS49" s="202"/>
      <c r="IT49" s="202"/>
      <c r="IU49" s="31">
        <v>4</v>
      </c>
      <c r="IV49" s="202"/>
      <c r="IW49" s="31">
        <v>4</v>
      </c>
      <c r="IX49" s="202"/>
      <c r="IY49" s="202"/>
      <c r="IZ49" s="202"/>
      <c r="JA49" s="202"/>
      <c r="JB49" s="31">
        <v>4</v>
      </c>
      <c r="JC49" s="31">
        <v>4</v>
      </c>
      <c r="JD49" s="31">
        <v>4</v>
      </c>
      <c r="JE49" s="31">
        <v>4</v>
      </c>
      <c r="JF49" s="202"/>
      <c r="JG49" s="202"/>
      <c r="JH49" s="202"/>
      <c r="JI49" s="31">
        <v>4</v>
      </c>
      <c r="JJ49" s="31">
        <v>4</v>
      </c>
      <c r="JK49" s="31"/>
      <c r="JL49" s="31">
        <v>3</v>
      </c>
      <c r="JM49" s="31">
        <v>4</v>
      </c>
      <c r="JN49" s="31">
        <v>4</v>
      </c>
      <c r="JO49" s="31">
        <v>4</v>
      </c>
      <c r="JP49" s="31">
        <v>4</v>
      </c>
      <c r="JQ49" s="31">
        <v>4</v>
      </c>
      <c r="JR49" s="31">
        <v>4</v>
      </c>
      <c r="JS49" s="31">
        <v>3</v>
      </c>
      <c r="JT49" s="31">
        <v>4</v>
      </c>
      <c r="JU49" s="31">
        <v>4</v>
      </c>
      <c r="JV49" s="31">
        <v>4</v>
      </c>
      <c r="JW49" s="31">
        <v>4</v>
      </c>
      <c r="JX49" s="31">
        <v>2</v>
      </c>
      <c r="JY49" s="31">
        <v>4</v>
      </c>
      <c r="JZ49" s="31">
        <v>3</v>
      </c>
      <c r="KA49" s="31">
        <v>3</v>
      </c>
      <c r="KB49" s="31">
        <v>4</v>
      </c>
      <c r="KC49" s="31">
        <v>4</v>
      </c>
      <c r="KD49" s="31">
        <v>4</v>
      </c>
      <c r="KE49" s="31">
        <v>3</v>
      </c>
      <c r="KF49" s="31">
        <v>4</v>
      </c>
      <c r="KG49" s="31">
        <v>4</v>
      </c>
      <c r="KH49" s="31">
        <v>4</v>
      </c>
      <c r="KI49" s="31">
        <v>4</v>
      </c>
      <c r="KJ49" s="31">
        <v>4</v>
      </c>
      <c r="KK49" s="31">
        <v>2</v>
      </c>
      <c r="KL49" s="31">
        <v>4</v>
      </c>
      <c r="KM49" s="432"/>
      <c r="KN49" s="355">
        <f t="shared" si="25"/>
        <v>11</v>
      </c>
      <c r="KO49" s="356">
        <f t="shared" si="26"/>
        <v>24</v>
      </c>
      <c r="KP49" s="356">
        <f t="shared" si="27"/>
        <v>105</v>
      </c>
      <c r="KQ49" s="357">
        <f t="shared" si="28"/>
        <v>86</v>
      </c>
      <c r="KR49" s="317">
        <f t="shared" si="23"/>
        <v>226</v>
      </c>
      <c r="KS49" s="425"/>
      <c r="KT49" s="37">
        <f t="shared" si="24"/>
        <v>3.0585106382978724</v>
      </c>
      <c r="KU49" s="47">
        <f t="shared" si="29"/>
        <v>0.7646276595744681</v>
      </c>
    </row>
    <row r="50" spans="1:307" ht="26.25" thickBot="1">
      <c r="A50" s="49" t="s">
        <v>260</v>
      </c>
      <c r="B50" s="205">
        <v>4</v>
      </c>
      <c r="C50" s="130">
        <v>3</v>
      </c>
      <c r="D50" s="130">
        <v>4</v>
      </c>
      <c r="E50" s="215"/>
      <c r="F50" s="45">
        <v>3</v>
      </c>
      <c r="G50" s="123">
        <v>4</v>
      </c>
      <c r="H50" s="123">
        <v>4</v>
      </c>
      <c r="I50" s="123">
        <v>3</v>
      </c>
      <c r="J50" s="123">
        <v>4</v>
      </c>
      <c r="K50" s="28">
        <v>4</v>
      </c>
      <c r="L50" s="45">
        <v>3</v>
      </c>
      <c r="M50" s="123">
        <v>4</v>
      </c>
      <c r="N50" s="123">
        <v>3</v>
      </c>
      <c r="O50" s="123">
        <v>3</v>
      </c>
      <c r="P50" s="123">
        <v>4</v>
      </c>
      <c r="Q50" s="28">
        <v>4</v>
      </c>
      <c r="R50" s="45">
        <v>4</v>
      </c>
      <c r="S50" s="123">
        <v>4</v>
      </c>
      <c r="T50" s="123">
        <v>3</v>
      </c>
      <c r="U50" s="123">
        <v>4</v>
      </c>
      <c r="V50" s="123">
        <v>4</v>
      </c>
      <c r="W50" s="123">
        <v>3</v>
      </c>
      <c r="X50" s="123">
        <v>4</v>
      </c>
      <c r="Y50" s="123">
        <v>3</v>
      </c>
      <c r="Z50" s="215"/>
      <c r="AA50" s="215"/>
      <c r="AB50" s="31">
        <v>4</v>
      </c>
      <c r="AC50" s="32">
        <v>3</v>
      </c>
      <c r="AD50" s="32">
        <v>4</v>
      </c>
      <c r="AE50" s="32">
        <v>4</v>
      </c>
      <c r="AF50" s="32">
        <v>3</v>
      </c>
      <c r="AG50" s="32">
        <v>3</v>
      </c>
      <c r="AH50" s="32">
        <v>3</v>
      </c>
      <c r="AI50" s="32">
        <v>4</v>
      </c>
      <c r="AJ50" s="32">
        <v>4</v>
      </c>
      <c r="AK50" s="215"/>
      <c r="AL50" s="215"/>
      <c r="AM50" s="32">
        <v>3</v>
      </c>
      <c r="AN50" s="32">
        <v>3</v>
      </c>
      <c r="AO50" s="31">
        <v>3</v>
      </c>
      <c r="AP50" s="215"/>
      <c r="AQ50" s="32">
        <v>4</v>
      </c>
      <c r="AR50" s="32">
        <v>4</v>
      </c>
      <c r="AS50" s="32">
        <v>3</v>
      </c>
      <c r="AT50" s="32">
        <v>3</v>
      </c>
      <c r="AU50" s="215"/>
      <c r="AV50" s="32">
        <v>4</v>
      </c>
      <c r="AW50" s="32">
        <v>3</v>
      </c>
      <c r="AX50" s="32">
        <v>3</v>
      </c>
      <c r="AY50" s="32">
        <v>4</v>
      </c>
      <c r="AZ50" s="32">
        <v>4</v>
      </c>
      <c r="BA50" s="215"/>
      <c r="BB50" s="31">
        <v>2</v>
      </c>
      <c r="BC50" s="32">
        <v>4</v>
      </c>
      <c r="BD50" s="32">
        <v>3</v>
      </c>
      <c r="BE50" s="32">
        <v>4</v>
      </c>
      <c r="BF50" s="215"/>
      <c r="BG50" s="32">
        <v>3</v>
      </c>
      <c r="BH50" s="215"/>
      <c r="BI50" s="32">
        <v>1</v>
      </c>
      <c r="BJ50" s="32">
        <v>4</v>
      </c>
      <c r="BK50" s="32">
        <v>4</v>
      </c>
      <c r="BL50" s="32">
        <v>4</v>
      </c>
      <c r="BM50" s="32">
        <v>4</v>
      </c>
      <c r="BN50" s="32">
        <v>4</v>
      </c>
      <c r="BO50" s="32">
        <v>4</v>
      </c>
      <c r="BP50" s="32">
        <v>2</v>
      </c>
      <c r="BQ50" s="32">
        <v>2</v>
      </c>
      <c r="BR50" s="32">
        <v>3</v>
      </c>
      <c r="BS50" s="32">
        <v>4</v>
      </c>
      <c r="BT50" s="215"/>
      <c r="BU50" s="215"/>
      <c r="BV50" s="215"/>
      <c r="BW50" s="32">
        <v>4</v>
      </c>
      <c r="BX50" s="32">
        <v>3</v>
      </c>
      <c r="BY50" s="215"/>
      <c r="BZ50" s="32">
        <v>4</v>
      </c>
      <c r="CA50" s="32">
        <v>4</v>
      </c>
      <c r="CB50" s="32">
        <v>4</v>
      </c>
      <c r="CC50" s="32">
        <v>4</v>
      </c>
      <c r="CD50" s="32">
        <v>4</v>
      </c>
      <c r="CE50" s="32">
        <v>3</v>
      </c>
      <c r="CF50" s="32">
        <v>4</v>
      </c>
      <c r="CG50" s="32">
        <v>4</v>
      </c>
      <c r="CH50" s="32">
        <v>4</v>
      </c>
      <c r="CI50" s="215"/>
      <c r="CJ50" s="215"/>
      <c r="CK50" s="32">
        <v>4</v>
      </c>
      <c r="CL50" s="32">
        <v>2</v>
      </c>
      <c r="CM50" s="32">
        <v>4</v>
      </c>
      <c r="CN50" s="32">
        <v>4</v>
      </c>
      <c r="CO50" s="32">
        <v>4</v>
      </c>
      <c r="CP50" s="32">
        <v>4</v>
      </c>
      <c r="CQ50" s="215"/>
      <c r="CR50" s="32">
        <v>4</v>
      </c>
      <c r="CS50" s="32">
        <v>4</v>
      </c>
      <c r="CT50" s="32">
        <v>4</v>
      </c>
      <c r="CU50" s="32">
        <v>3</v>
      </c>
      <c r="CV50" s="32">
        <v>3</v>
      </c>
      <c r="CW50" s="32">
        <v>4</v>
      </c>
      <c r="CX50" s="32">
        <v>4</v>
      </c>
      <c r="CY50" s="215"/>
      <c r="CZ50" s="32">
        <v>4</v>
      </c>
      <c r="DA50" s="215"/>
      <c r="DB50" s="202"/>
      <c r="DC50" s="32">
        <v>4</v>
      </c>
      <c r="DD50" s="215"/>
      <c r="DE50" s="32">
        <v>4</v>
      </c>
      <c r="DF50" s="32">
        <v>3</v>
      </c>
      <c r="DG50" s="32">
        <v>4</v>
      </c>
      <c r="DH50" s="32">
        <v>4</v>
      </c>
      <c r="DI50" s="32">
        <v>4</v>
      </c>
      <c r="DJ50" s="32">
        <v>4</v>
      </c>
      <c r="DK50" s="32">
        <v>4</v>
      </c>
      <c r="DL50" s="32">
        <v>3</v>
      </c>
      <c r="DM50" s="32">
        <v>4</v>
      </c>
      <c r="DN50" s="32">
        <v>4</v>
      </c>
      <c r="DO50" s="215"/>
      <c r="DP50" s="32">
        <v>4</v>
      </c>
      <c r="DQ50" s="32">
        <v>4</v>
      </c>
      <c r="DR50" s="32">
        <v>4</v>
      </c>
      <c r="DS50" s="215"/>
      <c r="DT50" s="32">
        <v>4</v>
      </c>
      <c r="DU50" s="32">
        <v>2</v>
      </c>
      <c r="DV50" s="32">
        <v>4</v>
      </c>
      <c r="DW50" s="32">
        <v>4</v>
      </c>
      <c r="DX50" s="195"/>
      <c r="DY50" s="180">
        <v>4</v>
      </c>
      <c r="DZ50" s="180">
        <v>3</v>
      </c>
      <c r="EA50" s="180">
        <v>4</v>
      </c>
      <c r="EB50" s="131">
        <v>3</v>
      </c>
      <c r="EC50" s="131">
        <v>4</v>
      </c>
      <c r="ED50" s="131">
        <v>4</v>
      </c>
      <c r="EE50" s="131">
        <v>4</v>
      </c>
      <c r="EF50" s="131">
        <v>4</v>
      </c>
      <c r="EG50" s="131">
        <v>3</v>
      </c>
      <c r="EH50" s="131">
        <v>4</v>
      </c>
      <c r="EI50" s="131">
        <v>4</v>
      </c>
      <c r="EJ50" s="131">
        <v>4</v>
      </c>
      <c r="EK50" s="131">
        <v>4</v>
      </c>
      <c r="EL50" s="131">
        <v>4</v>
      </c>
      <c r="EM50" s="131">
        <v>4</v>
      </c>
      <c r="EN50" s="195"/>
      <c r="EO50" s="131">
        <v>4</v>
      </c>
      <c r="EP50" s="131">
        <v>4</v>
      </c>
      <c r="EQ50" s="131">
        <v>3</v>
      </c>
      <c r="ER50" s="131">
        <v>3</v>
      </c>
      <c r="ES50" s="131">
        <v>4</v>
      </c>
      <c r="ET50" s="131">
        <v>4</v>
      </c>
      <c r="EU50" s="131">
        <v>4</v>
      </c>
      <c r="EV50" s="131">
        <v>4</v>
      </c>
      <c r="EW50" s="131">
        <v>4</v>
      </c>
      <c r="EX50" s="131">
        <v>4</v>
      </c>
      <c r="EY50" s="131">
        <v>4</v>
      </c>
      <c r="EZ50" s="131">
        <v>4</v>
      </c>
      <c r="FA50" s="131">
        <v>4</v>
      </c>
      <c r="FB50" s="131">
        <v>4</v>
      </c>
      <c r="FC50" s="131">
        <v>4</v>
      </c>
      <c r="FD50" s="131">
        <v>4</v>
      </c>
      <c r="FE50" s="131">
        <v>4</v>
      </c>
      <c r="FF50" s="131">
        <v>4</v>
      </c>
      <c r="FG50" s="131">
        <v>4</v>
      </c>
      <c r="FH50" s="131">
        <v>4</v>
      </c>
      <c r="FI50" s="198"/>
      <c r="FJ50" s="131">
        <v>4</v>
      </c>
      <c r="FK50" s="131">
        <v>4</v>
      </c>
      <c r="FL50" s="131">
        <v>4</v>
      </c>
      <c r="FM50" s="131">
        <v>4</v>
      </c>
      <c r="FN50" s="195"/>
      <c r="FO50" s="131">
        <v>4</v>
      </c>
      <c r="FP50" s="131">
        <v>3</v>
      </c>
      <c r="FQ50" s="131">
        <v>3</v>
      </c>
      <c r="FR50" s="131">
        <v>4</v>
      </c>
      <c r="FS50" s="131">
        <v>4</v>
      </c>
      <c r="FT50" s="180">
        <v>4</v>
      </c>
      <c r="FU50" s="180">
        <v>4</v>
      </c>
      <c r="FV50" s="180">
        <v>4</v>
      </c>
      <c r="FW50" s="131">
        <v>2</v>
      </c>
      <c r="FX50" s="131">
        <v>4</v>
      </c>
      <c r="FY50" s="131">
        <v>4</v>
      </c>
      <c r="FZ50" s="131">
        <v>4</v>
      </c>
      <c r="GA50" s="131">
        <v>2</v>
      </c>
      <c r="GB50" s="131">
        <v>2</v>
      </c>
      <c r="GC50" s="131">
        <v>1</v>
      </c>
      <c r="GD50" s="195"/>
      <c r="GE50" s="131">
        <v>3</v>
      </c>
      <c r="GF50" s="131">
        <v>4</v>
      </c>
      <c r="GG50" s="131">
        <v>4</v>
      </c>
      <c r="GH50" s="131">
        <v>4</v>
      </c>
      <c r="GI50" s="195"/>
      <c r="GJ50" s="131">
        <v>3</v>
      </c>
      <c r="GK50" s="180">
        <v>4</v>
      </c>
      <c r="GL50" s="180">
        <v>3</v>
      </c>
      <c r="GM50" s="195"/>
      <c r="GN50" s="195"/>
      <c r="GO50" s="195"/>
      <c r="GP50" s="131">
        <v>4</v>
      </c>
      <c r="GQ50" s="131">
        <v>4</v>
      </c>
      <c r="GR50" s="131">
        <v>4</v>
      </c>
      <c r="GS50" s="131">
        <v>3</v>
      </c>
      <c r="GT50" s="131">
        <v>4</v>
      </c>
      <c r="GU50" s="195"/>
      <c r="GV50" s="131">
        <v>4</v>
      </c>
      <c r="GW50" s="131">
        <v>4</v>
      </c>
      <c r="GX50" s="195"/>
      <c r="GY50" s="131">
        <v>3</v>
      </c>
      <c r="GZ50" s="131">
        <v>4</v>
      </c>
      <c r="HA50" s="131">
        <v>3</v>
      </c>
      <c r="HB50" s="131">
        <v>4</v>
      </c>
      <c r="HC50" s="131">
        <v>4</v>
      </c>
      <c r="HD50" s="131">
        <v>4</v>
      </c>
      <c r="HE50" s="131">
        <v>3</v>
      </c>
      <c r="HF50" s="131">
        <v>4</v>
      </c>
      <c r="HG50" s="131">
        <v>4</v>
      </c>
      <c r="HH50" s="131">
        <v>4</v>
      </c>
      <c r="HI50" s="131">
        <v>4</v>
      </c>
      <c r="HJ50" s="179">
        <v>4</v>
      </c>
      <c r="HK50" s="131">
        <v>3</v>
      </c>
      <c r="HL50" s="198"/>
      <c r="HM50" s="131">
        <v>1</v>
      </c>
      <c r="HN50" s="131">
        <v>3</v>
      </c>
      <c r="HO50" s="131">
        <v>4</v>
      </c>
      <c r="HP50" s="32">
        <v>4</v>
      </c>
      <c r="HQ50" s="32">
        <v>2</v>
      </c>
      <c r="HR50" s="32">
        <v>2</v>
      </c>
      <c r="HS50" s="32">
        <v>3</v>
      </c>
      <c r="HT50" s="32">
        <v>3</v>
      </c>
      <c r="HU50" s="32">
        <v>4</v>
      </c>
      <c r="HV50" s="215"/>
      <c r="HW50" s="32">
        <v>4</v>
      </c>
      <c r="HX50" s="215"/>
      <c r="HY50" s="32">
        <v>3</v>
      </c>
      <c r="HZ50" s="32">
        <v>3</v>
      </c>
      <c r="IA50" s="32">
        <v>4</v>
      </c>
      <c r="IB50" s="31">
        <v>4</v>
      </c>
      <c r="IC50" s="31">
        <v>4</v>
      </c>
      <c r="ID50" s="31">
        <v>4</v>
      </c>
      <c r="IE50" s="215"/>
      <c r="IF50" s="32">
        <v>4</v>
      </c>
      <c r="IG50" s="32">
        <v>4</v>
      </c>
      <c r="IH50" s="215"/>
      <c r="II50" s="215"/>
      <c r="IJ50" s="32">
        <v>4</v>
      </c>
      <c r="IK50" s="215"/>
      <c r="IL50" s="32">
        <v>3</v>
      </c>
      <c r="IM50" s="215"/>
      <c r="IN50" s="215"/>
      <c r="IO50" s="215"/>
      <c r="IP50" s="32">
        <v>4</v>
      </c>
      <c r="IQ50" s="32">
        <v>3</v>
      </c>
      <c r="IR50" s="215"/>
      <c r="IS50" s="215"/>
      <c r="IT50" s="215"/>
      <c r="IU50" s="32">
        <v>4</v>
      </c>
      <c r="IV50" s="215"/>
      <c r="IW50" s="32">
        <v>4</v>
      </c>
      <c r="IX50" s="215"/>
      <c r="IY50" s="215"/>
      <c r="IZ50" s="215"/>
      <c r="JA50" s="215"/>
      <c r="JB50" s="32">
        <v>4</v>
      </c>
      <c r="JC50" s="32">
        <v>4</v>
      </c>
      <c r="JD50" s="32">
        <v>4</v>
      </c>
      <c r="JE50" s="32">
        <v>4</v>
      </c>
      <c r="JF50" s="215"/>
      <c r="JG50" s="215"/>
      <c r="JH50" s="215"/>
      <c r="JI50" s="32">
        <v>4</v>
      </c>
      <c r="JJ50" s="32">
        <v>4</v>
      </c>
      <c r="JK50" s="32"/>
      <c r="JL50" s="32">
        <v>3</v>
      </c>
      <c r="JM50" s="32">
        <v>3</v>
      </c>
      <c r="JN50" s="32">
        <v>4</v>
      </c>
      <c r="JO50" s="32">
        <v>4</v>
      </c>
      <c r="JP50" s="32">
        <v>4</v>
      </c>
      <c r="JQ50" s="32">
        <v>4</v>
      </c>
      <c r="JR50" s="32">
        <v>4</v>
      </c>
      <c r="JS50" s="32">
        <v>4</v>
      </c>
      <c r="JT50" s="32">
        <v>4</v>
      </c>
      <c r="JU50" s="32">
        <v>3</v>
      </c>
      <c r="JV50" s="32">
        <v>4</v>
      </c>
      <c r="JW50" s="32">
        <v>4</v>
      </c>
      <c r="JX50" s="32">
        <v>3</v>
      </c>
      <c r="JY50" s="32">
        <v>4</v>
      </c>
      <c r="JZ50" s="32">
        <v>4</v>
      </c>
      <c r="KA50" s="32">
        <v>3</v>
      </c>
      <c r="KB50" s="32">
        <v>4</v>
      </c>
      <c r="KC50" s="32">
        <v>4</v>
      </c>
      <c r="KD50" s="32">
        <v>3</v>
      </c>
      <c r="KE50" s="32">
        <v>3</v>
      </c>
      <c r="KF50" s="32">
        <v>4</v>
      </c>
      <c r="KG50" s="32">
        <v>4</v>
      </c>
      <c r="KH50" s="32">
        <v>4</v>
      </c>
      <c r="KI50" s="32">
        <v>3</v>
      </c>
      <c r="KJ50" s="32">
        <v>2</v>
      </c>
      <c r="KK50" s="32">
        <v>4</v>
      </c>
      <c r="KL50" s="32">
        <v>3</v>
      </c>
      <c r="KM50" s="432"/>
      <c r="KN50" s="355">
        <f t="shared" si="25"/>
        <v>3</v>
      </c>
      <c r="KO50" s="356">
        <f t="shared" si="26"/>
        <v>11</v>
      </c>
      <c r="KP50" s="356">
        <f t="shared" si="27"/>
        <v>60</v>
      </c>
      <c r="KQ50" s="357">
        <f t="shared" si="28"/>
        <v>167</v>
      </c>
      <c r="KR50" s="317">
        <f t="shared" si="23"/>
        <v>241</v>
      </c>
      <c r="KS50" s="426"/>
      <c r="KT50" s="37">
        <f t="shared" si="24"/>
        <v>3.6127450980392157</v>
      </c>
      <c r="KU50" s="47">
        <f t="shared" si="29"/>
        <v>0.90318627450980393</v>
      </c>
    </row>
    <row r="51" spans="1:307" ht="24" customHeight="1" thickBot="1">
      <c r="A51" s="50" t="s">
        <v>271</v>
      </c>
      <c r="B51" s="206">
        <v>2</v>
      </c>
      <c r="C51" s="213"/>
      <c r="D51" s="130">
        <v>3</v>
      </c>
      <c r="E51" s="123">
        <v>3</v>
      </c>
      <c r="F51" s="123">
        <v>2</v>
      </c>
      <c r="G51" s="123">
        <v>4</v>
      </c>
      <c r="H51" s="123">
        <v>3</v>
      </c>
      <c r="I51" s="123">
        <v>4</v>
      </c>
      <c r="J51" s="123">
        <v>4</v>
      </c>
      <c r="K51" s="28">
        <v>4</v>
      </c>
      <c r="L51" s="45">
        <v>3</v>
      </c>
      <c r="M51" s="123">
        <v>4</v>
      </c>
      <c r="N51" s="123">
        <v>3</v>
      </c>
      <c r="O51" s="123">
        <v>3</v>
      </c>
      <c r="P51" s="123">
        <v>2</v>
      </c>
      <c r="Q51" s="123">
        <v>1</v>
      </c>
      <c r="R51" s="123">
        <v>3</v>
      </c>
      <c r="S51" s="123">
        <v>4</v>
      </c>
      <c r="T51" s="123">
        <v>3</v>
      </c>
      <c r="U51" s="123">
        <v>3</v>
      </c>
      <c r="V51" s="123">
        <v>3</v>
      </c>
      <c r="W51" s="123">
        <v>2</v>
      </c>
      <c r="X51" s="123">
        <v>3</v>
      </c>
      <c r="Y51" s="123">
        <v>3</v>
      </c>
      <c r="Z51" s="123">
        <v>3</v>
      </c>
      <c r="AA51" s="123">
        <v>4</v>
      </c>
      <c r="AB51" s="31">
        <v>4</v>
      </c>
      <c r="AC51" s="32">
        <v>4</v>
      </c>
      <c r="AD51" s="32">
        <v>4</v>
      </c>
      <c r="AE51" s="32">
        <v>4</v>
      </c>
      <c r="AF51" s="32">
        <v>2</v>
      </c>
      <c r="AG51" s="215"/>
      <c r="AH51" s="32">
        <v>2</v>
      </c>
      <c r="AI51" s="32">
        <v>3</v>
      </c>
      <c r="AJ51" s="32">
        <v>4</v>
      </c>
      <c r="AK51" s="32">
        <v>2</v>
      </c>
      <c r="AL51" s="215"/>
      <c r="AM51" s="32">
        <v>1</v>
      </c>
      <c r="AN51" s="32">
        <v>3</v>
      </c>
      <c r="AO51" s="29">
        <v>3</v>
      </c>
      <c r="AP51" s="32">
        <v>2</v>
      </c>
      <c r="AQ51" s="32">
        <v>3</v>
      </c>
      <c r="AR51" s="32">
        <v>4</v>
      </c>
      <c r="AS51" s="32">
        <v>2</v>
      </c>
      <c r="AT51" s="32">
        <v>2</v>
      </c>
      <c r="AU51" s="32">
        <v>3</v>
      </c>
      <c r="AV51" s="32">
        <v>3</v>
      </c>
      <c r="AW51" s="32">
        <v>3</v>
      </c>
      <c r="AX51" s="32">
        <v>1</v>
      </c>
      <c r="AY51" s="32">
        <v>3</v>
      </c>
      <c r="AZ51" s="32">
        <v>2</v>
      </c>
      <c r="BA51" s="215"/>
      <c r="BB51" s="32">
        <v>1</v>
      </c>
      <c r="BC51" s="32">
        <v>3</v>
      </c>
      <c r="BD51" s="32">
        <v>3</v>
      </c>
      <c r="BE51" s="32">
        <v>1</v>
      </c>
      <c r="BF51" s="32">
        <v>3</v>
      </c>
      <c r="BG51" s="32">
        <v>3</v>
      </c>
      <c r="BH51" s="32">
        <v>3</v>
      </c>
      <c r="BI51" s="215"/>
      <c r="BJ51" s="32">
        <v>2</v>
      </c>
      <c r="BK51" s="32">
        <v>3</v>
      </c>
      <c r="BL51" s="32">
        <v>2</v>
      </c>
      <c r="BM51" s="32">
        <v>1</v>
      </c>
      <c r="BN51" s="32">
        <v>1</v>
      </c>
      <c r="BO51" s="32">
        <v>2</v>
      </c>
      <c r="BP51" s="32">
        <v>4</v>
      </c>
      <c r="BQ51" s="32">
        <v>1</v>
      </c>
      <c r="BR51" s="32">
        <v>2</v>
      </c>
      <c r="BS51" s="32">
        <v>4</v>
      </c>
      <c r="BT51" s="32">
        <v>2</v>
      </c>
      <c r="BU51" s="32">
        <v>4</v>
      </c>
      <c r="BV51" s="32">
        <v>4</v>
      </c>
      <c r="BW51" s="32">
        <v>4</v>
      </c>
      <c r="BX51" s="32">
        <v>4</v>
      </c>
      <c r="BY51" s="215"/>
      <c r="BZ51" s="32">
        <v>3</v>
      </c>
      <c r="CA51" s="32">
        <v>3</v>
      </c>
      <c r="CB51" s="32">
        <v>4</v>
      </c>
      <c r="CC51" s="32">
        <v>4</v>
      </c>
      <c r="CD51" s="32">
        <v>3</v>
      </c>
      <c r="CE51" s="32">
        <v>4</v>
      </c>
      <c r="CF51" s="32">
        <v>3</v>
      </c>
      <c r="CG51" s="32">
        <v>4</v>
      </c>
      <c r="CH51" s="32">
        <v>4</v>
      </c>
      <c r="CI51" s="32">
        <v>3</v>
      </c>
      <c r="CJ51" s="32">
        <v>3</v>
      </c>
      <c r="CK51" s="32">
        <v>4</v>
      </c>
      <c r="CL51" s="32">
        <v>3</v>
      </c>
      <c r="CM51" s="32">
        <v>3</v>
      </c>
      <c r="CN51" s="32">
        <v>4</v>
      </c>
      <c r="CO51" s="32">
        <v>3</v>
      </c>
      <c r="CP51" s="32">
        <v>3</v>
      </c>
      <c r="CQ51" s="32">
        <v>3</v>
      </c>
      <c r="CR51" s="32">
        <v>2</v>
      </c>
      <c r="CS51" s="215"/>
      <c r="CT51" s="32">
        <v>3</v>
      </c>
      <c r="CU51" s="32">
        <v>1</v>
      </c>
      <c r="CV51" s="32">
        <v>4</v>
      </c>
      <c r="CW51" s="32">
        <v>2</v>
      </c>
      <c r="CX51" s="32">
        <v>1</v>
      </c>
      <c r="CY51" s="215"/>
      <c r="CZ51" s="32">
        <v>4</v>
      </c>
      <c r="DA51" s="32">
        <v>3</v>
      </c>
      <c r="DB51" s="32">
        <v>3</v>
      </c>
      <c r="DC51" s="32">
        <v>2</v>
      </c>
      <c r="DD51" s="215"/>
      <c r="DE51" s="32">
        <v>3</v>
      </c>
      <c r="DF51" s="32">
        <v>4</v>
      </c>
      <c r="DG51" s="32">
        <v>1</v>
      </c>
      <c r="DH51" s="32">
        <v>3</v>
      </c>
      <c r="DI51" s="215"/>
      <c r="DJ51" s="32">
        <v>2</v>
      </c>
      <c r="DK51" s="32">
        <v>3</v>
      </c>
      <c r="DL51" s="32">
        <v>3</v>
      </c>
      <c r="DM51" s="32">
        <v>2</v>
      </c>
      <c r="DN51" s="32">
        <v>2</v>
      </c>
      <c r="DO51" s="32">
        <v>4</v>
      </c>
      <c r="DP51" s="32">
        <v>2</v>
      </c>
      <c r="DQ51" s="32">
        <v>4</v>
      </c>
      <c r="DR51" s="32">
        <v>3</v>
      </c>
      <c r="DS51" s="215"/>
      <c r="DT51" s="32">
        <v>3</v>
      </c>
      <c r="DU51" s="32">
        <v>1</v>
      </c>
      <c r="DV51" s="32">
        <v>3</v>
      </c>
      <c r="DW51" s="32">
        <v>2</v>
      </c>
      <c r="DX51" s="131">
        <v>1</v>
      </c>
      <c r="DY51" s="180">
        <v>2</v>
      </c>
      <c r="DZ51" s="180">
        <v>2</v>
      </c>
      <c r="EA51" s="180">
        <v>4</v>
      </c>
      <c r="EB51" s="131">
        <v>4</v>
      </c>
      <c r="EC51" s="131">
        <v>3</v>
      </c>
      <c r="ED51" s="131">
        <v>4</v>
      </c>
      <c r="EE51" s="131">
        <v>4</v>
      </c>
      <c r="EF51" s="131">
        <v>2</v>
      </c>
      <c r="EG51" s="131">
        <v>2</v>
      </c>
      <c r="EH51" s="131">
        <v>3</v>
      </c>
      <c r="EI51" s="131">
        <v>3</v>
      </c>
      <c r="EJ51" s="131">
        <v>3</v>
      </c>
      <c r="EK51" s="131">
        <v>3</v>
      </c>
      <c r="EL51" s="131">
        <v>3</v>
      </c>
      <c r="EM51" s="131">
        <v>3</v>
      </c>
      <c r="EN51" s="195"/>
      <c r="EO51" s="131">
        <v>3</v>
      </c>
      <c r="EP51" s="131">
        <v>4</v>
      </c>
      <c r="EQ51" s="131">
        <v>3</v>
      </c>
      <c r="ER51" s="131">
        <v>3</v>
      </c>
      <c r="ES51" s="131">
        <v>3</v>
      </c>
      <c r="ET51" s="131">
        <v>2</v>
      </c>
      <c r="EU51" s="131">
        <v>2</v>
      </c>
      <c r="EV51" s="131">
        <v>2</v>
      </c>
      <c r="EW51" s="131">
        <v>1</v>
      </c>
      <c r="EX51" s="131">
        <v>1</v>
      </c>
      <c r="EY51" s="131">
        <v>1</v>
      </c>
      <c r="EZ51" s="131">
        <v>1</v>
      </c>
      <c r="FA51" s="131">
        <v>1</v>
      </c>
      <c r="FB51" s="131">
        <v>4</v>
      </c>
      <c r="FC51" s="198"/>
      <c r="FD51" s="131">
        <v>3</v>
      </c>
      <c r="FE51" s="131">
        <v>3</v>
      </c>
      <c r="FF51" s="131">
        <v>4</v>
      </c>
      <c r="FG51" s="131">
        <v>4</v>
      </c>
      <c r="FH51" s="131">
        <v>2</v>
      </c>
      <c r="FI51" s="131">
        <v>3</v>
      </c>
      <c r="FJ51" s="131">
        <v>1</v>
      </c>
      <c r="FK51" s="131">
        <v>3</v>
      </c>
      <c r="FL51" s="131"/>
      <c r="FM51" s="131">
        <v>4</v>
      </c>
      <c r="FN51" s="131">
        <v>2</v>
      </c>
      <c r="FO51" s="131">
        <v>2</v>
      </c>
      <c r="FP51" s="131">
        <v>1</v>
      </c>
      <c r="FQ51" s="131">
        <v>3</v>
      </c>
      <c r="FR51" s="131">
        <v>1</v>
      </c>
      <c r="FS51" s="131">
        <v>4</v>
      </c>
      <c r="FT51" s="195"/>
      <c r="FU51" s="195"/>
      <c r="FV51" s="180">
        <v>1</v>
      </c>
      <c r="FW51" s="131">
        <v>3</v>
      </c>
      <c r="FX51" s="195"/>
      <c r="FY51" s="131">
        <v>4</v>
      </c>
      <c r="FZ51" s="131">
        <v>3</v>
      </c>
      <c r="GA51" s="131">
        <v>2</v>
      </c>
      <c r="GB51" s="131">
        <v>2</v>
      </c>
      <c r="GC51" s="131">
        <v>2</v>
      </c>
      <c r="GD51" s="131">
        <v>3</v>
      </c>
      <c r="GE51" s="131">
        <v>2</v>
      </c>
      <c r="GF51" s="195"/>
      <c r="GG51" s="131">
        <v>2</v>
      </c>
      <c r="GH51" s="131">
        <v>4</v>
      </c>
      <c r="GI51" s="131">
        <v>3</v>
      </c>
      <c r="GJ51" s="131">
        <v>3</v>
      </c>
      <c r="GK51" s="180">
        <v>4</v>
      </c>
      <c r="GL51" s="180">
        <v>4</v>
      </c>
      <c r="GM51" s="180">
        <v>4</v>
      </c>
      <c r="GN51" s="131">
        <v>2</v>
      </c>
      <c r="GO51" s="131">
        <v>2</v>
      </c>
      <c r="GP51" s="131">
        <v>4</v>
      </c>
      <c r="GQ51" s="131">
        <v>4</v>
      </c>
      <c r="GR51" s="131">
        <v>3</v>
      </c>
      <c r="GS51" s="131">
        <v>2</v>
      </c>
      <c r="GT51" s="131">
        <v>3</v>
      </c>
      <c r="GU51" s="131">
        <v>1</v>
      </c>
      <c r="GV51" s="131">
        <v>3</v>
      </c>
      <c r="GW51" s="131">
        <v>2</v>
      </c>
      <c r="GX51" s="131">
        <v>4</v>
      </c>
      <c r="GY51" s="131">
        <v>4</v>
      </c>
      <c r="GZ51" s="131">
        <v>4</v>
      </c>
      <c r="HA51" s="131">
        <v>4</v>
      </c>
      <c r="HB51" s="131">
        <v>4</v>
      </c>
      <c r="HC51" s="131">
        <v>4</v>
      </c>
      <c r="HD51" s="131">
        <v>4</v>
      </c>
      <c r="HE51" s="131">
        <v>4</v>
      </c>
      <c r="HF51" s="131">
        <v>4</v>
      </c>
      <c r="HG51" s="131">
        <v>3</v>
      </c>
      <c r="HH51" s="131">
        <v>3</v>
      </c>
      <c r="HI51" s="131">
        <v>4</v>
      </c>
      <c r="HJ51" s="179">
        <v>4</v>
      </c>
      <c r="HK51" s="131">
        <v>4</v>
      </c>
      <c r="HL51" s="131">
        <v>2</v>
      </c>
      <c r="HM51" s="131">
        <v>4</v>
      </c>
      <c r="HN51" s="131">
        <v>3</v>
      </c>
      <c r="HO51" s="131">
        <v>4</v>
      </c>
      <c r="HP51" s="32">
        <v>4</v>
      </c>
      <c r="HQ51" s="32">
        <v>3</v>
      </c>
      <c r="HR51" s="32">
        <v>2</v>
      </c>
      <c r="HS51" s="32">
        <v>3</v>
      </c>
      <c r="HT51" s="32">
        <v>2</v>
      </c>
      <c r="HU51" s="32">
        <v>4</v>
      </c>
      <c r="HV51" s="32">
        <v>3</v>
      </c>
      <c r="HW51" s="32">
        <v>3</v>
      </c>
      <c r="HX51" s="215"/>
      <c r="HY51" s="32">
        <v>1</v>
      </c>
      <c r="HZ51" s="32">
        <v>1</v>
      </c>
      <c r="IA51" s="32">
        <v>1</v>
      </c>
      <c r="IB51" s="31">
        <v>4</v>
      </c>
      <c r="IC51" s="31">
        <v>4</v>
      </c>
      <c r="ID51" s="31">
        <v>4</v>
      </c>
      <c r="IE51" s="32">
        <v>1</v>
      </c>
      <c r="IF51" s="32">
        <v>4</v>
      </c>
      <c r="IG51" s="32">
        <v>4</v>
      </c>
      <c r="IH51" s="32">
        <v>1</v>
      </c>
      <c r="II51" s="215"/>
      <c r="IJ51" s="32">
        <v>2</v>
      </c>
      <c r="IK51" s="32">
        <v>3</v>
      </c>
      <c r="IL51" s="215"/>
      <c r="IM51" s="215"/>
      <c r="IN51" s="215"/>
      <c r="IO51" s="215"/>
      <c r="IP51" s="32">
        <v>4</v>
      </c>
      <c r="IQ51" s="215"/>
      <c r="IR51" s="32">
        <v>4</v>
      </c>
      <c r="IS51" s="32">
        <v>3</v>
      </c>
      <c r="IT51" s="32">
        <v>4</v>
      </c>
      <c r="IU51" s="32">
        <v>3</v>
      </c>
      <c r="IV51" s="215"/>
      <c r="IW51" s="32">
        <v>3</v>
      </c>
      <c r="IX51" s="215"/>
      <c r="IY51" s="215"/>
      <c r="IZ51" s="32">
        <v>3</v>
      </c>
      <c r="JA51" s="215"/>
      <c r="JB51" s="32">
        <v>3</v>
      </c>
      <c r="JC51" s="32">
        <v>4</v>
      </c>
      <c r="JD51" s="32">
        <v>2</v>
      </c>
      <c r="JE51" s="32">
        <v>4</v>
      </c>
      <c r="JF51" s="32">
        <v>2</v>
      </c>
      <c r="JG51" s="215"/>
      <c r="JH51" s="32">
        <v>2</v>
      </c>
      <c r="JI51" s="32">
        <v>4</v>
      </c>
      <c r="JJ51" s="32">
        <v>3</v>
      </c>
      <c r="JK51" s="32"/>
      <c r="JL51" s="32">
        <v>4</v>
      </c>
      <c r="JM51" s="32">
        <v>4</v>
      </c>
      <c r="JN51" s="32">
        <v>4</v>
      </c>
      <c r="JO51" s="32">
        <v>4</v>
      </c>
      <c r="JP51" s="32">
        <v>4</v>
      </c>
      <c r="JQ51" s="32">
        <v>4</v>
      </c>
      <c r="JR51" s="32">
        <v>4</v>
      </c>
      <c r="JS51" s="32">
        <v>4</v>
      </c>
      <c r="JT51" s="32">
        <v>4</v>
      </c>
      <c r="JU51" s="32">
        <v>4</v>
      </c>
      <c r="JV51" s="32">
        <v>3</v>
      </c>
      <c r="JW51" s="32">
        <v>3</v>
      </c>
      <c r="JX51" s="32">
        <v>4</v>
      </c>
      <c r="JY51" s="32">
        <v>4</v>
      </c>
      <c r="JZ51" s="32">
        <v>4</v>
      </c>
      <c r="KA51" s="32">
        <v>3</v>
      </c>
      <c r="KB51" s="32">
        <v>4</v>
      </c>
      <c r="KC51" s="32">
        <v>4</v>
      </c>
      <c r="KD51" s="32">
        <v>4</v>
      </c>
      <c r="KE51" s="32">
        <v>4</v>
      </c>
      <c r="KF51" s="32">
        <v>3</v>
      </c>
      <c r="KG51" s="32">
        <v>4</v>
      </c>
      <c r="KH51" s="32">
        <v>4</v>
      </c>
      <c r="KI51" s="32">
        <v>4</v>
      </c>
      <c r="KJ51" s="32">
        <v>4</v>
      </c>
      <c r="KK51" s="32">
        <v>4</v>
      </c>
      <c r="KL51" s="32">
        <v>4</v>
      </c>
      <c r="KM51" s="432"/>
      <c r="KN51" s="355">
        <f t="shared" si="25"/>
        <v>28</v>
      </c>
      <c r="KO51" s="356">
        <f t="shared" si="26"/>
        <v>50</v>
      </c>
      <c r="KP51" s="356">
        <f t="shared" si="27"/>
        <v>90</v>
      </c>
      <c r="KQ51" s="357">
        <f t="shared" si="28"/>
        <v>98</v>
      </c>
      <c r="KR51" s="317">
        <f t="shared" si="23"/>
        <v>266</v>
      </c>
      <c r="KS51" s="426"/>
      <c r="KT51" s="37">
        <f t="shared" si="24"/>
        <v>2.8482142857142856</v>
      </c>
      <c r="KU51" s="47">
        <f t="shared" si="29"/>
        <v>0.7120535714285714</v>
      </c>
    </row>
    <row r="52" spans="1:307" ht="26.25" thickBot="1">
      <c r="A52" s="50" t="s">
        <v>272</v>
      </c>
      <c r="B52" s="206">
        <v>2</v>
      </c>
      <c r="C52" s="213"/>
      <c r="D52" s="130">
        <v>3</v>
      </c>
      <c r="E52" s="123">
        <v>3</v>
      </c>
      <c r="F52" s="123">
        <v>2</v>
      </c>
      <c r="G52" s="123">
        <v>4</v>
      </c>
      <c r="H52" s="123">
        <v>4</v>
      </c>
      <c r="I52" s="123">
        <v>4</v>
      </c>
      <c r="J52" s="123">
        <v>4</v>
      </c>
      <c r="K52" s="28">
        <v>4</v>
      </c>
      <c r="L52" s="45">
        <v>3</v>
      </c>
      <c r="M52" s="123">
        <v>4</v>
      </c>
      <c r="N52" s="123">
        <v>3</v>
      </c>
      <c r="O52" s="123">
        <v>3</v>
      </c>
      <c r="P52" s="123">
        <v>2</v>
      </c>
      <c r="Q52" s="123">
        <v>4</v>
      </c>
      <c r="R52" s="123">
        <v>3</v>
      </c>
      <c r="S52" s="123">
        <v>4</v>
      </c>
      <c r="T52" s="123">
        <v>3</v>
      </c>
      <c r="U52" s="123">
        <v>3</v>
      </c>
      <c r="V52" s="123">
        <v>2</v>
      </c>
      <c r="W52" s="123">
        <v>3</v>
      </c>
      <c r="X52" s="123">
        <v>4</v>
      </c>
      <c r="Y52" s="123">
        <v>3</v>
      </c>
      <c r="Z52" s="123">
        <v>3</v>
      </c>
      <c r="AA52" s="123">
        <v>4</v>
      </c>
      <c r="AB52" s="31">
        <v>4</v>
      </c>
      <c r="AC52" s="32">
        <v>4</v>
      </c>
      <c r="AD52" s="32">
        <v>4</v>
      </c>
      <c r="AE52" s="32">
        <v>4</v>
      </c>
      <c r="AF52" s="32">
        <v>2</v>
      </c>
      <c r="AG52" s="215"/>
      <c r="AH52" s="32">
        <v>3</v>
      </c>
      <c r="AI52" s="32">
        <v>3</v>
      </c>
      <c r="AJ52" s="220"/>
      <c r="AK52" s="32">
        <v>2</v>
      </c>
      <c r="AL52" s="215"/>
      <c r="AM52" s="32">
        <v>1</v>
      </c>
      <c r="AN52" s="32">
        <v>2</v>
      </c>
      <c r="AO52" s="222"/>
      <c r="AP52" s="32">
        <v>4</v>
      </c>
      <c r="AQ52" s="32">
        <v>4</v>
      </c>
      <c r="AR52" s="32">
        <v>4</v>
      </c>
      <c r="AS52" s="32">
        <v>3</v>
      </c>
      <c r="AT52" s="32">
        <v>2</v>
      </c>
      <c r="AU52" s="32">
        <v>2</v>
      </c>
      <c r="AV52" s="32">
        <v>3</v>
      </c>
      <c r="AW52" s="32">
        <v>2</v>
      </c>
      <c r="AX52" s="32">
        <v>1</v>
      </c>
      <c r="AY52" s="32">
        <v>4</v>
      </c>
      <c r="AZ52" s="32">
        <v>3</v>
      </c>
      <c r="BA52" s="32">
        <v>4</v>
      </c>
      <c r="BB52" s="32">
        <v>1</v>
      </c>
      <c r="BC52" s="32">
        <v>3</v>
      </c>
      <c r="BD52" s="32">
        <v>3</v>
      </c>
      <c r="BE52" s="32">
        <v>1</v>
      </c>
      <c r="BF52" s="32">
        <v>3</v>
      </c>
      <c r="BG52" s="32">
        <v>3</v>
      </c>
      <c r="BH52" s="32">
        <v>4</v>
      </c>
      <c r="BI52" s="32">
        <v>2</v>
      </c>
      <c r="BJ52" s="32">
        <v>4</v>
      </c>
      <c r="BK52" s="32">
        <v>3</v>
      </c>
      <c r="BL52" s="32">
        <v>2</v>
      </c>
      <c r="BM52" s="32">
        <v>4</v>
      </c>
      <c r="BN52" s="32">
        <v>2</v>
      </c>
      <c r="BO52" s="32">
        <v>4</v>
      </c>
      <c r="BP52" s="32">
        <v>3</v>
      </c>
      <c r="BQ52" s="32">
        <v>2</v>
      </c>
      <c r="BR52" s="32">
        <v>3</v>
      </c>
      <c r="BS52" s="32">
        <v>4</v>
      </c>
      <c r="BT52" s="32">
        <v>2</v>
      </c>
      <c r="BU52" s="32">
        <v>4</v>
      </c>
      <c r="BV52" s="32">
        <v>4</v>
      </c>
      <c r="BW52" s="32">
        <v>4</v>
      </c>
      <c r="BX52" s="32">
        <v>4</v>
      </c>
      <c r="BY52" s="215"/>
      <c r="BZ52" s="32">
        <v>4</v>
      </c>
      <c r="CA52" s="32">
        <v>3</v>
      </c>
      <c r="CB52" s="32">
        <v>3</v>
      </c>
      <c r="CC52" s="32">
        <v>3</v>
      </c>
      <c r="CD52" s="32">
        <v>3</v>
      </c>
      <c r="CE52" s="32">
        <v>4</v>
      </c>
      <c r="CF52" s="32">
        <v>3</v>
      </c>
      <c r="CG52" s="32">
        <v>3</v>
      </c>
      <c r="CH52" s="32">
        <v>3</v>
      </c>
      <c r="CI52" s="32">
        <v>4</v>
      </c>
      <c r="CJ52" s="215"/>
      <c r="CK52" s="32">
        <v>4</v>
      </c>
      <c r="CL52" s="32">
        <v>3</v>
      </c>
      <c r="CM52" s="32">
        <v>2</v>
      </c>
      <c r="CN52" s="32">
        <v>1</v>
      </c>
      <c r="CO52" s="32">
        <v>1</v>
      </c>
      <c r="CP52" s="32">
        <v>1</v>
      </c>
      <c r="CQ52" s="215"/>
      <c r="CR52" s="215"/>
      <c r="CS52" s="215"/>
      <c r="CT52" s="32">
        <v>3</v>
      </c>
      <c r="CU52" s="32">
        <v>2</v>
      </c>
      <c r="CV52" s="32">
        <v>2</v>
      </c>
      <c r="CW52" s="32">
        <v>3</v>
      </c>
      <c r="CX52" s="32">
        <v>1</v>
      </c>
      <c r="CY52" s="215"/>
      <c r="CZ52" s="32">
        <v>2</v>
      </c>
      <c r="DA52" s="32">
        <v>3</v>
      </c>
      <c r="DB52" s="32">
        <v>3</v>
      </c>
      <c r="DC52" s="32">
        <v>4</v>
      </c>
      <c r="DD52" s="215"/>
      <c r="DE52" s="32">
        <v>4</v>
      </c>
      <c r="DF52" s="32">
        <v>4</v>
      </c>
      <c r="DG52" s="32">
        <v>1</v>
      </c>
      <c r="DH52" s="32">
        <v>3</v>
      </c>
      <c r="DI52" s="215"/>
      <c r="DJ52" s="32">
        <v>1</v>
      </c>
      <c r="DK52" s="215"/>
      <c r="DL52" s="32">
        <v>3</v>
      </c>
      <c r="DM52" s="32">
        <v>3</v>
      </c>
      <c r="DN52" s="215"/>
      <c r="DO52" s="32">
        <v>4</v>
      </c>
      <c r="DP52" s="32">
        <v>2</v>
      </c>
      <c r="DQ52" s="32">
        <v>3</v>
      </c>
      <c r="DR52" s="32">
        <v>3</v>
      </c>
      <c r="DS52" s="32">
        <v>3</v>
      </c>
      <c r="DT52" s="32">
        <v>4</v>
      </c>
      <c r="DU52" s="32">
        <v>1</v>
      </c>
      <c r="DV52" s="32">
        <v>3</v>
      </c>
      <c r="DW52" s="32">
        <v>2</v>
      </c>
      <c r="DX52" s="131">
        <v>2</v>
      </c>
      <c r="DY52" s="180">
        <v>3</v>
      </c>
      <c r="DZ52" s="180">
        <v>3</v>
      </c>
      <c r="EA52" s="180">
        <v>4</v>
      </c>
      <c r="EB52" s="131">
        <v>4</v>
      </c>
      <c r="EC52" s="131">
        <v>2</v>
      </c>
      <c r="ED52" s="131">
        <v>4</v>
      </c>
      <c r="EE52" s="131">
        <v>3</v>
      </c>
      <c r="EF52" s="131">
        <v>2</v>
      </c>
      <c r="EG52" s="131">
        <v>2</v>
      </c>
      <c r="EH52" s="131">
        <v>3</v>
      </c>
      <c r="EI52" s="131">
        <v>3</v>
      </c>
      <c r="EJ52" s="131">
        <v>3</v>
      </c>
      <c r="EK52" s="131">
        <v>3</v>
      </c>
      <c r="EL52" s="131">
        <v>3</v>
      </c>
      <c r="EM52" s="131">
        <v>3</v>
      </c>
      <c r="EN52" s="195"/>
      <c r="EO52" s="131">
        <v>3</v>
      </c>
      <c r="EP52" s="131">
        <v>3</v>
      </c>
      <c r="EQ52" s="131">
        <v>3</v>
      </c>
      <c r="ER52" s="131">
        <v>3</v>
      </c>
      <c r="ES52" s="131">
        <v>3</v>
      </c>
      <c r="ET52" s="131">
        <v>1</v>
      </c>
      <c r="EU52" s="131">
        <v>1</v>
      </c>
      <c r="EV52" s="131">
        <v>1</v>
      </c>
      <c r="EW52" s="131">
        <v>2</v>
      </c>
      <c r="EX52" s="131">
        <v>2</v>
      </c>
      <c r="EY52" s="131">
        <v>2</v>
      </c>
      <c r="EZ52" s="131">
        <v>2</v>
      </c>
      <c r="FA52" s="131">
        <v>2</v>
      </c>
      <c r="FB52" s="131">
        <v>4</v>
      </c>
      <c r="FC52" s="198"/>
      <c r="FD52" s="131">
        <v>3</v>
      </c>
      <c r="FE52" s="131">
        <v>4</v>
      </c>
      <c r="FF52" s="236"/>
      <c r="FG52" s="131">
        <v>4</v>
      </c>
      <c r="FH52" s="131">
        <v>2</v>
      </c>
      <c r="FI52" s="131">
        <v>3</v>
      </c>
      <c r="FJ52" s="131">
        <v>1</v>
      </c>
      <c r="FK52" s="131">
        <v>4</v>
      </c>
      <c r="FL52" s="131">
        <v>4</v>
      </c>
      <c r="FM52" s="131">
        <v>4</v>
      </c>
      <c r="FN52" s="131">
        <v>3</v>
      </c>
      <c r="FO52" s="131">
        <v>4</v>
      </c>
      <c r="FP52" s="131">
        <v>2</v>
      </c>
      <c r="FQ52" s="131">
        <v>2</v>
      </c>
      <c r="FR52" s="131">
        <v>2</v>
      </c>
      <c r="FS52" s="131">
        <v>4</v>
      </c>
      <c r="FT52" s="180">
        <v>4</v>
      </c>
      <c r="FU52" s="180">
        <v>3</v>
      </c>
      <c r="FV52" s="180">
        <v>2</v>
      </c>
      <c r="FW52" s="131">
        <v>3</v>
      </c>
      <c r="FX52" s="195"/>
      <c r="FY52" s="131">
        <v>4</v>
      </c>
      <c r="FZ52" s="131">
        <v>3</v>
      </c>
      <c r="GA52" s="131">
        <v>3</v>
      </c>
      <c r="GB52" s="131">
        <v>3</v>
      </c>
      <c r="GC52" s="131">
        <v>3</v>
      </c>
      <c r="GD52" s="131">
        <v>3</v>
      </c>
      <c r="GE52" s="131">
        <v>1</v>
      </c>
      <c r="GF52" s="195"/>
      <c r="GG52" s="131">
        <v>3</v>
      </c>
      <c r="GH52" s="131">
        <v>4</v>
      </c>
      <c r="GI52" s="195"/>
      <c r="GJ52" s="131">
        <v>4</v>
      </c>
      <c r="GK52" s="180">
        <v>3</v>
      </c>
      <c r="GL52" s="180">
        <v>4</v>
      </c>
      <c r="GM52" s="180">
        <v>4</v>
      </c>
      <c r="GN52" s="131">
        <v>2</v>
      </c>
      <c r="GO52" s="131">
        <v>2</v>
      </c>
      <c r="GP52" s="131">
        <v>4</v>
      </c>
      <c r="GQ52" s="131">
        <v>4</v>
      </c>
      <c r="GR52" s="131">
        <v>3</v>
      </c>
      <c r="GS52" s="131">
        <v>2</v>
      </c>
      <c r="GT52" s="131">
        <v>2</v>
      </c>
      <c r="GU52" s="131">
        <v>1</v>
      </c>
      <c r="GV52" s="131">
        <v>3</v>
      </c>
      <c r="GW52" s="131">
        <v>2</v>
      </c>
      <c r="GX52" s="131">
        <v>3</v>
      </c>
      <c r="GY52" s="131">
        <v>3</v>
      </c>
      <c r="GZ52" s="131">
        <v>3</v>
      </c>
      <c r="HA52" s="131">
        <v>3</v>
      </c>
      <c r="HB52" s="131">
        <v>4</v>
      </c>
      <c r="HC52" s="131">
        <v>3</v>
      </c>
      <c r="HD52" s="131">
        <v>3</v>
      </c>
      <c r="HE52" s="131">
        <v>4</v>
      </c>
      <c r="HF52" s="131">
        <v>3</v>
      </c>
      <c r="HG52" s="131">
        <v>4</v>
      </c>
      <c r="HH52" s="131">
        <v>4</v>
      </c>
      <c r="HI52" s="131">
        <v>4</v>
      </c>
      <c r="HJ52" s="179">
        <v>4</v>
      </c>
      <c r="HK52" s="131">
        <v>4</v>
      </c>
      <c r="HL52" s="131">
        <v>2</v>
      </c>
      <c r="HM52" s="131">
        <v>3</v>
      </c>
      <c r="HN52" s="131">
        <v>3</v>
      </c>
      <c r="HO52" s="131">
        <v>4</v>
      </c>
      <c r="HP52" s="32">
        <v>4</v>
      </c>
      <c r="HQ52" s="32">
        <v>3</v>
      </c>
      <c r="HR52" s="32">
        <v>2</v>
      </c>
      <c r="HS52" s="32">
        <v>3</v>
      </c>
      <c r="HT52" s="32">
        <v>2</v>
      </c>
      <c r="HU52" s="32">
        <v>4</v>
      </c>
      <c r="HV52" s="32">
        <v>1</v>
      </c>
      <c r="HW52" s="32">
        <v>3</v>
      </c>
      <c r="HX52" s="215"/>
      <c r="HY52" s="32">
        <v>1</v>
      </c>
      <c r="HZ52" s="32">
        <v>1</v>
      </c>
      <c r="IA52" s="32">
        <v>2</v>
      </c>
      <c r="IB52" s="31">
        <v>4</v>
      </c>
      <c r="IC52" s="31">
        <v>4</v>
      </c>
      <c r="ID52" s="31">
        <v>4</v>
      </c>
      <c r="IE52" s="32">
        <v>2</v>
      </c>
      <c r="IF52" s="32">
        <v>2</v>
      </c>
      <c r="IG52" s="32">
        <v>3</v>
      </c>
      <c r="IH52" s="32">
        <v>2</v>
      </c>
      <c r="II52" s="215"/>
      <c r="IJ52" s="32">
        <v>2</v>
      </c>
      <c r="IK52" s="32">
        <v>3</v>
      </c>
      <c r="IL52" s="215"/>
      <c r="IM52" s="215"/>
      <c r="IN52" s="215"/>
      <c r="IO52" s="32">
        <v>3</v>
      </c>
      <c r="IP52" s="32">
        <v>3</v>
      </c>
      <c r="IQ52" s="215"/>
      <c r="IR52" s="32">
        <v>3</v>
      </c>
      <c r="IS52" s="32">
        <v>3</v>
      </c>
      <c r="IT52" s="32">
        <v>4</v>
      </c>
      <c r="IU52" s="32">
        <v>4</v>
      </c>
      <c r="IV52" s="215"/>
      <c r="IW52" s="32">
        <v>3</v>
      </c>
      <c r="IX52" s="215"/>
      <c r="IY52" s="215"/>
      <c r="IZ52" s="32">
        <v>3</v>
      </c>
      <c r="JA52" s="32">
        <v>4</v>
      </c>
      <c r="JB52" s="32">
        <v>3</v>
      </c>
      <c r="JC52" s="32">
        <v>4</v>
      </c>
      <c r="JD52" s="32">
        <v>1</v>
      </c>
      <c r="JE52" s="32">
        <v>4</v>
      </c>
      <c r="JF52" s="32">
        <v>2</v>
      </c>
      <c r="JG52" s="215"/>
      <c r="JH52" s="32">
        <v>2</v>
      </c>
      <c r="JI52" s="32">
        <v>4</v>
      </c>
      <c r="JJ52" s="32">
        <v>3</v>
      </c>
      <c r="JK52" s="32"/>
      <c r="JL52" s="32">
        <v>3</v>
      </c>
      <c r="JM52" s="32">
        <v>4</v>
      </c>
      <c r="JN52" s="32">
        <v>2</v>
      </c>
      <c r="JO52" s="32">
        <v>3</v>
      </c>
      <c r="JP52" s="32">
        <v>4</v>
      </c>
      <c r="JQ52" s="32">
        <v>4</v>
      </c>
      <c r="JR52" s="32">
        <v>3</v>
      </c>
      <c r="JS52" s="32">
        <v>3</v>
      </c>
      <c r="JT52" s="32">
        <v>3</v>
      </c>
      <c r="JU52" s="32">
        <v>2</v>
      </c>
      <c r="JV52" s="32">
        <v>2</v>
      </c>
      <c r="JW52" s="32">
        <v>2</v>
      </c>
      <c r="JX52" s="32">
        <v>3</v>
      </c>
      <c r="JY52" s="32">
        <v>3</v>
      </c>
      <c r="JZ52" s="32">
        <v>4</v>
      </c>
      <c r="KA52" s="32">
        <v>3</v>
      </c>
      <c r="KB52" s="32">
        <v>4</v>
      </c>
      <c r="KC52" s="32">
        <v>4</v>
      </c>
      <c r="KD52" s="32">
        <v>4</v>
      </c>
      <c r="KE52" s="32">
        <v>4</v>
      </c>
      <c r="KF52" s="32">
        <v>3</v>
      </c>
      <c r="KG52" s="32">
        <v>4</v>
      </c>
      <c r="KH52" s="32">
        <v>2</v>
      </c>
      <c r="KI52" s="32">
        <v>4</v>
      </c>
      <c r="KJ52" s="32">
        <v>2</v>
      </c>
      <c r="KK52" s="32">
        <v>4</v>
      </c>
      <c r="KL52" s="32">
        <v>4</v>
      </c>
      <c r="KM52" s="432"/>
      <c r="KN52" s="355">
        <f t="shared" si="25"/>
        <v>21</v>
      </c>
      <c r="KO52" s="356">
        <f t="shared" si="26"/>
        <v>56</v>
      </c>
      <c r="KP52" s="356">
        <f t="shared" si="27"/>
        <v>101</v>
      </c>
      <c r="KQ52" s="357">
        <f t="shared" si="28"/>
        <v>87</v>
      </c>
      <c r="KR52" s="317">
        <f t="shared" si="23"/>
        <v>265</v>
      </c>
      <c r="KS52" s="426"/>
      <c r="KT52" s="37">
        <f t="shared" si="24"/>
        <v>2.9140271493212668</v>
      </c>
      <c r="KU52" s="47">
        <f t="shared" si="29"/>
        <v>0.72850678733031671</v>
      </c>
    </row>
    <row r="53" spans="1:307" ht="26.25" thickBot="1">
      <c r="A53" s="49" t="s">
        <v>266</v>
      </c>
      <c r="B53" s="196"/>
      <c r="C53" s="213"/>
      <c r="D53" s="130">
        <v>3</v>
      </c>
      <c r="E53" s="123">
        <v>3</v>
      </c>
      <c r="F53" s="123">
        <v>3</v>
      </c>
      <c r="G53" s="215"/>
      <c r="H53" s="123">
        <v>3</v>
      </c>
      <c r="I53" s="123">
        <v>4</v>
      </c>
      <c r="J53" s="123">
        <v>4</v>
      </c>
      <c r="K53" s="28">
        <v>4</v>
      </c>
      <c r="L53" s="45">
        <v>3</v>
      </c>
      <c r="M53" s="123">
        <v>4</v>
      </c>
      <c r="N53" s="215"/>
      <c r="O53" s="123">
        <v>3</v>
      </c>
      <c r="P53" s="123">
        <v>3</v>
      </c>
      <c r="Q53" s="123">
        <v>3</v>
      </c>
      <c r="R53" s="123">
        <v>3</v>
      </c>
      <c r="S53" s="123">
        <v>4</v>
      </c>
      <c r="T53" s="123">
        <v>3</v>
      </c>
      <c r="U53" s="123">
        <v>3</v>
      </c>
      <c r="V53" s="123">
        <v>3</v>
      </c>
      <c r="W53" s="123">
        <v>3</v>
      </c>
      <c r="X53" s="123">
        <v>2</v>
      </c>
      <c r="Y53" s="123">
        <v>2</v>
      </c>
      <c r="Z53" s="123">
        <v>3</v>
      </c>
      <c r="AA53" s="123">
        <v>4</v>
      </c>
      <c r="AB53" s="215"/>
      <c r="AC53" s="32">
        <v>1</v>
      </c>
      <c r="AD53" s="32">
        <v>4</v>
      </c>
      <c r="AE53" s="32">
        <v>4</v>
      </c>
      <c r="AF53" s="32">
        <v>3</v>
      </c>
      <c r="AG53" s="215"/>
      <c r="AH53" s="215"/>
      <c r="AI53" s="32">
        <v>4</v>
      </c>
      <c r="AJ53" s="32">
        <v>4</v>
      </c>
      <c r="AK53" s="32">
        <v>3</v>
      </c>
      <c r="AL53" s="215"/>
      <c r="AM53" s="32">
        <v>2</v>
      </c>
      <c r="AN53" s="32">
        <v>3</v>
      </c>
      <c r="AO53" s="32">
        <v>2</v>
      </c>
      <c r="AP53" s="215"/>
      <c r="AQ53" s="32">
        <v>4</v>
      </c>
      <c r="AR53" s="32">
        <v>4</v>
      </c>
      <c r="AS53" s="32">
        <v>3</v>
      </c>
      <c r="AT53" s="32">
        <v>3</v>
      </c>
      <c r="AU53" s="215"/>
      <c r="AV53" s="215"/>
      <c r="AW53" s="32">
        <v>3</v>
      </c>
      <c r="AX53" s="32">
        <v>2</v>
      </c>
      <c r="AY53" s="32">
        <v>4</v>
      </c>
      <c r="AZ53" s="32">
        <v>2</v>
      </c>
      <c r="BA53" s="32">
        <v>4</v>
      </c>
      <c r="BB53" s="32">
        <v>1</v>
      </c>
      <c r="BC53" s="32">
        <v>3</v>
      </c>
      <c r="BD53" s="32">
        <v>3</v>
      </c>
      <c r="BE53" s="32">
        <v>2</v>
      </c>
      <c r="BF53" s="215"/>
      <c r="BG53" s="32">
        <v>3</v>
      </c>
      <c r="BH53" s="32">
        <v>3</v>
      </c>
      <c r="BI53" s="32">
        <v>1</v>
      </c>
      <c r="BJ53" s="32">
        <v>2</v>
      </c>
      <c r="BK53" s="32">
        <v>4</v>
      </c>
      <c r="BL53" s="32">
        <v>3</v>
      </c>
      <c r="BM53" s="32">
        <v>4</v>
      </c>
      <c r="BN53" s="32">
        <v>4</v>
      </c>
      <c r="BO53" s="32">
        <v>4</v>
      </c>
      <c r="BP53" s="32">
        <v>2</v>
      </c>
      <c r="BQ53" s="215"/>
      <c r="BR53" s="32">
        <v>3</v>
      </c>
      <c r="BS53" s="32">
        <v>3</v>
      </c>
      <c r="BT53" s="215"/>
      <c r="BU53" s="32">
        <v>4</v>
      </c>
      <c r="BV53" s="32">
        <v>4</v>
      </c>
      <c r="BW53" s="32">
        <v>4</v>
      </c>
      <c r="BX53" s="32">
        <v>3</v>
      </c>
      <c r="BY53" s="215"/>
      <c r="BZ53" s="32">
        <v>4</v>
      </c>
      <c r="CA53" s="32">
        <v>3</v>
      </c>
      <c r="CB53" s="32">
        <v>4</v>
      </c>
      <c r="CC53" s="32">
        <v>3</v>
      </c>
      <c r="CD53" s="32">
        <v>4</v>
      </c>
      <c r="CE53" s="32">
        <v>4</v>
      </c>
      <c r="CF53" s="32">
        <v>4</v>
      </c>
      <c r="CG53" s="32">
        <v>3</v>
      </c>
      <c r="CH53" s="32">
        <v>3</v>
      </c>
      <c r="CI53" s="215"/>
      <c r="CJ53" s="215"/>
      <c r="CK53" s="215"/>
      <c r="CL53" s="215"/>
      <c r="CM53" s="32">
        <v>3</v>
      </c>
      <c r="CN53" s="32">
        <v>3</v>
      </c>
      <c r="CO53" s="32">
        <v>3</v>
      </c>
      <c r="CP53" s="32">
        <v>3</v>
      </c>
      <c r="CQ53" s="32">
        <v>3</v>
      </c>
      <c r="CR53" s="32">
        <v>3</v>
      </c>
      <c r="CS53" s="32">
        <v>4</v>
      </c>
      <c r="CT53" s="32">
        <v>3</v>
      </c>
      <c r="CU53" s="32">
        <v>3</v>
      </c>
      <c r="CV53" s="215"/>
      <c r="CW53" s="32">
        <v>4</v>
      </c>
      <c r="CX53" s="32">
        <v>2</v>
      </c>
      <c r="CY53" s="215"/>
      <c r="CZ53" s="32">
        <v>3</v>
      </c>
      <c r="DA53" s="215"/>
      <c r="DB53" s="32">
        <v>3</v>
      </c>
      <c r="DC53" s="32">
        <v>4</v>
      </c>
      <c r="DD53" s="215"/>
      <c r="DE53" s="32">
        <v>4</v>
      </c>
      <c r="DF53" s="32">
        <v>3</v>
      </c>
      <c r="DG53" s="32">
        <v>3</v>
      </c>
      <c r="DH53" s="32">
        <v>3</v>
      </c>
      <c r="DI53" s="215"/>
      <c r="DJ53" s="32">
        <v>2</v>
      </c>
      <c r="DK53" s="215"/>
      <c r="DL53" s="32">
        <v>2</v>
      </c>
      <c r="DM53" s="32">
        <v>4</v>
      </c>
      <c r="DN53" s="32">
        <v>3</v>
      </c>
      <c r="DO53" s="215"/>
      <c r="DP53" s="215"/>
      <c r="DQ53" s="32">
        <v>3</v>
      </c>
      <c r="DR53" s="215"/>
      <c r="DS53" s="215"/>
      <c r="DT53" s="215"/>
      <c r="DU53" s="32">
        <v>1</v>
      </c>
      <c r="DV53" s="32">
        <v>3</v>
      </c>
      <c r="DW53" s="32">
        <v>3</v>
      </c>
      <c r="DX53" s="131">
        <v>2</v>
      </c>
      <c r="DY53" s="180">
        <v>3</v>
      </c>
      <c r="DZ53" s="180">
        <v>3</v>
      </c>
      <c r="EA53" s="180">
        <v>4</v>
      </c>
      <c r="EB53" s="131">
        <v>4</v>
      </c>
      <c r="EC53" s="131">
        <v>3</v>
      </c>
      <c r="ED53" s="195"/>
      <c r="EE53" s="131">
        <v>3</v>
      </c>
      <c r="EF53" s="131">
        <v>2</v>
      </c>
      <c r="EG53" s="131">
        <v>3</v>
      </c>
      <c r="EH53" s="131">
        <v>4</v>
      </c>
      <c r="EI53" s="131">
        <v>4</v>
      </c>
      <c r="EJ53" s="131">
        <v>4</v>
      </c>
      <c r="EK53" s="131">
        <v>4</v>
      </c>
      <c r="EL53" s="131">
        <v>3</v>
      </c>
      <c r="EM53" s="131">
        <v>3</v>
      </c>
      <c r="EN53" s="195"/>
      <c r="EO53" s="131">
        <v>3</v>
      </c>
      <c r="EP53" s="131">
        <v>3</v>
      </c>
      <c r="EQ53" s="131">
        <v>3</v>
      </c>
      <c r="ER53" s="131">
        <v>3</v>
      </c>
      <c r="ES53" s="131">
        <v>3</v>
      </c>
      <c r="ET53" s="198"/>
      <c r="EU53" s="131">
        <v>3</v>
      </c>
      <c r="EV53" s="131">
        <v>3</v>
      </c>
      <c r="EW53" s="131">
        <v>2</v>
      </c>
      <c r="EX53" s="131">
        <v>2</v>
      </c>
      <c r="EY53" s="131">
        <v>2</v>
      </c>
      <c r="EZ53" s="131">
        <v>2</v>
      </c>
      <c r="FA53" s="131">
        <v>3</v>
      </c>
      <c r="FB53" s="131">
        <v>2</v>
      </c>
      <c r="FC53" s="198"/>
      <c r="FD53" s="198"/>
      <c r="FE53" s="131">
        <v>2</v>
      </c>
      <c r="FF53" s="131">
        <v>4</v>
      </c>
      <c r="FG53" s="131">
        <v>3</v>
      </c>
      <c r="FH53" s="131">
        <v>3</v>
      </c>
      <c r="FI53" s="131">
        <v>3</v>
      </c>
      <c r="FJ53" s="131">
        <v>3</v>
      </c>
      <c r="FK53" s="131">
        <v>3</v>
      </c>
      <c r="FL53" s="198"/>
      <c r="FM53" s="131">
        <v>2</v>
      </c>
      <c r="FN53" s="195"/>
      <c r="FO53" s="131">
        <v>2</v>
      </c>
      <c r="FP53" s="131">
        <v>2</v>
      </c>
      <c r="FQ53" s="131">
        <v>3</v>
      </c>
      <c r="FR53" s="131">
        <v>3</v>
      </c>
      <c r="FS53" s="131">
        <v>4</v>
      </c>
      <c r="FT53" s="180">
        <v>2</v>
      </c>
      <c r="FU53" s="180">
        <v>2</v>
      </c>
      <c r="FV53" s="195"/>
      <c r="FW53" s="195"/>
      <c r="FX53" s="131">
        <v>4</v>
      </c>
      <c r="FY53" s="131">
        <v>4</v>
      </c>
      <c r="FZ53" s="131">
        <v>3</v>
      </c>
      <c r="GA53" s="131">
        <v>2</v>
      </c>
      <c r="GB53" s="131">
        <v>2</v>
      </c>
      <c r="GC53" s="131">
        <v>3</v>
      </c>
      <c r="GD53" s="131">
        <v>2</v>
      </c>
      <c r="GE53" s="131">
        <v>2</v>
      </c>
      <c r="GF53" s="195"/>
      <c r="GG53" s="131">
        <v>4</v>
      </c>
      <c r="GH53" s="131">
        <v>1</v>
      </c>
      <c r="GI53" s="195"/>
      <c r="GJ53" s="131">
        <v>3</v>
      </c>
      <c r="GK53" s="180">
        <v>2</v>
      </c>
      <c r="GL53" s="195"/>
      <c r="GM53" s="180">
        <v>4</v>
      </c>
      <c r="GN53" s="195"/>
      <c r="GO53" s="195"/>
      <c r="GP53" s="131">
        <v>2</v>
      </c>
      <c r="GQ53" s="131">
        <v>4</v>
      </c>
      <c r="GR53" s="131">
        <v>4</v>
      </c>
      <c r="GS53" s="195"/>
      <c r="GT53" s="131">
        <v>3</v>
      </c>
      <c r="GU53" s="131">
        <v>4</v>
      </c>
      <c r="GV53" s="131">
        <v>4</v>
      </c>
      <c r="GW53" s="131">
        <v>4</v>
      </c>
      <c r="GX53" s="195"/>
      <c r="GY53" s="195"/>
      <c r="GZ53" s="195"/>
      <c r="HA53" s="195"/>
      <c r="HB53" s="195"/>
      <c r="HC53" s="131">
        <v>3</v>
      </c>
      <c r="HD53" s="131">
        <v>3</v>
      </c>
      <c r="HE53" s="131">
        <v>3</v>
      </c>
      <c r="HF53" s="131">
        <v>4</v>
      </c>
      <c r="HG53" s="131">
        <v>3</v>
      </c>
      <c r="HH53" s="131">
        <v>4</v>
      </c>
      <c r="HI53" s="131">
        <v>4</v>
      </c>
      <c r="HJ53" s="179">
        <v>4</v>
      </c>
      <c r="HK53" s="131">
        <v>4</v>
      </c>
      <c r="HL53" s="198"/>
      <c r="HM53" s="131">
        <v>2</v>
      </c>
      <c r="HN53" s="131">
        <v>3</v>
      </c>
      <c r="HO53" s="131">
        <v>4</v>
      </c>
      <c r="HP53" s="32">
        <v>4</v>
      </c>
      <c r="HQ53" s="32">
        <v>3</v>
      </c>
      <c r="HR53" s="32">
        <v>2</v>
      </c>
      <c r="HS53" s="32">
        <v>3</v>
      </c>
      <c r="HT53" s="32">
        <v>2</v>
      </c>
      <c r="HU53" s="32">
        <v>4</v>
      </c>
      <c r="HV53" s="32">
        <v>2</v>
      </c>
      <c r="HW53" s="215"/>
      <c r="HX53" s="215"/>
      <c r="HY53" s="32">
        <v>2</v>
      </c>
      <c r="HZ53" s="32">
        <v>1</v>
      </c>
      <c r="IA53" s="32">
        <v>2</v>
      </c>
      <c r="IB53" s="31">
        <v>4</v>
      </c>
      <c r="IC53" s="31">
        <v>4</v>
      </c>
      <c r="ID53" s="31">
        <v>4</v>
      </c>
      <c r="IE53" s="215"/>
      <c r="IF53" s="32">
        <v>3</v>
      </c>
      <c r="IG53" s="215"/>
      <c r="IH53" s="215"/>
      <c r="II53" s="215"/>
      <c r="IJ53" s="32">
        <v>4</v>
      </c>
      <c r="IK53" s="215"/>
      <c r="IL53" s="215"/>
      <c r="IM53" s="215"/>
      <c r="IN53" s="215"/>
      <c r="IO53" s="215"/>
      <c r="IP53" s="215"/>
      <c r="IQ53" s="32">
        <v>4</v>
      </c>
      <c r="IR53" s="215"/>
      <c r="IS53" s="215"/>
      <c r="IT53" s="32">
        <v>3</v>
      </c>
      <c r="IU53" s="32">
        <v>4</v>
      </c>
      <c r="IV53" s="215"/>
      <c r="IW53" s="32">
        <v>4</v>
      </c>
      <c r="IX53" s="215"/>
      <c r="IY53" s="215"/>
      <c r="IZ53" s="215"/>
      <c r="JA53" s="32">
        <v>4</v>
      </c>
      <c r="JB53" s="215"/>
      <c r="JC53" s="32">
        <v>4</v>
      </c>
      <c r="JD53" s="215"/>
      <c r="JE53" s="215"/>
      <c r="JF53" s="215"/>
      <c r="JG53" s="215"/>
      <c r="JH53" s="215"/>
      <c r="JI53" s="32">
        <v>4</v>
      </c>
      <c r="JJ53" s="32">
        <v>4</v>
      </c>
      <c r="JK53" s="32"/>
      <c r="JL53" s="32">
        <v>4</v>
      </c>
      <c r="JM53" s="32">
        <v>4</v>
      </c>
      <c r="JN53" s="32">
        <v>4</v>
      </c>
      <c r="JO53" s="32">
        <v>4</v>
      </c>
      <c r="JP53" s="32">
        <v>4</v>
      </c>
      <c r="JQ53" s="32">
        <v>3</v>
      </c>
      <c r="JR53" s="32">
        <v>3</v>
      </c>
      <c r="JS53" s="32">
        <v>3</v>
      </c>
      <c r="JT53" s="32">
        <v>4</v>
      </c>
      <c r="JU53" s="32">
        <v>4</v>
      </c>
      <c r="JV53" s="32">
        <v>4</v>
      </c>
      <c r="JW53" s="32">
        <v>3</v>
      </c>
      <c r="JX53" s="32">
        <v>3</v>
      </c>
      <c r="JY53" s="32">
        <v>4</v>
      </c>
      <c r="JZ53" s="32">
        <v>4</v>
      </c>
      <c r="KA53" s="32">
        <v>4</v>
      </c>
      <c r="KB53" s="32">
        <v>4</v>
      </c>
      <c r="KC53" s="32">
        <v>4</v>
      </c>
      <c r="KD53" s="32">
        <v>3</v>
      </c>
      <c r="KE53" s="32">
        <v>3</v>
      </c>
      <c r="KF53" s="32">
        <v>3</v>
      </c>
      <c r="KG53" s="32">
        <v>3</v>
      </c>
      <c r="KH53" s="32">
        <v>3</v>
      </c>
      <c r="KI53" s="32">
        <v>3</v>
      </c>
      <c r="KJ53" s="32">
        <v>4</v>
      </c>
      <c r="KK53" s="32">
        <v>4</v>
      </c>
      <c r="KL53" s="32">
        <v>4</v>
      </c>
      <c r="KM53" s="432"/>
      <c r="KN53" s="355">
        <f t="shared" si="25"/>
        <v>6</v>
      </c>
      <c r="KO53" s="356">
        <f t="shared" si="26"/>
        <v>37</v>
      </c>
      <c r="KP53" s="356">
        <f t="shared" si="27"/>
        <v>95</v>
      </c>
      <c r="KQ53" s="357">
        <f t="shared" si="28"/>
        <v>83</v>
      </c>
      <c r="KR53" s="318">
        <f t="shared" si="23"/>
        <v>221</v>
      </c>
      <c r="KS53" s="426"/>
      <c r="KT53" s="37">
        <f t="shared" si="24"/>
        <v>3.0591397849462365</v>
      </c>
      <c r="KU53" s="47">
        <f t="shared" si="29"/>
        <v>0.76478494623655913</v>
      </c>
    </row>
    <row r="54" spans="1:307" ht="15.75" thickBot="1">
      <c r="A54" s="419" t="s">
        <v>261</v>
      </c>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L54" s="435"/>
      <c r="AM54" s="435"/>
      <c r="AN54" s="435"/>
      <c r="AO54" s="436"/>
      <c r="AP54" s="435"/>
      <c r="AQ54" s="435"/>
      <c r="AR54" s="435"/>
      <c r="AS54" s="435"/>
      <c r="AT54" s="435"/>
      <c r="AU54" s="435"/>
      <c r="AV54" s="435"/>
      <c r="AW54" s="435"/>
      <c r="AX54" s="435"/>
      <c r="AY54" s="435"/>
      <c r="AZ54" s="435"/>
      <c r="BA54" s="435"/>
      <c r="BB54" s="435"/>
      <c r="BC54" s="435"/>
      <c r="BD54" s="435"/>
      <c r="BE54" s="435"/>
      <c r="BF54" s="435"/>
      <c r="BG54" s="435"/>
      <c r="BH54" s="435"/>
      <c r="BI54" s="435"/>
      <c r="BJ54" s="435"/>
      <c r="BK54" s="435"/>
      <c r="BL54" s="435"/>
      <c r="BM54" s="435"/>
      <c r="BN54" s="435"/>
      <c r="BO54" s="435"/>
      <c r="BP54" s="435"/>
      <c r="BQ54" s="435"/>
      <c r="BR54" s="435"/>
      <c r="BS54" s="435"/>
      <c r="BT54" s="435"/>
      <c r="BU54" s="435"/>
      <c r="BV54" s="435"/>
      <c r="BW54" s="435"/>
      <c r="BX54" s="435"/>
      <c r="BY54" s="435"/>
      <c r="BZ54" s="435"/>
      <c r="CA54" s="435"/>
      <c r="CB54" s="435"/>
      <c r="CC54" s="435"/>
      <c r="CD54" s="435"/>
      <c r="CE54" s="435"/>
      <c r="CF54" s="435"/>
      <c r="CG54" s="435"/>
      <c r="CH54" s="435"/>
      <c r="CI54" s="435"/>
      <c r="CJ54" s="435"/>
      <c r="CK54" s="435"/>
      <c r="CL54" s="435"/>
      <c r="CM54" s="435"/>
      <c r="CN54" s="435"/>
      <c r="CO54" s="435"/>
      <c r="CP54" s="435"/>
      <c r="CQ54" s="435"/>
      <c r="CR54" s="435"/>
      <c r="CS54" s="435"/>
      <c r="CT54" s="435"/>
      <c r="CU54" s="435"/>
      <c r="CV54" s="435"/>
      <c r="CW54" s="435"/>
      <c r="CX54" s="435"/>
      <c r="CY54" s="435"/>
      <c r="CZ54" s="435"/>
      <c r="DA54" s="435"/>
      <c r="DB54" s="435"/>
      <c r="DC54" s="435"/>
      <c r="DD54" s="435"/>
      <c r="DE54" s="435"/>
      <c r="DF54" s="435"/>
      <c r="DG54" s="435"/>
      <c r="DH54" s="435"/>
      <c r="DI54" s="435"/>
      <c r="DJ54" s="435"/>
      <c r="DK54" s="435"/>
      <c r="DL54" s="435"/>
      <c r="DM54" s="435"/>
      <c r="DN54" s="435"/>
      <c r="DO54" s="435"/>
      <c r="DP54" s="435"/>
      <c r="DQ54" s="435"/>
      <c r="DR54" s="435"/>
      <c r="DS54" s="435"/>
      <c r="DT54" s="435"/>
      <c r="DU54" s="435"/>
      <c r="DV54" s="435"/>
      <c r="DW54" s="435"/>
      <c r="DX54" s="435"/>
      <c r="DY54" s="435"/>
      <c r="DZ54" s="435"/>
      <c r="EA54" s="435"/>
      <c r="EB54" s="435"/>
      <c r="EC54" s="435"/>
      <c r="ED54" s="435"/>
      <c r="EE54" s="435"/>
      <c r="EF54" s="435"/>
      <c r="EG54" s="435"/>
      <c r="EH54" s="435"/>
      <c r="EI54" s="435"/>
      <c r="EJ54" s="435"/>
      <c r="EK54" s="435"/>
      <c r="EL54" s="435"/>
      <c r="EM54" s="435"/>
      <c r="EN54" s="435"/>
      <c r="EO54" s="435"/>
      <c r="EP54" s="435"/>
      <c r="EQ54" s="435"/>
      <c r="ER54" s="435"/>
      <c r="ES54" s="435"/>
      <c r="ET54" s="435"/>
      <c r="EU54" s="435"/>
      <c r="EV54" s="435"/>
      <c r="EW54" s="435"/>
      <c r="EX54" s="435"/>
      <c r="EY54" s="435"/>
      <c r="EZ54" s="435"/>
      <c r="FA54" s="435"/>
      <c r="FB54" s="435"/>
      <c r="FC54" s="435"/>
      <c r="FD54" s="435"/>
      <c r="FE54" s="435"/>
      <c r="FF54" s="435"/>
      <c r="FG54" s="435"/>
      <c r="FH54" s="435"/>
      <c r="FI54" s="435"/>
      <c r="FJ54" s="435"/>
      <c r="FK54" s="435"/>
      <c r="FL54" s="435"/>
      <c r="FM54" s="435"/>
      <c r="FN54" s="435"/>
      <c r="FO54" s="435"/>
      <c r="FP54" s="435"/>
      <c r="FQ54" s="435"/>
      <c r="FR54" s="435"/>
      <c r="FS54" s="435"/>
      <c r="FT54" s="435"/>
      <c r="FU54" s="435"/>
      <c r="FV54" s="435"/>
      <c r="FW54" s="435"/>
      <c r="FX54" s="435"/>
      <c r="FY54" s="435"/>
      <c r="FZ54" s="435"/>
      <c r="GA54" s="435"/>
      <c r="GB54" s="435"/>
      <c r="GC54" s="435"/>
      <c r="GD54" s="435"/>
      <c r="GE54" s="435"/>
      <c r="GF54" s="435"/>
      <c r="GG54" s="435"/>
      <c r="GH54" s="435"/>
      <c r="GI54" s="435"/>
      <c r="GJ54" s="435"/>
      <c r="GK54" s="435"/>
      <c r="GL54" s="435"/>
      <c r="GM54" s="435"/>
      <c r="GN54" s="435"/>
      <c r="GO54" s="435"/>
      <c r="GP54" s="435"/>
      <c r="GQ54" s="435"/>
      <c r="GR54" s="435"/>
      <c r="GS54" s="435"/>
      <c r="GT54" s="435"/>
      <c r="GU54" s="435"/>
      <c r="GV54" s="435"/>
      <c r="GW54" s="435"/>
      <c r="GX54" s="435"/>
      <c r="GY54" s="435"/>
      <c r="GZ54" s="435"/>
      <c r="HA54" s="435"/>
      <c r="HB54" s="435"/>
      <c r="HC54" s="435"/>
      <c r="HD54" s="435"/>
      <c r="HE54" s="435"/>
      <c r="HF54" s="435"/>
      <c r="HG54" s="435"/>
      <c r="HH54" s="435"/>
      <c r="HI54" s="435"/>
      <c r="HJ54" s="436"/>
      <c r="HK54" s="435"/>
      <c r="HL54" s="435"/>
      <c r="HM54" s="435"/>
      <c r="HN54" s="435"/>
      <c r="HO54" s="435"/>
      <c r="HP54" s="435"/>
      <c r="HQ54" s="435"/>
      <c r="HR54" s="435"/>
      <c r="HS54" s="435"/>
      <c r="HT54" s="435"/>
      <c r="HU54" s="435"/>
      <c r="HV54" s="435"/>
      <c r="HW54" s="435"/>
      <c r="HX54" s="435"/>
      <c r="HY54" s="435"/>
      <c r="HZ54" s="435"/>
      <c r="IA54" s="435"/>
      <c r="IB54" s="436"/>
      <c r="IC54" s="436"/>
      <c r="ID54" s="436"/>
      <c r="IE54" s="435"/>
      <c r="IF54" s="435"/>
      <c r="IG54" s="435"/>
      <c r="IH54" s="435"/>
      <c r="II54" s="435"/>
      <c r="IJ54" s="435"/>
      <c r="IK54" s="435"/>
      <c r="IL54" s="435"/>
      <c r="IM54" s="435"/>
      <c r="IN54" s="435"/>
      <c r="IO54" s="435"/>
      <c r="IP54" s="435"/>
      <c r="IQ54" s="435"/>
      <c r="IR54" s="435"/>
      <c r="IS54" s="435"/>
      <c r="IT54" s="435"/>
      <c r="IU54" s="435"/>
      <c r="IV54" s="435"/>
      <c r="IW54" s="435"/>
      <c r="IX54" s="435"/>
      <c r="IY54" s="435"/>
      <c r="IZ54" s="435"/>
      <c r="JA54" s="435"/>
      <c r="JB54" s="435"/>
      <c r="JC54" s="435"/>
      <c r="JD54" s="435"/>
      <c r="JE54" s="435"/>
      <c r="JF54" s="435"/>
      <c r="JG54" s="435"/>
      <c r="JH54" s="435"/>
      <c r="JI54" s="435"/>
      <c r="JJ54" s="435"/>
      <c r="JK54" s="435"/>
      <c r="JL54" s="435"/>
      <c r="JM54" s="435"/>
      <c r="JN54" s="435"/>
      <c r="JO54" s="435"/>
      <c r="JP54" s="435"/>
      <c r="JQ54" s="435"/>
      <c r="JR54" s="435"/>
      <c r="JS54" s="435"/>
      <c r="JT54" s="435"/>
      <c r="JU54" s="435"/>
      <c r="JV54" s="435"/>
      <c r="JW54" s="435"/>
      <c r="JX54" s="435"/>
      <c r="JY54" s="435"/>
      <c r="JZ54" s="435"/>
      <c r="KA54" s="435"/>
      <c r="KB54" s="435"/>
      <c r="KC54" s="435"/>
      <c r="KD54" s="435"/>
      <c r="KE54" s="435"/>
      <c r="KF54" s="435"/>
      <c r="KG54" s="435"/>
      <c r="KH54" s="435"/>
      <c r="KI54" s="435"/>
      <c r="KJ54" s="435"/>
      <c r="KK54" s="435"/>
      <c r="KL54" s="435"/>
      <c r="KM54" s="437"/>
      <c r="KN54" s="117">
        <f>SUM(KN46:KN53)</f>
        <v>108</v>
      </c>
      <c r="KO54" s="118">
        <f>SUM(KO46:KO53)</f>
        <v>279</v>
      </c>
      <c r="KP54" s="118">
        <f>SUM(KP46:KP53)</f>
        <v>714</v>
      </c>
      <c r="KQ54" s="119">
        <f>SUM(KQ46:KQ53)</f>
        <v>840</v>
      </c>
      <c r="KR54" s="119"/>
      <c r="KS54" s="16">
        <f>SUM(KN54:KQ54)</f>
        <v>1941</v>
      </c>
      <c r="KT54" s="438"/>
      <c r="KU54" s="439"/>
    </row>
    <row r="55" spans="1:307" ht="15.75" thickBot="1">
      <c r="A55" s="419" t="s">
        <v>262</v>
      </c>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420"/>
      <c r="AQ55" s="420"/>
      <c r="AR55" s="420"/>
      <c r="AS55" s="420"/>
      <c r="AT55" s="420"/>
      <c r="AU55" s="420"/>
      <c r="AV55" s="420"/>
      <c r="AW55" s="420"/>
      <c r="AX55" s="420"/>
      <c r="AY55" s="420"/>
      <c r="AZ55" s="420"/>
      <c r="BA55" s="420"/>
      <c r="BB55" s="420"/>
      <c r="BC55" s="420"/>
      <c r="BD55" s="420"/>
      <c r="BE55" s="420"/>
      <c r="BF55" s="420"/>
      <c r="BG55" s="420"/>
      <c r="BH55" s="420"/>
      <c r="BI55" s="420"/>
      <c r="BJ55" s="420"/>
      <c r="BK55" s="420"/>
      <c r="BL55" s="420"/>
      <c r="BM55" s="420"/>
      <c r="BN55" s="420"/>
      <c r="BO55" s="420"/>
      <c r="BP55" s="420"/>
      <c r="BQ55" s="420"/>
      <c r="BR55" s="420"/>
      <c r="BS55" s="420"/>
      <c r="BT55" s="420"/>
      <c r="BU55" s="420"/>
      <c r="BV55" s="420"/>
      <c r="BW55" s="420"/>
      <c r="BX55" s="420"/>
      <c r="BY55" s="420"/>
      <c r="BZ55" s="420"/>
      <c r="CA55" s="420"/>
      <c r="CB55" s="420"/>
      <c r="CC55" s="420"/>
      <c r="CD55" s="420"/>
      <c r="CE55" s="420"/>
      <c r="CF55" s="420"/>
      <c r="CG55" s="420"/>
      <c r="CH55" s="420"/>
      <c r="CI55" s="420"/>
      <c r="CJ55" s="420"/>
      <c r="CK55" s="420"/>
      <c r="CL55" s="420"/>
      <c r="CM55" s="420"/>
      <c r="CN55" s="420"/>
      <c r="CO55" s="420"/>
      <c r="CP55" s="420"/>
      <c r="CQ55" s="420"/>
      <c r="CR55" s="420"/>
      <c r="CS55" s="420"/>
      <c r="CT55" s="420"/>
      <c r="CU55" s="420"/>
      <c r="CV55" s="420"/>
      <c r="CW55" s="420"/>
      <c r="CX55" s="420"/>
      <c r="CY55" s="420"/>
      <c r="CZ55" s="420"/>
      <c r="DA55" s="420"/>
      <c r="DB55" s="420"/>
      <c r="DC55" s="420"/>
      <c r="DD55" s="420"/>
      <c r="DE55" s="420"/>
      <c r="DF55" s="420"/>
      <c r="DG55" s="420"/>
      <c r="DH55" s="420"/>
      <c r="DI55" s="420"/>
      <c r="DJ55" s="420"/>
      <c r="DK55" s="420"/>
      <c r="DL55" s="420"/>
      <c r="DM55" s="420"/>
      <c r="DN55" s="420"/>
      <c r="DO55" s="420"/>
      <c r="DP55" s="420"/>
      <c r="DQ55" s="420"/>
      <c r="DR55" s="420"/>
      <c r="DS55" s="420"/>
      <c r="DT55" s="420"/>
      <c r="DU55" s="420"/>
      <c r="DV55" s="420"/>
      <c r="DW55" s="420"/>
      <c r="DX55" s="420"/>
      <c r="DY55" s="420"/>
      <c r="DZ55" s="420"/>
      <c r="EA55" s="420"/>
      <c r="EB55" s="420"/>
      <c r="EC55" s="420"/>
      <c r="ED55" s="420"/>
      <c r="EE55" s="420"/>
      <c r="EF55" s="420"/>
      <c r="EG55" s="420"/>
      <c r="EH55" s="420"/>
      <c r="EI55" s="420"/>
      <c r="EJ55" s="420"/>
      <c r="EK55" s="420"/>
      <c r="EL55" s="420"/>
      <c r="EM55" s="420"/>
      <c r="EN55" s="420"/>
      <c r="EO55" s="420"/>
      <c r="EP55" s="420"/>
      <c r="EQ55" s="420"/>
      <c r="ER55" s="420"/>
      <c r="ES55" s="420"/>
      <c r="ET55" s="420"/>
      <c r="EU55" s="420"/>
      <c r="EV55" s="420"/>
      <c r="EW55" s="420"/>
      <c r="EX55" s="420"/>
      <c r="EY55" s="420"/>
      <c r="EZ55" s="420"/>
      <c r="FA55" s="420"/>
      <c r="FB55" s="420"/>
      <c r="FC55" s="420"/>
      <c r="FD55" s="420"/>
      <c r="FE55" s="420"/>
      <c r="FF55" s="420"/>
      <c r="FG55" s="420"/>
      <c r="FH55" s="420"/>
      <c r="FI55" s="420"/>
      <c r="FJ55" s="420"/>
      <c r="FK55" s="420"/>
      <c r="FL55" s="420"/>
      <c r="FM55" s="420"/>
      <c r="FN55" s="420"/>
      <c r="FO55" s="420"/>
      <c r="FP55" s="420"/>
      <c r="FQ55" s="420"/>
      <c r="FR55" s="420"/>
      <c r="FS55" s="420"/>
      <c r="FT55" s="420"/>
      <c r="FU55" s="420"/>
      <c r="FV55" s="420"/>
      <c r="FW55" s="420"/>
      <c r="FX55" s="420"/>
      <c r="FY55" s="420"/>
      <c r="FZ55" s="420"/>
      <c r="GA55" s="420"/>
      <c r="GB55" s="420"/>
      <c r="GC55" s="420"/>
      <c r="GD55" s="420"/>
      <c r="GE55" s="420"/>
      <c r="GF55" s="420"/>
      <c r="GG55" s="420"/>
      <c r="GH55" s="420"/>
      <c r="GI55" s="420"/>
      <c r="GJ55" s="420"/>
      <c r="GK55" s="420"/>
      <c r="GL55" s="420"/>
      <c r="GM55" s="420"/>
      <c r="GN55" s="420"/>
      <c r="GO55" s="420"/>
      <c r="GP55" s="420"/>
      <c r="GQ55" s="420"/>
      <c r="GR55" s="420"/>
      <c r="GS55" s="420"/>
      <c r="GT55" s="420"/>
      <c r="GU55" s="420"/>
      <c r="GV55" s="420"/>
      <c r="GW55" s="420"/>
      <c r="GX55" s="420"/>
      <c r="GY55" s="420"/>
      <c r="GZ55" s="420"/>
      <c r="HA55" s="420"/>
      <c r="HB55" s="420"/>
      <c r="HC55" s="420"/>
      <c r="HD55" s="420"/>
      <c r="HE55" s="420"/>
      <c r="HF55" s="420"/>
      <c r="HG55" s="420"/>
      <c r="HH55" s="420"/>
      <c r="HI55" s="420"/>
      <c r="HJ55" s="420"/>
      <c r="HK55" s="420"/>
      <c r="HL55" s="420"/>
      <c r="HM55" s="420"/>
      <c r="HN55" s="420"/>
      <c r="HO55" s="420"/>
      <c r="HP55" s="420"/>
      <c r="HQ55" s="420"/>
      <c r="HR55" s="420"/>
      <c r="HS55" s="420"/>
      <c r="HT55" s="420"/>
      <c r="HU55" s="420"/>
      <c r="HV55" s="420"/>
      <c r="HW55" s="420"/>
      <c r="HX55" s="420"/>
      <c r="HY55" s="420"/>
      <c r="HZ55" s="420"/>
      <c r="IA55" s="420"/>
      <c r="IB55" s="420"/>
      <c r="IC55" s="420"/>
      <c r="ID55" s="420"/>
      <c r="IE55" s="420"/>
      <c r="IF55" s="420"/>
      <c r="IG55" s="420"/>
      <c r="IH55" s="420"/>
      <c r="II55" s="420"/>
      <c r="IJ55" s="420"/>
      <c r="IK55" s="420"/>
      <c r="IL55" s="420"/>
      <c r="IM55" s="420"/>
      <c r="IN55" s="420"/>
      <c r="IO55" s="420"/>
      <c r="IP55" s="420"/>
      <c r="IQ55" s="420"/>
      <c r="IR55" s="420"/>
      <c r="IS55" s="420"/>
      <c r="IT55" s="420"/>
      <c r="IU55" s="420"/>
      <c r="IV55" s="420"/>
      <c r="IW55" s="420"/>
      <c r="IX55" s="420"/>
      <c r="IY55" s="420"/>
      <c r="IZ55" s="420"/>
      <c r="JA55" s="420"/>
      <c r="JB55" s="420"/>
      <c r="JC55" s="420"/>
      <c r="JD55" s="420"/>
      <c r="JE55" s="420"/>
      <c r="JF55" s="420"/>
      <c r="JG55" s="420"/>
      <c r="JH55" s="420"/>
      <c r="JI55" s="420"/>
      <c r="JJ55" s="420"/>
      <c r="JK55" s="420"/>
      <c r="JL55" s="420"/>
      <c r="JM55" s="420"/>
      <c r="JN55" s="420"/>
      <c r="JO55" s="420"/>
      <c r="JP55" s="420"/>
      <c r="JQ55" s="420"/>
      <c r="JR55" s="420"/>
      <c r="JS55" s="420"/>
      <c r="JT55" s="420"/>
      <c r="JU55" s="420"/>
      <c r="JV55" s="420"/>
      <c r="JW55" s="420"/>
      <c r="JX55" s="420"/>
      <c r="JY55" s="420"/>
      <c r="JZ55" s="420"/>
      <c r="KA55" s="420"/>
      <c r="KB55" s="420"/>
      <c r="KC55" s="420"/>
      <c r="KD55" s="420"/>
      <c r="KE55" s="420"/>
      <c r="KF55" s="420"/>
      <c r="KG55" s="420"/>
      <c r="KH55" s="420"/>
      <c r="KI55" s="420"/>
      <c r="KJ55" s="420"/>
      <c r="KK55" s="420"/>
      <c r="KL55" s="420"/>
      <c r="KM55" s="421"/>
      <c r="KN55" s="87">
        <f>KN54*100/$KS$54</f>
        <v>5.564142194744977</v>
      </c>
      <c r="KO55" s="87">
        <f>KO54*100/$KS$54</f>
        <v>14.37403400309119</v>
      </c>
      <c r="KP55" s="87">
        <f>KP54*100/$KS$54</f>
        <v>36.785162287480681</v>
      </c>
      <c r="KQ55" s="87">
        <f>KQ54*100/$KS$54</f>
        <v>43.276661514683155</v>
      </c>
      <c r="KR55" s="313"/>
      <c r="KS55" s="95">
        <f>SUM(KN55:KQ55)</f>
        <v>100</v>
      </c>
      <c r="KT55" s="440"/>
      <c r="KU55" s="441"/>
    </row>
    <row r="56" spans="1:307" ht="26.25" thickBot="1">
      <c r="A56" s="25" t="s">
        <v>273</v>
      </c>
      <c r="B56" s="422"/>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c r="AN56" s="423"/>
      <c r="AO56" s="423"/>
      <c r="AP56" s="423"/>
      <c r="AQ56" s="423"/>
      <c r="AR56" s="423"/>
      <c r="AS56" s="423"/>
      <c r="AT56" s="423"/>
      <c r="AU56" s="423"/>
      <c r="AV56" s="423"/>
      <c r="AW56" s="423"/>
      <c r="AX56" s="423"/>
      <c r="AY56" s="423"/>
      <c r="AZ56" s="423"/>
      <c r="BA56" s="423"/>
      <c r="BB56" s="423"/>
      <c r="BC56" s="423"/>
      <c r="BD56" s="423"/>
      <c r="BE56" s="423"/>
      <c r="BF56" s="423"/>
      <c r="BG56" s="423"/>
      <c r="BH56" s="423"/>
      <c r="BI56" s="423"/>
      <c r="BJ56" s="423"/>
      <c r="BK56" s="423"/>
      <c r="BL56" s="423"/>
      <c r="BM56" s="423"/>
      <c r="BN56" s="423"/>
      <c r="BO56" s="423"/>
      <c r="BP56" s="423"/>
      <c r="BQ56" s="423"/>
      <c r="BR56" s="423"/>
      <c r="BS56" s="423"/>
      <c r="BT56" s="423"/>
      <c r="BU56" s="423"/>
      <c r="BV56" s="423"/>
      <c r="BW56" s="423"/>
      <c r="BX56" s="423"/>
      <c r="BY56" s="423"/>
      <c r="BZ56" s="423"/>
      <c r="CA56" s="423"/>
      <c r="CB56" s="423"/>
      <c r="CC56" s="423"/>
      <c r="CD56" s="423"/>
      <c r="CE56" s="423"/>
      <c r="CF56" s="423"/>
      <c r="CG56" s="423"/>
      <c r="CH56" s="423"/>
      <c r="CI56" s="423"/>
      <c r="CJ56" s="423"/>
      <c r="CK56" s="423"/>
      <c r="CL56" s="423"/>
      <c r="CM56" s="423"/>
      <c r="CN56" s="423"/>
      <c r="CO56" s="423"/>
      <c r="CP56" s="423"/>
      <c r="CQ56" s="423"/>
      <c r="CR56" s="423"/>
      <c r="CS56" s="423"/>
      <c r="CT56" s="423"/>
      <c r="CU56" s="423"/>
      <c r="CV56" s="423"/>
      <c r="CW56" s="423"/>
      <c r="CX56" s="423"/>
      <c r="CY56" s="423"/>
      <c r="CZ56" s="423"/>
      <c r="DA56" s="423"/>
      <c r="DB56" s="423"/>
      <c r="DC56" s="423"/>
      <c r="DD56" s="423"/>
      <c r="DE56" s="423"/>
      <c r="DF56" s="423"/>
      <c r="DG56" s="423"/>
      <c r="DH56" s="423"/>
      <c r="DI56" s="423"/>
      <c r="DJ56" s="423"/>
      <c r="DK56" s="423"/>
      <c r="DL56" s="423"/>
      <c r="DM56" s="423"/>
      <c r="DN56" s="423"/>
      <c r="DO56" s="423"/>
      <c r="DP56" s="423"/>
      <c r="DQ56" s="423"/>
      <c r="DR56" s="423"/>
      <c r="DS56" s="423"/>
      <c r="DT56" s="423"/>
      <c r="DU56" s="423"/>
      <c r="DV56" s="423"/>
      <c r="DW56" s="423"/>
      <c r="DX56" s="423"/>
      <c r="DY56" s="423"/>
      <c r="DZ56" s="423"/>
      <c r="EA56" s="423"/>
      <c r="EB56" s="423"/>
      <c r="EC56" s="423"/>
      <c r="ED56" s="423"/>
      <c r="EE56" s="423"/>
      <c r="EF56" s="423"/>
      <c r="EG56" s="423"/>
      <c r="EH56" s="423"/>
      <c r="EI56" s="423"/>
      <c r="EJ56" s="423"/>
      <c r="EK56" s="423"/>
      <c r="EL56" s="423"/>
      <c r="EM56" s="423"/>
      <c r="EN56" s="423"/>
      <c r="EO56" s="423"/>
      <c r="EP56" s="423"/>
      <c r="EQ56" s="423"/>
      <c r="ER56" s="423"/>
      <c r="ES56" s="423"/>
      <c r="ET56" s="423"/>
      <c r="EU56" s="423"/>
      <c r="EV56" s="423"/>
      <c r="EW56" s="423"/>
      <c r="EX56" s="423"/>
      <c r="EY56" s="423"/>
      <c r="EZ56" s="423"/>
      <c r="FA56" s="423"/>
      <c r="FB56" s="423"/>
      <c r="FC56" s="423"/>
      <c r="FD56" s="423"/>
      <c r="FE56" s="423"/>
      <c r="FF56" s="423"/>
      <c r="FG56" s="423"/>
      <c r="FH56" s="423"/>
      <c r="FI56" s="423"/>
      <c r="FJ56" s="423"/>
      <c r="FK56" s="423"/>
      <c r="FL56" s="423"/>
      <c r="FM56" s="423"/>
      <c r="FN56" s="423"/>
      <c r="FO56" s="423"/>
      <c r="FP56" s="423"/>
      <c r="FQ56" s="423"/>
      <c r="FR56" s="423"/>
      <c r="FS56" s="423"/>
      <c r="FT56" s="423"/>
      <c r="FU56" s="423"/>
      <c r="FV56" s="423"/>
      <c r="FW56" s="423"/>
      <c r="FX56" s="423"/>
      <c r="FY56" s="423"/>
      <c r="FZ56" s="423"/>
      <c r="GA56" s="423"/>
      <c r="GB56" s="423"/>
      <c r="GC56" s="423"/>
      <c r="GD56" s="423"/>
      <c r="GE56" s="423"/>
      <c r="GF56" s="423"/>
      <c r="GG56" s="423"/>
      <c r="GH56" s="423"/>
      <c r="GI56" s="423"/>
      <c r="GJ56" s="423"/>
      <c r="GK56" s="423"/>
      <c r="GL56" s="423"/>
      <c r="GM56" s="423"/>
      <c r="GN56" s="423"/>
      <c r="GO56" s="423"/>
      <c r="GP56" s="423"/>
      <c r="GQ56" s="423"/>
      <c r="GR56" s="423"/>
      <c r="GS56" s="423"/>
      <c r="GT56" s="423"/>
      <c r="GU56" s="423"/>
      <c r="GV56" s="423"/>
      <c r="GW56" s="423"/>
      <c r="GX56" s="423"/>
      <c r="GY56" s="423"/>
      <c r="GZ56" s="423"/>
      <c r="HA56" s="423"/>
      <c r="HB56" s="423"/>
      <c r="HC56" s="423"/>
      <c r="HD56" s="423"/>
      <c r="HE56" s="423"/>
      <c r="HF56" s="423"/>
      <c r="HG56" s="423"/>
      <c r="HH56" s="423"/>
      <c r="HI56" s="423"/>
      <c r="HJ56" s="423"/>
      <c r="HK56" s="423"/>
      <c r="HL56" s="423"/>
      <c r="HM56" s="423"/>
      <c r="HN56" s="423"/>
      <c r="HO56" s="423"/>
      <c r="HP56" s="423"/>
      <c r="HQ56" s="423"/>
      <c r="HR56" s="423"/>
      <c r="HS56" s="423"/>
      <c r="HT56" s="423"/>
      <c r="HU56" s="423"/>
      <c r="HV56" s="423"/>
      <c r="HW56" s="423"/>
      <c r="HX56" s="423"/>
      <c r="HY56" s="423"/>
      <c r="HZ56" s="423"/>
      <c r="IA56" s="423"/>
      <c r="IB56" s="423"/>
      <c r="IC56" s="423"/>
      <c r="ID56" s="423"/>
      <c r="IE56" s="423"/>
      <c r="IF56" s="423"/>
      <c r="IG56" s="423"/>
      <c r="IH56" s="423"/>
      <c r="II56" s="423"/>
      <c r="IJ56" s="423"/>
      <c r="IK56" s="423"/>
      <c r="IL56" s="423"/>
      <c r="IM56" s="423"/>
      <c r="IN56" s="423"/>
      <c r="IO56" s="423"/>
      <c r="IP56" s="423"/>
      <c r="IQ56" s="423"/>
      <c r="IR56" s="423"/>
      <c r="IS56" s="423"/>
      <c r="IT56" s="423"/>
      <c r="IU56" s="423"/>
      <c r="IV56" s="423"/>
      <c r="IW56" s="423"/>
      <c r="IX56" s="423"/>
      <c r="IY56" s="423"/>
      <c r="IZ56" s="423"/>
      <c r="JA56" s="423"/>
      <c r="JB56" s="423"/>
      <c r="JC56" s="423"/>
      <c r="JD56" s="423"/>
      <c r="JE56" s="423"/>
      <c r="JF56" s="423"/>
      <c r="JG56" s="423"/>
      <c r="JH56" s="423"/>
      <c r="JI56" s="423"/>
      <c r="JJ56" s="423"/>
      <c r="JK56" s="423"/>
      <c r="JL56" s="423"/>
      <c r="JM56" s="423"/>
      <c r="JN56" s="423"/>
      <c r="JO56" s="423"/>
      <c r="JP56" s="423"/>
      <c r="JQ56" s="423"/>
      <c r="JR56" s="423"/>
      <c r="JS56" s="423"/>
      <c r="JT56" s="423"/>
      <c r="JU56" s="423"/>
      <c r="JV56" s="423"/>
      <c r="JW56" s="423"/>
      <c r="JX56" s="423"/>
      <c r="JY56" s="423"/>
      <c r="JZ56" s="423"/>
      <c r="KA56" s="423"/>
      <c r="KB56" s="423"/>
      <c r="KC56" s="423"/>
      <c r="KD56" s="423"/>
      <c r="KE56" s="423"/>
      <c r="KF56" s="423"/>
      <c r="KG56" s="423"/>
      <c r="KH56" s="423"/>
      <c r="KI56" s="423"/>
      <c r="KJ56" s="423"/>
      <c r="KK56" s="423"/>
      <c r="KL56" s="423"/>
      <c r="KM56" s="423"/>
      <c r="KN56" s="320">
        <v>1</v>
      </c>
      <c r="KO56" s="321">
        <v>2</v>
      </c>
      <c r="KP56" s="321">
        <v>3</v>
      </c>
      <c r="KQ56" s="321">
        <v>4</v>
      </c>
      <c r="KR56" s="308" t="s">
        <v>458</v>
      </c>
      <c r="KS56" s="319"/>
      <c r="KT56" s="42" t="s">
        <v>312</v>
      </c>
      <c r="KU56" s="84" t="s">
        <v>254</v>
      </c>
    </row>
    <row r="57" spans="1:307" ht="25.5" customHeight="1" thickBot="1">
      <c r="A57" s="49" t="s">
        <v>256</v>
      </c>
      <c r="B57" s="207">
        <v>3</v>
      </c>
      <c r="C57" s="211"/>
      <c r="D57" s="127">
        <v>4</v>
      </c>
      <c r="E57" s="214"/>
      <c r="F57" s="45">
        <v>3</v>
      </c>
      <c r="G57" s="36">
        <v>3</v>
      </c>
      <c r="H57" s="36">
        <v>4</v>
      </c>
      <c r="I57" s="36">
        <v>3</v>
      </c>
      <c r="J57" s="36">
        <v>4</v>
      </c>
      <c r="K57" s="28">
        <v>4</v>
      </c>
      <c r="L57" s="36">
        <v>2</v>
      </c>
      <c r="M57" s="36">
        <v>4</v>
      </c>
      <c r="N57" s="36">
        <v>3</v>
      </c>
      <c r="O57" s="36">
        <v>3</v>
      </c>
      <c r="P57" s="36">
        <v>4</v>
      </c>
      <c r="Q57" s="36">
        <v>4</v>
      </c>
      <c r="R57" s="36">
        <v>4</v>
      </c>
      <c r="S57" s="36">
        <v>4</v>
      </c>
      <c r="T57" s="36">
        <v>3</v>
      </c>
      <c r="U57" s="36">
        <v>3</v>
      </c>
      <c r="V57" s="36">
        <v>4</v>
      </c>
      <c r="W57" s="36">
        <v>3</v>
      </c>
      <c r="X57" s="36">
        <v>2</v>
      </c>
      <c r="Y57" s="36">
        <v>2</v>
      </c>
      <c r="Z57" s="214"/>
      <c r="AA57" s="36">
        <v>4</v>
      </c>
      <c r="AB57" s="36">
        <v>3</v>
      </c>
      <c r="AC57" s="30">
        <v>4</v>
      </c>
      <c r="AD57" s="30">
        <v>4</v>
      </c>
      <c r="AE57" s="30">
        <v>4</v>
      </c>
      <c r="AF57" s="30">
        <v>2</v>
      </c>
      <c r="AG57" s="214"/>
      <c r="AH57" s="30">
        <v>3</v>
      </c>
      <c r="AI57" s="30">
        <v>3</v>
      </c>
      <c r="AJ57" s="30">
        <v>4</v>
      </c>
      <c r="AK57" s="30">
        <v>4</v>
      </c>
      <c r="AL57" s="30">
        <v>4</v>
      </c>
      <c r="AM57" s="30">
        <v>3</v>
      </c>
      <c r="AN57" s="30">
        <v>4</v>
      </c>
      <c r="AO57" s="30">
        <v>4</v>
      </c>
      <c r="AP57" s="30">
        <v>3</v>
      </c>
      <c r="AQ57" s="30">
        <v>3</v>
      </c>
      <c r="AR57" s="30">
        <v>4</v>
      </c>
      <c r="AS57" s="30">
        <v>3</v>
      </c>
      <c r="AT57" s="30">
        <v>3</v>
      </c>
      <c r="AU57" s="30">
        <v>1</v>
      </c>
      <c r="AV57" s="30">
        <v>3</v>
      </c>
      <c r="AW57" s="30">
        <v>3</v>
      </c>
      <c r="AX57" s="30">
        <v>3</v>
      </c>
      <c r="AY57" s="30">
        <v>3</v>
      </c>
      <c r="AZ57" s="30">
        <v>1</v>
      </c>
      <c r="BA57" s="30">
        <v>4</v>
      </c>
      <c r="BB57" s="214"/>
      <c r="BC57" s="30">
        <v>3</v>
      </c>
      <c r="BD57" s="30">
        <v>3</v>
      </c>
      <c r="BE57" s="30">
        <v>3</v>
      </c>
      <c r="BF57" s="214"/>
      <c r="BG57" s="30">
        <v>3</v>
      </c>
      <c r="BH57" s="214"/>
      <c r="BI57" s="30">
        <v>1</v>
      </c>
      <c r="BJ57" s="30">
        <v>2</v>
      </c>
      <c r="BK57" s="30">
        <v>4</v>
      </c>
      <c r="BL57" s="30">
        <v>3</v>
      </c>
      <c r="BM57" s="30">
        <v>4</v>
      </c>
      <c r="BN57" s="30">
        <v>4</v>
      </c>
      <c r="BO57" s="30">
        <v>4</v>
      </c>
      <c r="BP57" s="214"/>
      <c r="BQ57" s="30">
        <v>2</v>
      </c>
      <c r="BR57" s="30">
        <v>4</v>
      </c>
      <c r="BS57" s="30">
        <v>3</v>
      </c>
      <c r="BT57" s="214"/>
      <c r="BU57" s="214"/>
      <c r="BV57" s="214"/>
      <c r="BW57" s="30">
        <v>4</v>
      </c>
      <c r="BX57" s="30">
        <v>2</v>
      </c>
      <c r="BY57" s="30">
        <v>3</v>
      </c>
      <c r="BZ57" s="30">
        <v>4</v>
      </c>
      <c r="CA57" s="30">
        <v>3</v>
      </c>
      <c r="CB57" s="30">
        <v>4</v>
      </c>
      <c r="CC57" s="30">
        <v>4</v>
      </c>
      <c r="CD57" s="30">
        <v>4</v>
      </c>
      <c r="CE57" s="30">
        <v>4</v>
      </c>
      <c r="CF57" s="30">
        <v>3</v>
      </c>
      <c r="CG57" s="30">
        <v>3</v>
      </c>
      <c r="CH57" s="214"/>
      <c r="CI57" s="202"/>
      <c r="CJ57" s="222"/>
      <c r="CK57" s="222"/>
      <c r="CL57" s="202"/>
      <c r="CM57" s="214"/>
      <c r="CN57" s="30">
        <v>2</v>
      </c>
      <c r="CO57" s="30">
        <v>2</v>
      </c>
      <c r="CP57" s="30">
        <v>2</v>
      </c>
      <c r="CQ57" s="214"/>
      <c r="CR57" s="214"/>
      <c r="CS57" s="30">
        <v>4</v>
      </c>
      <c r="CT57" s="30">
        <v>3</v>
      </c>
      <c r="CU57" s="30">
        <v>3</v>
      </c>
      <c r="CV57" s="214"/>
      <c r="CW57" s="30">
        <v>4</v>
      </c>
      <c r="CX57" s="30">
        <v>2</v>
      </c>
      <c r="CY57" s="214"/>
      <c r="CZ57" s="30">
        <v>3</v>
      </c>
      <c r="DA57" s="214"/>
      <c r="DB57" s="214"/>
      <c r="DC57" s="30">
        <v>4</v>
      </c>
      <c r="DD57" s="214"/>
      <c r="DE57" s="30">
        <v>4</v>
      </c>
      <c r="DF57" s="30">
        <v>3</v>
      </c>
      <c r="DG57" s="30">
        <v>2</v>
      </c>
      <c r="DH57" s="30">
        <v>4</v>
      </c>
      <c r="DI57" s="30">
        <v>4</v>
      </c>
      <c r="DJ57" s="30">
        <v>2</v>
      </c>
      <c r="DK57" s="30">
        <v>3</v>
      </c>
      <c r="DL57" s="30">
        <v>3</v>
      </c>
      <c r="DM57" s="30">
        <v>3</v>
      </c>
      <c r="DN57" s="30">
        <v>2</v>
      </c>
      <c r="DO57" s="220"/>
      <c r="DP57" s="30">
        <v>4</v>
      </c>
      <c r="DQ57" s="30">
        <v>4</v>
      </c>
      <c r="DR57" s="30">
        <v>3</v>
      </c>
      <c r="DS57" s="214"/>
      <c r="DT57" s="30">
        <v>4</v>
      </c>
      <c r="DU57" s="30">
        <v>4</v>
      </c>
      <c r="DV57" s="30">
        <v>3</v>
      </c>
      <c r="DW57" s="30">
        <v>3</v>
      </c>
      <c r="DX57" s="235">
        <v>3</v>
      </c>
      <c r="DY57" s="197">
        <v>4</v>
      </c>
      <c r="DZ57" s="197">
        <v>3</v>
      </c>
      <c r="EA57" s="197">
        <v>4</v>
      </c>
      <c r="EB57" s="235">
        <v>4</v>
      </c>
      <c r="EC57" s="198"/>
      <c r="ED57" s="235">
        <v>4</v>
      </c>
      <c r="EE57" s="235">
        <v>4</v>
      </c>
      <c r="EF57" s="235"/>
      <c r="EG57" s="235">
        <v>3</v>
      </c>
      <c r="EH57" s="235">
        <v>4</v>
      </c>
      <c r="EI57" s="235">
        <v>4</v>
      </c>
      <c r="EJ57" s="235">
        <v>4</v>
      </c>
      <c r="EK57" s="235">
        <v>4</v>
      </c>
      <c r="EL57" s="235">
        <v>4</v>
      </c>
      <c r="EM57" s="235">
        <v>4</v>
      </c>
      <c r="EN57" s="236"/>
      <c r="EO57" s="235">
        <v>3</v>
      </c>
      <c r="EP57" s="235">
        <v>4</v>
      </c>
      <c r="EQ57" s="235">
        <v>3</v>
      </c>
      <c r="ER57" s="235">
        <v>3</v>
      </c>
      <c r="ES57" s="235">
        <v>4</v>
      </c>
      <c r="ET57" s="235">
        <v>4</v>
      </c>
      <c r="EU57" s="235">
        <v>4</v>
      </c>
      <c r="EV57" s="235">
        <v>4</v>
      </c>
      <c r="EW57" s="235">
        <v>2</v>
      </c>
      <c r="EX57" s="235">
        <v>2</v>
      </c>
      <c r="EY57" s="235">
        <v>2</v>
      </c>
      <c r="EZ57" s="235">
        <v>2</v>
      </c>
      <c r="FA57" s="235">
        <v>2</v>
      </c>
      <c r="FB57" s="236"/>
      <c r="FC57" s="235">
        <v>4</v>
      </c>
      <c r="FD57" s="235">
        <v>4</v>
      </c>
      <c r="FE57" s="235">
        <v>3</v>
      </c>
      <c r="FF57" s="235">
        <v>4</v>
      </c>
      <c r="FG57" s="235">
        <v>4</v>
      </c>
      <c r="FH57" s="235">
        <v>2</v>
      </c>
      <c r="FI57" s="235">
        <v>3</v>
      </c>
      <c r="FJ57" s="235">
        <v>3</v>
      </c>
      <c r="FK57" s="235">
        <v>4</v>
      </c>
      <c r="FL57" s="235">
        <v>3</v>
      </c>
      <c r="FM57" s="235">
        <v>2</v>
      </c>
      <c r="FN57" s="195"/>
      <c r="FO57" s="235">
        <v>3</v>
      </c>
      <c r="FP57" s="235">
        <v>3</v>
      </c>
      <c r="FQ57" s="235">
        <v>4</v>
      </c>
      <c r="FR57" s="235">
        <v>3</v>
      </c>
      <c r="FS57" s="235">
        <v>4</v>
      </c>
      <c r="FT57" s="197">
        <v>3</v>
      </c>
      <c r="FU57" s="197">
        <v>3</v>
      </c>
      <c r="FV57" s="197">
        <v>2</v>
      </c>
      <c r="FW57" s="235">
        <v>3</v>
      </c>
      <c r="FX57" s="235">
        <v>4</v>
      </c>
      <c r="FY57" s="235">
        <v>4</v>
      </c>
      <c r="FZ57" s="235">
        <v>4</v>
      </c>
      <c r="GA57" s="235">
        <v>1</v>
      </c>
      <c r="GB57" s="235">
        <v>1</v>
      </c>
      <c r="GC57" s="235">
        <v>1</v>
      </c>
      <c r="GD57" s="235">
        <v>2</v>
      </c>
      <c r="GE57" s="235">
        <v>3</v>
      </c>
      <c r="GF57" s="235">
        <v>4</v>
      </c>
      <c r="GG57" s="235">
        <v>4</v>
      </c>
      <c r="GH57" s="235">
        <v>4</v>
      </c>
      <c r="GI57" s="195"/>
      <c r="GJ57" s="235">
        <v>2</v>
      </c>
      <c r="GK57" s="195"/>
      <c r="GL57" s="197">
        <v>3</v>
      </c>
      <c r="GM57" s="197">
        <v>4</v>
      </c>
      <c r="GN57" s="235">
        <v>3</v>
      </c>
      <c r="GO57" s="235">
        <v>3</v>
      </c>
      <c r="GP57" s="235">
        <v>3</v>
      </c>
      <c r="GQ57" s="235">
        <v>4</v>
      </c>
      <c r="GR57" s="235">
        <v>4</v>
      </c>
      <c r="GS57" s="235">
        <v>3</v>
      </c>
      <c r="GT57" s="235">
        <v>2</v>
      </c>
      <c r="GU57" s="235">
        <v>4</v>
      </c>
      <c r="GV57" s="235">
        <v>4</v>
      </c>
      <c r="GW57" s="235">
        <v>4</v>
      </c>
      <c r="GX57" s="195"/>
      <c r="GY57" s="235">
        <v>4</v>
      </c>
      <c r="GZ57" s="235">
        <v>4</v>
      </c>
      <c r="HA57" s="235">
        <v>4</v>
      </c>
      <c r="HB57" s="235">
        <v>4</v>
      </c>
      <c r="HC57" s="235">
        <v>4</v>
      </c>
      <c r="HD57" s="235">
        <v>4</v>
      </c>
      <c r="HE57" s="235">
        <v>3</v>
      </c>
      <c r="HF57" s="235">
        <v>3</v>
      </c>
      <c r="HG57" s="235">
        <v>3</v>
      </c>
      <c r="HH57" s="235">
        <v>3</v>
      </c>
      <c r="HI57" s="235">
        <v>4</v>
      </c>
      <c r="HJ57" s="179">
        <v>4</v>
      </c>
      <c r="HK57" s="235">
        <v>3</v>
      </c>
      <c r="HL57" s="235">
        <v>2</v>
      </c>
      <c r="HM57" s="235">
        <v>3</v>
      </c>
      <c r="HN57" s="235">
        <v>4</v>
      </c>
      <c r="HO57" s="235">
        <v>4</v>
      </c>
      <c r="HP57" s="30">
        <v>4</v>
      </c>
      <c r="HQ57" s="30">
        <v>4</v>
      </c>
      <c r="HR57" s="30">
        <v>4</v>
      </c>
      <c r="HS57" s="30">
        <v>3</v>
      </c>
      <c r="HT57" s="30">
        <v>3</v>
      </c>
      <c r="HU57" s="30">
        <v>4</v>
      </c>
      <c r="HV57" s="30">
        <v>4</v>
      </c>
      <c r="HW57" s="30">
        <v>3</v>
      </c>
      <c r="HX57" s="214"/>
      <c r="HY57" s="214"/>
      <c r="HZ57" s="30">
        <v>4</v>
      </c>
      <c r="IA57" s="30">
        <v>2</v>
      </c>
      <c r="IB57" s="31">
        <v>4</v>
      </c>
      <c r="IC57" s="31">
        <v>4</v>
      </c>
      <c r="ID57" s="31">
        <v>4</v>
      </c>
      <c r="IE57" s="30">
        <v>3</v>
      </c>
      <c r="IF57" s="30">
        <v>3</v>
      </c>
      <c r="IG57" s="30">
        <v>3</v>
      </c>
      <c r="IH57" s="30">
        <v>3</v>
      </c>
      <c r="II57" s="214"/>
      <c r="IJ57" s="30">
        <v>4</v>
      </c>
      <c r="IK57" s="214"/>
      <c r="IL57" s="214"/>
      <c r="IM57" s="214"/>
      <c r="IN57" s="214"/>
      <c r="IO57" s="30">
        <v>4</v>
      </c>
      <c r="IP57" s="30">
        <v>4</v>
      </c>
      <c r="IQ57" s="30">
        <v>4</v>
      </c>
      <c r="IR57" s="214"/>
      <c r="IS57" s="214"/>
      <c r="IT57" s="214"/>
      <c r="IU57" s="30">
        <v>4</v>
      </c>
      <c r="IV57" s="214"/>
      <c r="IW57" s="214"/>
      <c r="IX57" s="214"/>
      <c r="IY57" s="214"/>
      <c r="IZ57" s="214"/>
      <c r="JA57" s="214"/>
      <c r="JB57" s="30">
        <v>4</v>
      </c>
      <c r="JC57" s="30">
        <v>4</v>
      </c>
      <c r="JD57" s="214"/>
      <c r="JE57" s="30">
        <v>4</v>
      </c>
      <c r="JF57" s="214"/>
      <c r="JG57" s="214"/>
      <c r="JH57" s="220"/>
      <c r="JI57" s="30">
        <v>4</v>
      </c>
      <c r="JJ57" s="30">
        <v>4</v>
      </c>
      <c r="JK57" s="30"/>
      <c r="JL57" s="30">
        <v>4</v>
      </c>
      <c r="JM57" s="30">
        <v>4</v>
      </c>
      <c r="JN57" s="30">
        <v>4</v>
      </c>
      <c r="JO57" s="30">
        <v>4</v>
      </c>
      <c r="JP57" s="30">
        <v>4</v>
      </c>
      <c r="JQ57" s="30">
        <v>3</v>
      </c>
      <c r="JR57" s="30">
        <v>4</v>
      </c>
      <c r="JS57" s="30">
        <v>4</v>
      </c>
      <c r="JT57" s="30">
        <v>4</v>
      </c>
      <c r="JU57" s="30">
        <v>4</v>
      </c>
      <c r="JV57" s="30">
        <v>4</v>
      </c>
      <c r="JW57" s="30">
        <v>4</v>
      </c>
      <c r="JX57" s="30">
        <v>4</v>
      </c>
      <c r="JY57" s="30">
        <v>4</v>
      </c>
      <c r="JZ57" s="30">
        <v>4</v>
      </c>
      <c r="KA57" s="30">
        <v>4</v>
      </c>
      <c r="KB57" s="30">
        <v>4</v>
      </c>
      <c r="KC57" s="30">
        <v>4</v>
      </c>
      <c r="KD57" s="30">
        <v>4</v>
      </c>
      <c r="KE57" s="30">
        <v>4</v>
      </c>
      <c r="KF57" s="30">
        <v>3</v>
      </c>
      <c r="KG57" s="30">
        <v>4</v>
      </c>
      <c r="KH57" s="30">
        <v>3</v>
      </c>
      <c r="KI57" s="30">
        <v>4</v>
      </c>
      <c r="KJ57" s="30">
        <v>4</v>
      </c>
      <c r="KK57" s="30">
        <v>4</v>
      </c>
      <c r="KL57" s="30">
        <v>4</v>
      </c>
      <c r="KM57" s="431"/>
      <c r="KN57" s="355">
        <f>COUNTIF(B57:KL57,1)</f>
        <v>6</v>
      </c>
      <c r="KO57" s="356">
        <f>COUNTIF(B57:KL57,2)</f>
        <v>27</v>
      </c>
      <c r="KP57" s="356">
        <f>COUNTIF(B57:KL57,3)</f>
        <v>79</v>
      </c>
      <c r="KQ57" s="357">
        <f>COUNTIF(B57:KL57,4)</f>
        <v>130</v>
      </c>
      <c r="KR57" s="358">
        <f t="shared" ref="KR57:KR63" si="30">SUM(KN57:KQ57)</f>
        <v>242</v>
      </c>
      <c r="KS57" s="424"/>
      <c r="KT57" s="12">
        <f t="shared" ref="KT57:KT63" si="31">AVERAGE(B57:IN57)</f>
        <v>3.2815533980582523</v>
      </c>
      <c r="KU57" s="47">
        <f>KT57/4</f>
        <v>0.82038834951456308</v>
      </c>
    </row>
    <row r="58" spans="1:307" ht="16.5" thickBot="1">
      <c r="A58" s="49" t="s">
        <v>257</v>
      </c>
      <c r="B58" s="205">
        <v>4</v>
      </c>
      <c r="C58" s="212"/>
      <c r="D58" s="128">
        <v>4</v>
      </c>
      <c r="E58" s="202"/>
      <c r="F58" s="45">
        <v>3</v>
      </c>
      <c r="G58" s="45">
        <v>3</v>
      </c>
      <c r="H58" s="45">
        <v>4</v>
      </c>
      <c r="I58" s="45">
        <v>3</v>
      </c>
      <c r="J58" s="45">
        <v>4</v>
      </c>
      <c r="K58" s="28">
        <v>4</v>
      </c>
      <c r="L58" s="45">
        <v>3</v>
      </c>
      <c r="M58" s="45">
        <v>4</v>
      </c>
      <c r="N58" s="45">
        <v>3</v>
      </c>
      <c r="O58" s="45">
        <v>3</v>
      </c>
      <c r="P58" s="45">
        <v>4</v>
      </c>
      <c r="Q58" s="45">
        <v>4</v>
      </c>
      <c r="R58" s="45">
        <v>4</v>
      </c>
      <c r="S58" s="45">
        <v>4</v>
      </c>
      <c r="T58" s="45">
        <v>3</v>
      </c>
      <c r="U58" s="45">
        <v>3</v>
      </c>
      <c r="V58" s="45">
        <v>4</v>
      </c>
      <c r="W58" s="45">
        <v>4</v>
      </c>
      <c r="X58" s="45">
        <v>4</v>
      </c>
      <c r="Y58" s="45">
        <v>3</v>
      </c>
      <c r="Z58" s="202"/>
      <c r="AA58" s="45">
        <v>4</v>
      </c>
      <c r="AB58" s="45">
        <v>2</v>
      </c>
      <c r="AC58" s="31">
        <v>4</v>
      </c>
      <c r="AD58" s="31">
        <v>4</v>
      </c>
      <c r="AE58" s="31">
        <v>4</v>
      </c>
      <c r="AF58" s="31">
        <v>3</v>
      </c>
      <c r="AG58" s="202"/>
      <c r="AH58" s="31">
        <v>2</v>
      </c>
      <c r="AI58" s="31">
        <v>3</v>
      </c>
      <c r="AJ58" s="31">
        <v>4</v>
      </c>
      <c r="AK58" s="31">
        <v>4</v>
      </c>
      <c r="AL58" s="202"/>
      <c r="AM58" s="31">
        <v>1</v>
      </c>
      <c r="AN58" s="31">
        <v>4</v>
      </c>
      <c r="AO58" s="31">
        <v>3</v>
      </c>
      <c r="AP58" s="31">
        <v>4</v>
      </c>
      <c r="AQ58" s="31">
        <v>3</v>
      </c>
      <c r="AR58" s="31">
        <v>4</v>
      </c>
      <c r="AS58" s="31">
        <v>3</v>
      </c>
      <c r="AT58" s="31">
        <v>3</v>
      </c>
      <c r="AU58" s="31">
        <v>3</v>
      </c>
      <c r="AV58" s="31">
        <v>4</v>
      </c>
      <c r="AW58" s="31">
        <v>3</v>
      </c>
      <c r="AX58" s="31">
        <v>3</v>
      </c>
      <c r="AY58" s="31">
        <v>4</v>
      </c>
      <c r="AZ58" s="31">
        <v>1</v>
      </c>
      <c r="BA58" s="31">
        <v>4</v>
      </c>
      <c r="BB58" s="202"/>
      <c r="BC58" s="31">
        <v>3</v>
      </c>
      <c r="BD58" s="31">
        <v>3</v>
      </c>
      <c r="BE58" s="31">
        <v>3</v>
      </c>
      <c r="BF58" s="202"/>
      <c r="BG58" s="31">
        <v>3</v>
      </c>
      <c r="BH58" s="202"/>
      <c r="BI58" s="31">
        <v>1</v>
      </c>
      <c r="BJ58" s="31">
        <v>2</v>
      </c>
      <c r="BK58" s="31">
        <v>4</v>
      </c>
      <c r="BL58" s="31">
        <v>3</v>
      </c>
      <c r="BM58" s="31">
        <v>4</v>
      </c>
      <c r="BN58" s="31">
        <v>4</v>
      </c>
      <c r="BO58" s="31">
        <v>4</v>
      </c>
      <c r="BP58" s="202"/>
      <c r="BQ58" s="31">
        <v>2</v>
      </c>
      <c r="BR58" s="31">
        <v>4</v>
      </c>
      <c r="BS58" s="31">
        <v>3</v>
      </c>
      <c r="BT58" s="202"/>
      <c r="BU58" s="202"/>
      <c r="BV58" s="202"/>
      <c r="BW58" s="31">
        <v>4</v>
      </c>
      <c r="BX58" s="31">
        <v>4</v>
      </c>
      <c r="BY58" s="202"/>
      <c r="BZ58" s="31">
        <v>4</v>
      </c>
      <c r="CA58" s="31">
        <v>4</v>
      </c>
      <c r="CB58" s="31">
        <v>4</v>
      </c>
      <c r="CC58" s="31">
        <v>4</v>
      </c>
      <c r="CD58" s="31">
        <v>4</v>
      </c>
      <c r="CE58" s="31">
        <v>4</v>
      </c>
      <c r="CF58" s="31">
        <v>3</v>
      </c>
      <c r="CG58" s="31">
        <v>3</v>
      </c>
      <c r="CH58" s="202"/>
      <c r="CI58" s="202"/>
      <c r="CJ58" s="202"/>
      <c r="CK58" s="202"/>
      <c r="CL58" s="202"/>
      <c r="CM58" s="202"/>
      <c r="CN58" s="31">
        <v>4</v>
      </c>
      <c r="CO58" s="31">
        <v>3</v>
      </c>
      <c r="CP58" s="31">
        <v>2</v>
      </c>
      <c r="CQ58" s="202"/>
      <c r="CR58" s="202"/>
      <c r="CS58" s="31">
        <v>4</v>
      </c>
      <c r="CT58" s="31">
        <v>4</v>
      </c>
      <c r="CU58" s="31">
        <v>3</v>
      </c>
      <c r="CV58" s="202"/>
      <c r="CW58" s="31">
        <v>4</v>
      </c>
      <c r="CX58" s="31">
        <v>3</v>
      </c>
      <c r="CY58" s="202"/>
      <c r="CZ58" s="31">
        <v>3</v>
      </c>
      <c r="DA58" s="202"/>
      <c r="DB58" s="202"/>
      <c r="DC58" s="31">
        <v>1</v>
      </c>
      <c r="DD58" s="202"/>
      <c r="DE58" s="31">
        <v>3</v>
      </c>
      <c r="DF58" s="31">
        <v>3</v>
      </c>
      <c r="DG58" s="31">
        <v>3</v>
      </c>
      <c r="DH58" s="31">
        <v>4</v>
      </c>
      <c r="DI58" s="31">
        <v>3</v>
      </c>
      <c r="DJ58" s="31">
        <v>3</v>
      </c>
      <c r="DK58" s="31">
        <v>3</v>
      </c>
      <c r="DL58" s="31">
        <v>3</v>
      </c>
      <c r="DM58" s="31">
        <v>4</v>
      </c>
      <c r="DN58" s="31">
        <v>2</v>
      </c>
      <c r="DO58" s="30">
        <v>3</v>
      </c>
      <c r="DP58" s="31">
        <v>4</v>
      </c>
      <c r="DQ58" s="31">
        <v>4</v>
      </c>
      <c r="DR58" s="31">
        <v>3</v>
      </c>
      <c r="DS58" s="202"/>
      <c r="DT58" s="31">
        <v>4</v>
      </c>
      <c r="DU58" s="31">
        <v>4</v>
      </c>
      <c r="DV58" s="31">
        <v>4</v>
      </c>
      <c r="DW58" s="31">
        <v>4</v>
      </c>
      <c r="DX58" s="179">
        <v>3</v>
      </c>
      <c r="DY58" s="178">
        <v>4</v>
      </c>
      <c r="DZ58" s="178">
        <v>3</v>
      </c>
      <c r="EA58" s="178">
        <v>4</v>
      </c>
      <c r="EB58" s="179">
        <v>4</v>
      </c>
      <c r="EC58" s="198"/>
      <c r="ED58" s="179">
        <v>3</v>
      </c>
      <c r="EE58" s="179">
        <v>4</v>
      </c>
      <c r="EF58" s="179"/>
      <c r="EG58" s="179">
        <v>4</v>
      </c>
      <c r="EH58" s="179">
        <v>4</v>
      </c>
      <c r="EI58" s="179">
        <v>4</v>
      </c>
      <c r="EJ58" s="179">
        <v>4</v>
      </c>
      <c r="EK58" s="179">
        <v>4</v>
      </c>
      <c r="EL58" s="179">
        <v>4</v>
      </c>
      <c r="EM58" s="179">
        <v>4</v>
      </c>
      <c r="EN58" s="198"/>
      <c r="EO58" s="179">
        <v>4</v>
      </c>
      <c r="EP58" s="179">
        <v>3</v>
      </c>
      <c r="EQ58" s="179">
        <v>3</v>
      </c>
      <c r="ER58" s="179">
        <v>3</v>
      </c>
      <c r="ES58" s="179">
        <v>3</v>
      </c>
      <c r="ET58" s="179">
        <v>4</v>
      </c>
      <c r="EU58" s="179">
        <v>4</v>
      </c>
      <c r="EV58" s="179">
        <v>4</v>
      </c>
      <c r="EW58" s="179">
        <v>2</v>
      </c>
      <c r="EX58" s="179">
        <v>3</v>
      </c>
      <c r="EY58" s="179">
        <v>3</v>
      </c>
      <c r="EZ58" s="179">
        <v>3</v>
      </c>
      <c r="FA58" s="179">
        <v>3</v>
      </c>
      <c r="FB58" s="236"/>
      <c r="FC58" s="179">
        <v>4</v>
      </c>
      <c r="FD58" s="179">
        <v>4</v>
      </c>
      <c r="FE58" s="179">
        <v>3</v>
      </c>
      <c r="FF58" s="179">
        <v>4</v>
      </c>
      <c r="FG58" s="179">
        <v>4</v>
      </c>
      <c r="FH58" s="179">
        <v>3</v>
      </c>
      <c r="FI58" s="179">
        <v>4</v>
      </c>
      <c r="FJ58" s="179">
        <v>3</v>
      </c>
      <c r="FK58" s="179">
        <v>4</v>
      </c>
      <c r="FL58" s="179"/>
      <c r="FM58" s="179">
        <v>2</v>
      </c>
      <c r="FN58" s="195"/>
      <c r="FO58" s="179">
        <v>3</v>
      </c>
      <c r="FP58" s="179">
        <v>3</v>
      </c>
      <c r="FQ58" s="179">
        <v>4</v>
      </c>
      <c r="FR58" s="179">
        <v>2</v>
      </c>
      <c r="FS58" s="179">
        <v>4</v>
      </c>
      <c r="FT58" s="178">
        <v>3</v>
      </c>
      <c r="FU58" s="178">
        <v>4</v>
      </c>
      <c r="FV58" s="178">
        <v>2</v>
      </c>
      <c r="FW58" s="179">
        <v>3</v>
      </c>
      <c r="FX58" s="179">
        <v>4</v>
      </c>
      <c r="FY58" s="179">
        <v>4</v>
      </c>
      <c r="FZ58" s="179">
        <v>4</v>
      </c>
      <c r="GA58" s="179">
        <v>1</v>
      </c>
      <c r="GB58" s="179">
        <v>4</v>
      </c>
      <c r="GC58" s="179">
        <v>1</v>
      </c>
      <c r="GD58" s="195"/>
      <c r="GE58" s="179">
        <v>3</v>
      </c>
      <c r="GF58" s="179">
        <v>4</v>
      </c>
      <c r="GG58" s="179">
        <v>4</v>
      </c>
      <c r="GH58" s="179">
        <v>4</v>
      </c>
      <c r="GI58" s="195"/>
      <c r="GJ58" s="179">
        <v>2</v>
      </c>
      <c r="GK58" s="195"/>
      <c r="GL58" s="178">
        <v>3</v>
      </c>
      <c r="GM58" s="195"/>
      <c r="GN58" s="179">
        <v>3</v>
      </c>
      <c r="GO58" s="179">
        <v>3</v>
      </c>
      <c r="GP58" s="179">
        <v>3</v>
      </c>
      <c r="GQ58" s="179">
        <v>4</v>
      </c>
      <c r="GR58" s="179">
        <v>4</v>
      </c>
      <c r="GS58" s="179">
        <v>4</v>
      </c>
      <c r="GT58" s="179">
        <v>2</v>
      </c>
      <c r="GU58" s="195"/>
      <c r="GV58" s="179">
        <v>3</v>
      </c>
      <c r="GW58" s="179">
        <v>4</v>
      </c>
      <c r="GX58" s="195"/>
      <c r="GY58" s="179">
        <v>4</v>
      </c>
      <c r="GZ58" s="179">
        <v>4</v>
      </c>
      <c r="HA58" s="179">
        <v>4</v>
      </c>
      <c r="HB58" s="179">
        <v>3</v>
      </c>
      <c r="HC58" s="179">
        <v>4</v>
      </c>
      <c r="HD58" s="179">
        <v>4</v>
      </c>
      <c r="HE58" s="179">
        <v>3</v>
      </c>
      <c r="HF58" s="179">
        <v>3</v>
      </c>
      <c r="HG58" s="179">
        <v>3</v>
      </c>
      <c r="HH58" s="179">
        <v>4</v>
      </c>
      <c r="HI58" s="179">
        <v>4</v>
      </c>
      <c r="HJ58" s="179">
        <v>4</v>
      </c>
      <c r="HK58" s="179">
        <v>3</v>
      </c>
      <c r="HL58" s="179">
        <v>3</v>
      </c>
      <c r="HM58" s="179">
        <v>2</v>
      </c>
      <c r="HN58" s="179">
        <v>3</v>
      </c>
      <c r="HO58" s="179">
        <v>4</v>
      </c>
      <c r="HP58" s="31">
        <v>4</v>
      </c>
      <c r="HQ58" s="31">
        <v>4</v>
      </c>
      <c r="HR58" s="31">
        <v>4</v>
      </c>
      <c r="HS58" s="31">
        <v>3</v>
      </c>
      <c r="HT58" s="31">
        <v>3</v>
      </c>
      <c r="HU58" s="31">
        <v>4</v>
      </c>
      <c r="HV58" s="31">
        <v>4</v>
      </c>
      <c r="HW58" s="31">
        <v>4</v>
      </c>
      <c r="HX58" s="202"/>
      <c r="HY58" s="202"/>
      <c r="HZ58" s="31">
        <v>4</v>
      </c>
      <c r="IA58" s="31">
        <v>3</v>
      </c>
      <c r="IB58" s="31">
        <v>4</v>
      </c>
      <c r="IC58" s="31">
        <v>4</v>
      </c>
      <c r="ID58" s="31">
        <v>4</v>
      </c>
      <c r="IE58" s="31">
        <v>3</v>
      </c>
      <c r="IF58" s="31">
        <v>4</v>
      </c>
      <c r="IG58" s="202"/>
      <c r="IH58" s="31">
        <v>3</v>
      </c>
      <c r="II58" s="202"/>
      <c r="IJ58" s="31">
        <v>4</v>
      </c>
      <c r="IK58" s="202"/>
      <c r="IL58" s="202"/>
      <c r="IM58" s="202"/>
      <c r="IN58" s="202"/>
      <c r="IO58" s="202"/>
      <c r="IP58" s="31">
        <v>4</v>
      </c>
      <c r="IQ58" s="31">
        <v>4</v>
      </c>
      <c r="IR58" s="202"/>
      <c r="IS58" s="202"/>
      <c r="IT58" s="202"/>
      <c r="IU58" s="31">
        <v>4</v>
      </c>
      <c r="IV58" s="202"/>
      <c r="IW58" s="202"/>
      <c r="IX58" s="202"/>
      <c r="IY58" s="202"/>
      <c r="IZ58" s="202"/>
      <c r="JA58" s="202"/>
      <c r="JB58" s="31">
        <v>4</v>
      </c>
      <c r="JC58" s="31">
        <v>4</v>
      </c>
      <c r="JD58" s="202"/>
      <c r="JE58" s="31">
        <v>4</v>
      </c>
      <c r="JF58" s="202"/>
      <c r="JG58" s="202"/>
      <c r="JH58" s="202"/>
      <c r="JI58" s="31">
        <v>4</v>
      </c>
      <c r="JJ58" s="31">
        <v>4</v>
      </c>
      <c r="JK58" s="31"/>
      <c r="JL58" s="31">
        <v>4</v>
      </c>
      <c r="JM58" s="31">
        <v>4</v>
      </c>
      <c r="JN58" s="31">
        <v>4</v>
      </c>
      <c r="JO58" s="31">
        <v>4</v>
      </c>
      <c r="JP58" s="31">
        <v>4</v>
      </c>
      <c r="JQ58" s="31">
        <v>4</v>
      </c>
      <c r="JR58" s="31">
        <v>4</v>
      </c>
      <c r="JS58" s="31">
        <v>4</v>
      </c>
      <c r="JT58" s="31">
        <v>4</v>
      </c>
      <c r="JU58" s="31">
        <v>4</v>
      </c>
      <c r="JV58" s="31">
        <v>4</v>
      </c>
      <c r="JW58" s="31">
        <v>4</v>
      </c>
      <c r="JX58" s="31">
        <v>3</v>
      </c>
      <c r="JY58" s="31">
        <v>4</v>
      </c>
      <c r="JZ58" s="31">
        <v>4</v>
      </c>
      <c r="KA58" s="31">
        <v>4</v>
      </c>
      <c r="KB58" s="31"/>
      <c r="KC58" s="31">
        <v>4</v>
      </c>
      <c r="KD58" s="31">
        <v>4</v>
      </c>
      <c r="KE58" s="31">
        <v>4</v>
      </c>
      <c r="KF58" s="31">
        <v>3</v>
      </c>
      <c r="KG58" s="31">
        <v>4</v>
      </c>
      <c r="KH58" s="31">
        <v>4</v>
      </c>
      <c r="KI58" s="31">
        <v>4</v>
      </c>
      <c r="KJ58" s="31">
        <v>4</v>
      </c>
      <c r="KK58" s="31">
        <v>4</v>
      </c>
      <c r="KL58" s="31">
        <v>4</v>
      </c>
      <c r="KM58" s="432"/>
      <c r="KN58" s="355">
        <f t="shared" ref="KN58:KN63" si="32">COUNTIF(B58:KL58,1)</f>
        <v>6</v>
      </c>
      <c r="KO58" s="356">
        <f t="shared" ref="KO58:KO63" si="33">COUNTIF(B58:KL58,2)</f>
        <v>13</v>
      </c>
      <c r="KP58" s="356">
        <f t="shared" ref="KP58:KP63" si="34">COUNTIF(B58:KL58,3)</f>
        <v>77</v>
      </c>
      <c r="KQ58" s="357">
        <f t="shared" ref="KQ58:KQ63" si="35">COUNTIF(B58:KL58,4)</f>
        <v>138</v>
      </c>
      <c r="KR58" s="358">
        <f t="shared" si="30"/>
        <v>234</v>
      </c>
      <c r="KS58" s="425"/>
      <c r="KT58" s="37">
        <f t="shared" si="31"/>
        <v>3.4049999999999998</v>
      </c>
      <c r="KU58" s="47">
        <f t="shared" ref="KU58:KU63" si="36">KT58/4</f>
        <v>0.85124999999999995</v>
      </c>
    </row>
    <row r="59" spans="1:307" ht="16.5" thickBot="1">
      <c r="A59" s="49" t="s">
        <v>258</v>
      </c>
      <c r="B59" s="205">
        <v>2</v>
      </c>
      <c r="C59" s="212"/>
      <c r="D59" s="128">
        <v>4</v>
      </c>
      <c r="E59" s="202"/>
      <c r="F59" s="45">
        <v>3</v>
      </c>
      <c r="G59" s="45">
        <v>4</v>
      </c>
      <c r="H59" s="45">
        <v>4</v>
      </c>
      <c r="I59" s="45">
        <v>3</v>
      </c>
      <c r="J59" s="45">
        <v>4</v>
      </c>
      <c r="K59" s="28">
        <v>4</v>
      </c>
      <c r="L59" s="45">
        <v>3</v>
      </c>
      <c r="M59" s="202"/>
      <c r="N59" s="45">
        <v>3</v>
      </c>
      <c r="O59" s="45">
        <v>3</v>
      </c>
      <c r="P59" s="45">
        <v>4</v>
      </c>
      <c r="Q59" s="45">
        <v>4</v>
      </c>
      <c r="R59" s="45">
        <v>4</v>
      </c>
      <c r="S59" s="45">
        <v>4</v>
      </c>
      <c r="T59" s="45">
        <v>3</v>
      </c>
      <c r="U59" s="45">
        <v>2</v>
      </c>
      <c r="V59" s="45">
        <v>4</v>
      </c>
      <c r="W59" s="45">
        <v>3</v>
      </c>
      <c r="X59" s="45">
        <v>3</v>
      </c>
      <c r="Y59" s="45">
        <v>3</v>
      </c>
      <c r="Z59" s="202"/>
      <c r="AA59" s="45">
        <v>4</v>
      </c>
      <c r="AB59" s="45">
        <v>4</v>
      </c>
      <c r="AC59" s="31">
        <v>4</v>
      </c>
      <c r="AD59" s="31">
        <v>3</v>
      </c>
      <c r="AE59" s="31">
        <v>4</v>
      </c>
      <c r="AF59" s="31">
        <v>3</v>
      </c>
      <c r="AG59" s="202"/>
      <c r="AH59" s="31">
        <v>3</v>
      </c>
      <c r="AI59" s="31">
        <v>3</v>
      </c>
      <c r="AJ59" s="31">
        <v>4</v>
      </c>
      <c r="AK59" s="31">
        <v>4</v>
      </c>
      <c r="AL59" s="31">
        <v>4</v>
      </c>
      <c r="AM59" s="31">
        <v>1</v>
      </c>
      <c r="AN59" s="31">
        <v>4</v>
      </c>
      <c r="AO59" s="31">
        <v>3</v>
      </c>
      <c r="AP59" s="202"/>
      <c r="AQ59" s="31">
        <v>4</v>
      </c>
      <c r="AR59" s="31">
        <v>3</v>
      </c>
      <c r="AS59" s="31">
        <v>2</v>
      </c>
      <c r="AT59" s="31">
        <v>3</v>
      </c>
      <c r="AU59" s="31">
        <v>3</v>
      </c>
      <c r="AV59" s="31">
        <v>3</v>
      </c>
      <c r="AW59" s="31">
        <v>2</v>
      </c>
      <c r="AX59" s="31">
        <v>1</v>
      </c>
      <c r="AY59" s="31">
        <v>3</v>
      </c>
      <c r="AZ59" s="31">
        <v>1</v>
      </c>
      <c r="BA59" s="31">
        <v>4</v>
      </c>
      <c r="BB59" s="202"/>
      <c r="BC59" s="31">
        <v>3</v>
      </c>
      <c r="BD59" s="31">
        <v>3</v>
      </c>
      <c r="BE59" s="31">
        <v>1</v>
      </c>
      <c r="BF59" s="202"/>
      <c r="BG59" s="31">
        <v>4</v>
      </c>
      <c r="BH59" s="31">
        <v>3</v>
      </c>
      <c r="BI59" s="31">
        <v>2</v>
      </c>
      <c r="BJ59" s="31">
        <v>2</v>
      </c>
      <c r="BK59" s="31">
        <v>4</v>
      </c>
      <c r="BL59" s="31">
        <v>3</v>
      </c>
      <c r="BM59" s="31">
        <v>4</v>
      </c>
      <c r="BN59" s="31">
        <v>2</v>
      </c>
      <c r="BO59" s="31">
        <v>4</v>
      </c>
      <c r="BP59" s="202"/>
      <c r="BQ59" s="31">
        <v>3</v>
      </c>
      <c r="BR59" s="31">
        <v>2</v>
      </c>
      <c r="BS59" s="31">
        <v>3</v>
      </c>
      <c r="BT59" s="202"/>
      <c r="BU59" s="202"/>
      <c r="BV59" s="202"/>
      <c r="BW59" s="31">
        <v>4</v>
      </c>
      <c r="BX59" s="31">
        <v>3</v>
      </c>
      <c r="BY59" s="202"/>
      <c r="BZ59" s="31">
        <v>4</v>
      </c>
      <c r="CA59" s="31">
        <v>3</v>
      </c>
      <c r="CB59" s="31">
        <v>3</v>
      </c>
      <c r="CC59" s="31">
        <v>4</v>
      </c>
      <c r="CD59" s="31">
        <v>4</v>
      </c>
      <c r="CE59" s="31">
        <v>4</v>
      </c>
      <c r="CF59" s="31">
        <v>3</v>
      </c>
      <c r="CG59" s="31">
        <v>4</v>
      </c>
      <c r="CH59" s="202"/>
      <c r="CI59" s="202"/>
      <c r="CJ59" s="202"/>
      <c r="CK59" s="202"/>
      <c r="CL59" s="202"/>
      <c r="CM59" s="202"/>
      <c r="CN59" s="31">
        <v>4</v>
      </c>
      <c r="CO59" s="31">
        <v>4</v>
      </c>
      <c r="CP59" s="31">
        <v>4</v>
      </c>
      <c r="CQ59" s="202"/>
      <c r="CR59" s="202"/>
      <c r="CS59" s="202"/>
      <c r="CT59" s="31">
        <v>3</v>
      </c>
      <c r="CU59" s="31">
        <v>3</v>
      </c>
      <c r="CV59" s="202"/>
      <c r="CW59" s="31">
        <v>4</v>
      </c>
      <c r="CX59" s="31">
        <v>2</v>
      </c>
      <c r="CY59" s="202"/>
      <c r="CZ59" s="31">
        <v>1</v>
      </c>
      <c r="DA59" s="202"/>
      <c r="DB59" s="202"/>
      <c r="DC59" s="31">
        <v>1</v>
      </c>
      <c r="DD59" s="202"/>
      <c r="DE59" s="202"/>
      <c r="DF59" s="31">
        <v>2</v>
      </c>
      <c r="DG59" s="31">
        <v>3</v>
      </c>
      <c r="DH59" s="31">
        <v>3</v>
      </c>
      <c r="DI59" s="31">
        <v>4</v>
      </c>
      <c r="DJ59" s="31">
        <v>4</v>
      </c>
      <c r="DK59" s="31">
        <v>3</v>
      </c>
      <c r="DL59" s="31">
        <v>3</v>
      </c>
      <c r="DM59" s="31">
        <v>3</v>
      </c>
      <c r="DN59" s="31">
        <v>3</v>
      </c>
      <c r="DO59" s="31">
        <v>3</v>
      </c>
      <c r="DP59" s="202"/>
      <c r="DQ59" s="31">
        <v>4</v>
      </c>
      <c r="DR59" s="31">
        <v>2</v>
      </c>
      <c r="DS59" s="202"/>
      <c r="DT59" s="31">
        <v>4</v>
      </c>
      <c r="DU59" s="31">
        <v>2</v>
      </c>
      <c r="DV59" s="31">
        <v>2</v>
      </c>
      <c r="DW59" s="31">
        <v>3</v>
      </c>
      <c r="DX59" s="179">
        <v>3</v>
      </c>
      <c r="DY59" s="178">
        <v>4</v>
      </c>
      <c r="DZ59" s="178">
        <v>3</v>
      </c>
      <c r="EA59" s="178">
        <v>4</v>
      </c>
      <c r="EB59" s="179">
        <v>4</v>
      </c>
      <c r="EC59" s="198"/>
      <c r="ED59" s="179">
        <v>4</v>
      </c>
      <c r="EE59" s="179">
        <v>4</v>
      </c>
      <c r="EF59" s="179">
        <v>3</v>
      </c>
      <c r="EG59" s="179">
        <v>4</v>
      </c>
      <c r="EH59" s="179">
        <v>2</v>
      </c>
      <c r="EI59" s="179">
        <v>2</v>
      </c>
      <c r="EJ59" s="179">
        <v>2</v>
      </c>
      <c r="EK59" s="179">
        <v>2</v>
      </c>
      <c r="EL59" s="179">
        <v>4</v>
      </c>
      <c r="EM59" s="179">
        <v>4</v>
      </c>
      <c r="EN59" s="198"/>
      <c r="EO59" s="179">
        <v>3</v>
      </c>
      <c r="EP59" s="179">
        <v>4</v>
      </c>
      <c r="EQ59" s="179">
        <v>3</v>
      </c>
      <c r="ER59" s="179">
        <v>3</v>
      </c>
      <c r="ES59" s="179">
        <v>3</v>
      </c>
      <c r="ET59" s="179">
        <v>3</v>
      </c>
      <c r="EU59" s="179">
        <v>3</v>
      </c>
      <c r="EV59" s="179">
        <v>3</v>
      </c>
      <c r="EW59" s="179">
        <v>3</v>
      </c>
      <c r="EX59" s="179">
        <v>3</v>
      </c>
      <c r="EY59" s="179">
        <v>3</v>
      </c>
      <c r="EZ59" s="179">
        <v>3</v>
      </c>
      <c r="FA59" s="179">
        <v>3</v>
      </c>
      <c r="FB59" s="236"/>
      <c r="FC59" s="179">
        <v>4</v>
      </c>
      <c r="FD59" s="179">
        <v>4</v>
      </c>
      <c r="FE59" s="179">
        <v>4</v>
      </c>
      <c r="FF59" s="179">
        <v>1</v>
      </c>
      <c r="FG59" s="179">
        <v>4</v>
      </c>
      <c r="FH59" s="179">
        <v>3</v>
      </c>
      <c r="FI59" s="179">
        <v>4</v>
      </c>
      <c r="FJ59" s="179">
        <v>4</v>
      </c>
      <c r="FK59" s="179">
        <v>4</v>
      </c>
      <c r="FL59" s="179">
        <v>1</v>
      </c>
      <c r="FM59" s="179">
        <v>2</v>
      </c>
      <c r="FN59" s="195"/>
      <c r="FO59" s="179">
        <v>2</v>
      </c>
      <c r="FP59" s="179">
        <v>2</v>
      </c>
      <c r="FQ59" s="179">
        <v>4</v>
      </c>
      <c r="FR59" s="179">
        <v>4</v>
      </c>
      <c r="FS59" s="179">
        <v>3</v>
      </c>
      <c r="FT59" s="178">
        <v>3</v>
      </c>
      <c r="FU59" s="178">
        <v>4</v>
      </c>
      <c r="FV59" s="178">
        <v>1</v>
      </c>
      <c r="FW59" s="179">
        <v>3</v>
      </c>
      <c r="FX59" s="179">
        <v>4</v>
      </c>
      <c r="FY59" s="179">
        <v>4</v>
      </c>
      <c r="FZ59" s="179">
        <v>4</v>
      </c>
      <c r="GA59" s="179">
        <v>4</v>
      </c>
      <c r="GB59" s="179">
        <v>1</v>
      </c>
      <c r="GC59" s="179"/>
      <c r="GD59" s="179">
        <v>1</v>
      </c>
      <c r="GE59" s="179">
        <v>4</v>
      </c>
      <c r="GF59" s="179">
        <v>4</v>
      </c>
      <c r="GG59" s="179">
        <v>4</v>
      </c>
      <c r="GH59" s="179">
        <v>4</v>
      </c>
      <c r="GI59" s="195"/>
      <c r="GJ59" s="179">
        <v>3</v>
      </c>
      <c r="GK59" s="195"/>
      <c r="GL59" s="178">
        <v>3</v>
      </c>
      <c r="GM59" s="195"/>
      <c r="GN59" s="179">
        <v>3</v>
      </c>
      <c r="GO59" s="179">
        <v>3</v>
      </c>
      <c r="GP59" s="179">
        <v>3</v>
      </c>
      <c r="GQ59" s="179">
        <v>4</v>
      </c>
      <c r="GR59" s="179">
        <v>4</v>
      </c>
      <c r="GS59" s="179">
        <v>1</v>
      </c>
      <c r="GT59" s="179">
        <v>2</v>
      </c>
      <c r="GU59" s="179">
        <v>4</v>
      </c>
      <c r="GV59" s="179">
        <v>4</v>
      </c>
      <c r="GW59" s="179">
        <v>4</v>
      </c>
      <c r="GX59" s="195"/>
      <c r="GY59" s="179">
        <v>3</v>
      </c>
      <c r="GZ59" s="179">
        <v>3</v>
      </c>
      <c r="HA59" s="179">
        <v>4</v>
      </c>
      <c r="HB59" s="179">
        <v>3</v>
      </c>
      <c r="HC59" s="179">
        <v>3</v>
      </c>
      <c r="HD59" s="179">
        <v>3</v>
      </c>
      <c r="HE59" s="179">
        <v>3</v>
      </c>
      <c r="HF59" s="179">
        <v>3</v>
      </c>
      <c r="HG59" s="179">
        <v>4</v>
      </c>
      <c r="HH59" s="179">
        <v>4</v>
      </c>
      <c r="HI59" s="179">
        <v>4</v>
      </c>
      <c r="HJ59" s="179">
        <v>4</v>
      </c>
      <c r="HK59" s="179">
        <v>3</v>
      </c>
      <c r="HL59" s="179">
        <v>3</v>
      </c>
      <c r="HM59" s="179">
        <v>2</v>
      </c>
      <c r="HN59" s="179">
        <v>3</v>
      </c>
      <c r="HO59" s="179">
        <v>4</v>
      </c>
      <c r="HP59" s="31">
        <v>4</v>
      </c>
      <c r="HQ59" s="31">
        <v>4</v>
      </c>
      <c r="HR59" s="31">
        <v>4</v>
      </c>
      <c r="HS59" s="31">
        <v>3</v>
      </c>
      <c r="HT59" s="31">
        <v>3</v>
      </c>
      <c r="HU59" s="31">
        <v>4</v>
      </c>
      <c r="HV59" s="31">
        <v>4</v>
      </c>
      <c r="HW59" s="31">
        <v>4</v>
      </c>
      <c r="HX59" s="202"/>
      <c r="HY59" s="202"/>
      <c r="HZ59" s="31">
        <v>3</v>
      </c>
      <c r="IA59" s="31">
        <v>3</v>
      </c>
      <c r="IB59" s="31">
        <v>4</v>
      </c>
      <c r="IC59" s="31">
        <v>4</v>
      </c>
      <c r="ID59" s="31">
        <v>4</v>
      </c>
      <c r="IE59" s="31">
        <v>3</v>
      </c>
      <c r="IF59" s="31">
        <v>4</v>
      </c>
      <c r="IG59" s="202"/>
      <c r="IH59" s="31">
        <v>3</v>
      </c>
      <c r="II59" s="202"/>
      <c r="IJ59" s="31">
        <v>4</v>
      </c>
      <c r="IK59" s="202"/>
      <c r="IL59" s="202"/>
      <c r="IM59" s="202"/>
      <c r="IN59" s="202"/>
      <c r="IO59" s="202"/>
      <c r="IP59" s="31">
        <v>4</v>
      </c>
      <c r="IQ59" s="31">
        <v>4</v>
      </c>
      <c r="IR59" s="202"/>
      <c r="IS59" s="202"/>
      <c r="IT59" s="202"/>
      <c r="IU59" s="31">
        <v>4</v>
      </c>
      <c r="IV59" s="202"/>
      <c r="IW59" s="31">
        <v>3</v>
      </c>
      <c r="IX59" s="202"/>
      <c r="IY59" s="202"/>
      <c r="IZ59" s="202"/>
      <c r="JA59" s="202"/>
      <c r="JB59" s="31">
        <v>3</v>
      </c>
      <c r="JC59" s="31">
        <v>4</v>
      </c>
      <c r="JD59" s="202"/>
      <c r="JE59" s="31">
        <v>4</v>
      </c>
      <c r="JF59" s="202"/>
      <c r="JG59" s="202"/>
      <c r="JH59" s="202"/>
      <c r="JI59" s="31">
        <v>4</v>
      </c>
      <c r="JJ59" s="31">
        <v>4</v>
      </c>
      <c r="JK59" s="31"/>
      <c r="JL59" s="31">
        <v>4</v>
      </c>
      <c r="JM59" s="31">
        <v>4</v>
      </c>
      <c r="JN59" s="31">
        <v>4</v>
      </c>
      <c r="JO59" s="31">
        <v>4</v>
      </c>
      <c r="JP59" s="31">
        <v>4</v>
      </c>
      <c r="JQ59" s="31">
        <v>3</v>
      </c>
      <c r="JR59" s="31">
        <v>4</v>
      </c>
      <c r="JS59" s="31">
        <v>4</v>
      </c>
      <c r="JT59" s="31">
        <v>4</v>
      </c>
      <c r="JU59" s="31">
        <v>4</v>
      </c>
      <c r="JV59" s="31">
        <v>4</v>
      </c>
      <c r="JW59" s="31">
        <v>4</v>
      </c>
      <c r="JX59" s="31">
        <v>4</v>
      </c>
      <c r="JY59" s="31">
        <v>4</v>
      </c>
      <c r="JZ59" s="31">
        <v>4</v>
      </c>
      <c r="KA59" s="31">
        <v>4</v>
      </c>
      <c r="KB59" s="31">
        <v>4</v>
      </c>
      <c r="KC59" s="31">
        <v>4</v>
      </c>
      <c r="KD59" s="31">
        <v>3</v>
      </c>
      <c r="KE59" s="31">
        <v>3</v>
      </c>
      <c r="KF59" s="31">
        <v>4</v>
      </c>
      <c r="KG59" s="31">
        <v>4</v>
      </c>
      <c r="KH59" s="31">
        <v>4</v>
      </c>
      <c r="KI59" s="31">
        <v>4</v>
      </c>
      <c r="KJ59" s="31">
        <v>4</v>
      </c>
      <c r="KK59" s="31">
        <v>4</v>
      </c>
      <c r="KL59" s="31">
        <v>4</v>
      </c>
      <c r="KM59" s="432"/>
      <c r="KN59" s="355">
        <f t="shared" si="32"/>
        <v>12</v>
      </c>
      <c r="KO59" s="356">
        <f t="shared" si="33"/>
        <v>22</v>
      </c>
      <c r="KP59" s="356">
        <f t="shared" si="34"/>
        <v>84</v>
      </c>
      <c r="KQ59" s="357">
        <f t="shared" si="35"/>
        <v>118</v>
      </c>
      <c r="KR59" s="358">
        <f t="shared" si="30"/>
        <v>236</v>
      </c>
      <c r="KS59" s="425"/>
      <c r="KT59" s="37">
        <f t="shared" si="31"/>
        <v>3.2050000000000001</v>
      </c>
      <c r="KU59" s="47">
        <f t="shared" si="36"/>
        <v>0.80125000000000002</v>
      </c>
    </row>
    <row r="60" spans="1:307" ht="16.5" thickBot="1">
      <c r="A60" s="49" t="s">
        <v>259</v>
      </c>
      <c r="B60" s="205">
        <v>3</v>
      </c>
      <c r="C60" s="212"/>
      <c r="D60" s="128">
        <v>4</v>
      </c>
      <c r="E60" s="202"/>
      <c r="F60" s="45">
        <v>3</v>
      </c>
      <c r="G60" s="45">
        <v>4</v>
      </c>
      <c r="H60" s="45">
        <v>3</v>
      </c>
      <c r="I60" s="45">
        <v>3</v>
      </c>
      <c r="J60" s="45">
        <v>4</v>
      </c>
      <c r="K60" s="28">
        <v>4</v>
      </c>
      <c r="L60" s="45">
        <v>3</v>
      </c>
      <c r="M60" s="45">
        <v>4</v>
      </c>
      <c r="N60" s="45">
        <v>3</v>
      </c>
      <c r="O60" s="45">
        <v>3</v>
      </c>
      <c r="P60" s="45">
        <v>4</v>
      </c>
      <c r="Q60" s="45">
        <v>4</v>
      </c>
      <c r="R60" s="202"/>
      <c r="S60" s="45">
        <v>4</v>
      </c>
      <c r="T60" s="45">
        <v>3</v>
      </c>
      <c r="U60" s="45">
        <v>3</v>
      </c>
      <c r="V60" s="202"/>
      <c r="W60" s="45">
        <v>3</v>
      </c>
      <c r="X60" s="45">
        <v>4</v>
      </c>
      <c r="Y60" s="45">
        <v>2</v>
      </c>
      <c r="Z60" s="202"/>
      <c r="AA60" s="45">
        <v>4</v>
      </c>
      <c r="AB60" s="45">
        <v>3</v>
      </c>
      <c r="AC60" s="31">
        <v>4</v>
      </c>
      <c r="AD60" s="31">
        <v>4</v>
      </c>
      <c r="AE60" s="31">
        <v>4</v>
      </c>
      <c r="AF60" s="31">
        <v>3</v>
      </c>
      <c r="AG60" s="202"/>
      <c r="AH60" s="202"/>
      <c r="AI60" s="31">
        <v>4</v>
      </c>
      <c r="AJ60" s="31">
        <v>4</v>
      </c>
      <c r="AK60" s="31">
        <v>4</v>
      </c>
      <c r="AL60" s="31">
        <v>4</v>
      </c>
      <c r="AM60" s="31">
        <v>1</v>
      </c>
      <c r="AN60" s="31">
        <v>4</v>
      </c>
      <c r="AO60" s="31">
        <v>3</v>
      </c>
      <c r="AP60" s="31">
        <v>3</v>
      </c>
      <c r="AQ60" s="31">
        <v>3</v>
      </c>
      <c r="AR60" s="31">
        <v>3</v>
      </c>
      <c r="AS60" s="31">
        <v>3</v>
      </c>
      <c r="AT60" s="31">
        <v>3</v>
      </c>
      <c r="AU60" s="202"/>
      <c r="AV60" s="31">
        <v>3</v>
      </c>
      <c r="AW60" s="31">
        <v>3</v>
      </c>
      <c r="AX60" s="31">
        <v>3</v>
      </c>
      <c r="AY60" s="31">
        <v>3</v>
      </c>
      <c r="AZ60" s="31">
        <v>1</v>
      </c>
      <c r="BA60" s="31">
        <v>4</v>
      </c>
      <c r="BB60" s="202"/>
      <c r="BC60" s="31">
        <v>3</v>
      </c>
      <c r="BD60" s="31">
        <v>3</v>
      </c>
      <c r="BE60" s="31">
        <v>3</v>
      </c>
      <c r="BF60" s="202"/>
      <c r="BG60" s="31">
        <v>3</v>
      </c>
      <c r="BH60" s="31">
        <v>3</v>
      </c>
      <c r="BI60" s="31">
        <v>3</v>
      </c>
      <c r="BJ60" s="31">
        <v>3</v>
      </c>
      <c r="BK60" s="31">
        <v>4</v>
      </c>
      <c r="BL60" s="31">
        <v>3</v>
      </c>
      <c r="BM60" s="31">
        <v>4</v>
      </c>
      <c r="BN60" s="31">
        <v>4</v>
      </c>
      <c r="BO60" s="31">
        <v>4</v>
      </c>
      <c r="BP60" s="202"/>
      <c r="BQ60" s="31">
        <v>2</v>
      </c>
      <c r="BR60" s="31">
        <v>3</v>
      </c>
      <c r="BS60" s="31">
        <v>3</v>
      </c>
      <c r="BT60" s="202"/>
      <c r="BU60" s="202"/>
      <c r="BV60" s="202"/>
      <c r="BW60" s="31">
        <v>3</v>
      </c>
      <c r="BX60" s="31">
        <v>3</v>
      </c>
      <c r="BY60" s="202"/>
      <c r="BZ60" s="31">
        <v>4</v>
      </c>
      <c r="CA60" s="31">
        <v>3</v>
      </c>
      <c r="CB60" s="31">
        <v>4</v>
      </c>
      <c r="CC60" s="202"/>
      <c r="CD60" s="31">
        <v>4</v>
      </c>
      <c r="CE60" s="31">
        <v>4</v>
      </c>
      <c r="CF60" s="31">
        <v>3</v>
      </c>
      <c r="CG60" s="31">
        <v>4</v>
      </c>
      <c r="CH60" s="202"/>
      <c r="CI60" s="202"/>
      <c r="CJ60" s="202"/>
      <c r="CK60" s="202"/>
      <c r="CL60" s="202"/>
      <c r="CM60" s="202"/>
      <c r="CN60" s="31">
        <v>4</v>
      </c>
      <c r="CO60" s="31">
        <v>4</v>
      </c>
      <c r="CP60" s="31">
        <v>4</v>
      </c>
      <c r="CQ60" s="202"/>
      <c r="CR60" s="202"/>
      <c r="CS60" s="202"/>
      <c r="CT60" s="31">
        <v>3</v>
      </c>
      <c r="CU60" s="31">
        <v>3</v>
      </c>
      <c r="CV60" s="202"/>
      <c r="CW60" s="31">
        <v>3</v>
      </c>
      <c r="CX60" s="31">
        <v>2</v>
      </c>
      <c r="CY60" s="202"/>
      <c r="CZ60" s="31">
        <v>3</v>
      </c>
      <c r="DA60" s="202"/>
      <c r="DB60" s="202"/>
      <c r="DC60" s="31">
        <v>4</v>
      </c>
      <c r="DD60" s="202"/>
      <c r="DE60" s="31">
        <v>2</v>
      </c>
      <c r="DF60" s="31">
        <v>3</v>
      </c>
      <c r="DG60" s="31">
        <v>3</v>
      </c>
      <c r="DH60" s="31">
        <v>3</v>
      </c>
      <c r="DI60" s="31">
        <v>4</v>
      </c>
      <c r="DJ60" s="31">
        <v>3</v>
      </c>
      <c r="DK60" s="31">
        <v>3</v>
      </c>
      <c r="DL60" s="31">
        <v>3</v>
      </c>
      <c r="DM60" s="31">
        <v>3</v>
      </c>
      <c r="DN60" s="31">
        <v>3</v>
      </c>
      <c r="DO60" s="31">
        <v>4</v>
      </c>
      <c r="DP60" s="31">
        <v>4</v>
      </c>
      <c r="DQ60" s="31">
        <v>4</v>
      </c>
      <c r="DR60" s="31">
        <v>3</v>
      </c>
      <c r="DS60" s="202"/>
      <c r="DT60" s="31">
        <v>3</v>
      </c>
      <c r="DU60" s="31">
        <v>2</v>
      </c>
      <c r="DV60" s="31">
        <v>3</v>
      </c>
      <c r="DW60" s="31">
        <v>3</v>
      </c>
      <c r="DX60" s="179">
        <v>3</v>
      </c>
      <c r="DY60" s="178">
        <v>4</v>
      </c>
      <c r="DZ60" s="178">
        <v>3</v>
      </c>
      <c r="EA60" s="178">
        <v>3</v>
      </c>
      <c r="EB60" s="179">
        <v>4</v>
      </c>
      <c r="EC60" s="195"/>
      <c r="ED60" s="179">
        <v>4</v>
      </c>
      <c r="EE60" s="179">
        <v>3</v>
      </c>
      <c r="EF60" s="179">
        <v>4</v>
      </c>
      <c r="EG60" s="179">
        <v>3</v>
      </c>
      <c r="EH60" s="179">
        <v>3</v>
      </c>
      <c r="EI60" s="179">
        <v>3</v>
      </c>
      <c r="EJ60" s="179">
        <v>3</v>
      </c>
      <c r="EK60" s="179">
        <v>2</v>
      </c>
      <c r="EL60" s="179">
        <v>4</v>
      </c>
      <c r="EM60" s="179">
        <v>4</v>
      </c>
      <c r="EN60" s="198"/>
      <c r="EO60" s="198"/>
      <c r="EP60" s="179">
        <v>2</v>
      </c>
      <c r="EQ60" s="179">
        <v>3</v>
      </c>
      <c r="ER60" s="179">
        <v>3</v>
      </c>
      <c r="ES60" s="179">
        <v>3</v>
      </c>
      <c r="ET60" s="179">
        <v>3</v>
      </c>
      <c r="EU60" s="179">
        <v>3</v>
      </c>
      <c r="EV60" s="179">
        <v>3</v>
      </c>
      <c r="EW60" s="195"/>
      <c r="EX60" s="179">
        <v>3</v>
      </c>
      <c r="EY60" s="179">
        <v>3</v>
      </c>
      <c r="EZ60" s="179">
        <v>3</v>
      </c>
      <c r="FA60" s="179">
        <v>3</v>
      </c>
      <c r="FB60" s="236"/>
      <c r="FC60" s="179">
        <v>4</v>
      </c>
      <c r="FD60" s="198"/>
      <c r="FE60" s="179">
        <v>3</v>
      </c>
      <c r="FF60" s="179">
        <v>4</v>
      </c>
      <c r="FG60" s="179">
        <v>4</v>
      </c>
      <c r="FH60" s="179">
        <v>3</v>
      </c>
      <c r="FI60" s="179">
        <v>4</v>
      </c>
      <c r="FJ60" s="179">
        <v>2</v>
      </c>
      <c r="FK60" s="198"/>
      <c r="FL60" s="198"/>
      <c r="FM60" s="179">
        <v>3</v>
      </c>
      <c r="FN60" s="195"/>
      <c r="FO60" s="179">
        <v>3</v>
      </c>
      <c r="FP60" s="179">
        <v>3</v>
      </c>
      <c r="FQ60" s="179">
        <v>4</v>
      </c>
      <c r="FR60" s="179">
        <v>1</v>
      </c>
      <c r="FS60" s="179">
        <v>3</v>
      </c>
      <c r="FT60" s="178">
        <v>3</v>
      </c>
      <c r="FU60" s="195"/>
      <c r="FV60" s="178">
        <v>2</v>
      </c>
      <c r="FW60" s="179">
        <v>3</v>
      </c>
      <c r="FX60" s="195"/>
      <c r="FY60" s="179">
        <v>4</v>
      </c>
      <c r="FZ60" s="195"/>
      <c r="GA60" s="179">
        <v>3</v>
      </c>
      <c r="GB60" s="179">
        <v>3</v>
      </c>
      <c r="GC60" s="179"/>
      <c r="GD60" s="195"/>
      <c r="GE60" s="179">
        <v>4</v>
      </c>
      <c r="GF60" s="179">
        <v>4</v>
      </c>
      <c r="GG60" s="179">
        <v>3</v>
      </c>
      <c r="GH60" s="179">
        <v>4</v>
      </c>
      <c r="GI60" s="195"/>
      <c r="GJ60" s="179">
        <v>3</v>
      </c>
      <c r="GK60" s="195"/>
      <c r="GL60" s="178">
        <v>2</v>
      </c>
      <c r="GM60" s="195"/>
      <c r="GN60" s="179">
        <v>3</v>
      </c>
      <c r="GO60" s="179">
        <v>3</v>
      </c>
      <c r="GP60" s="179">
        <v>3</v>
      </c>
      <c r="GQ60" s="195"/>
      <c r="GR60" s="179">
        <v>4</v>
      </c>
      <c r="GS60" s="195"/>
      <c r="GT60" s="179">
        <v>2</v>
      </c>
      <c r="GU60" s="179">
        <v>4</v>
      </c>
      <c r="GV60" s="179">
        <v>4</v>
      </c>
      <c r="GW60" s="179">
        <v>4</v>
      </c>
      <c r="GX60" s="195"/>
      <c r="GY60" s="179">
        <v>4</v>
      </c>
      <c r="GZ60" s="179">
        <v>4</v>
      </c>
      <c r="HA60" s="179">
        <v>3</v>
      </c>
      <c r="HB60" s="179">
        <v>3</v>
      </c>
      <c r="HC60" s="179">
        <v>4</v>
      </c>
      <c r="HD60" s="179">
        <v>4</v>
      </c>
      <c r="HE60" s="179">
        <v>3</v>
      </c>
      <c r="HF60" s="179">
        <v>4</v>
      </c>
      <c r="HG60" s="179">
        <v>4</v>
      </c>
      <c r="HH60" s="179">
        <v>4</v>
      </c>
      <c r="HI60" s="179">
        <v>4</v>
      </c>
      <c r="HJ60" s="179">
        <v>4</v>
      </c>
      <c r="HK60" s="179">
        <v>3</v>
      </c>
      <c r="HL60" s="179">
        <v>2</v>
      </c>
      <c r="HM60" s="179">
        <v>1</v>
      </c>
      <c r="HN60" s="179">
        <v>3</v>
      </c>
      <c r="HO60" s="179">
        <v>4</v>
      </c>
      <c r="HP60" s="31">
        <v>4</v>
      </c>
      <c r="HQ60" s="31">
        <v>4</v>
      </c>
      <c r="HR60" s="31">
        <v>4</v>
      </c>
      <c r="HS60" s="31">
        <v>3</v>
      </c>
      <c r="HT60" s="31">
        <v>3</v>
      </c>
      <c r="HU60" s="31">
        <v>4</v>
      </c>
      <c r="HV60" s="31">
        <v>4</v>
      </c>
      <c r="HW60" s="31">
        <v>3</v>
      </c>
      <c r="HX60" s="202"/>
      <c r="HY60" s="202"/>
      <c r="HZ60" s="31">
        <v>4</v>
      </c>
      <c r="IA60" s="31">
        <v>3</v>
      </c>
      <c r="IB60" s="31">
        <v>4</v>
      </c>
      <c r="IC60" s="31">
        <v>4</v>
      </c>
      <c r="ID60" s="31">
        <v>4</v>
      </c>
      <c r="IE60" s="31">
        <v>3</v>
      </c>
      <c r="IF60" s="31">
        <v>3</v>
      </c>
      <c r="IG60" s="202"/>
      <c r="IH60" s="31">
        <v>3</v>
      </c>
      <c r="II60" s="202"/>
      <c r="IJ60" s="31">
        <v>4</v>
      </c>
      <c r="IK60" s="202"/>
      <c r="IL60" s="202"/>
      <c r="IM60" s="202"/>
      <c r="IN60" s="202"/>
      <c r="IO60" s="202"/>
      <c r="IP60" s="31">
        <v>4</v>
      </c>
      <c r="IQ60" s="31">
        <v>4</v>
      </c>
      <c r="IR60" s="202"/>
      <c r="IS60" s="202"/>
      <c r="IT60" s="202"/>
      <c r="IU60" s="31">
        <v>4</v>
      </c>
      <c r="IV60" s="202"/>
      <c r="IW60" s="202"/>
      <c r="IX60" s="202"/>
      <c r="IY60" s="202"/>
      <c r="IZ60" s="202"/>
      <c r="JA60" s="202"/>
      <c r="JB60" s="31">
        <v>4</v>
      </c>
      <c r="JC60" s="31">
        <v>4</v>
      </c>
      <c r="JD60" s="202"/>
      <c r="JE60" s="31">
        <v>4</v>
      </c>
      <c r="JF60" s="202"/>
      <c r="JG60" s="202"/>
      <c r="JH60" s="214"/>
      <c r="JI60" s="31">
        <v>3</v>
      </c>
      <c r="JJ60" s="31">
        <v>4</v>
      </c>
      <c r="JK60" s="31"/>
      <c r="JL60" s="31">
        <v>4</v>
      </c>
      <c r="JM60" s="31">
        <v>4</v>
      </c>
      <c r="JN60" s="31">
        <v>4</v>
      </c>
      <c r="JO60" s="31">
        <v>4</v>
      </c>
      <c r="JP60" s="31">
        <v>4</v>
      </c>
      <c r="JQ60" s="31">
        <v>4</v>
      </c>
      <c r="JR60" s="31">
        <v>3</v>
      </c>
      <c r="JS60" s="31">
        <v>4</v>
      </c>
      <c r="JT60" s="31">
        <v>4</v>
      </c>
      <c r="JU60" s="31">
        <v>4</v>
      </c>
      <c r="JV60" s="31">
        <v>4</v>
      </c>
      <c r="JW60" s="31">
        <v>4</v>
      </c>
      <c r="JX60" s="31">
        <v>4</v>
      </c>
      <c r="JY60" s="31">
        <v>4</v>
      </c>
      <c r="JZ60" s="31">
        <v>4</v>
      </c>
      <c r="KA60" s="31">
        <v>4</v>
      </c>
      <c r="KB60" s="31">
        <v>4</v>
      </c>
      <c r="KC60" s="31">
        <v>3</v>
      </c>
      <c r="KD60" s="31">
        <v>4</v>
      </c>
      <c r="KE60" s="31">
        <v>3</v>
      </c>
      <c r="KF60" s="31">
        <v>4</v>
      </c>
      <c r="KG60" s="31">
        <v>4</v>
      </c>
      <c r="KH60" s="31">
        <v>4</v>
      </c>
      <c r="KI60" s="31">
        <v>4</v>
      </c>
      <c r="KJ60" s="31">
        <v>4</v>
      </c>
      <c r="KK60" s="31">
        <v>4</v>
      </c>
      <c r="KL60" s="31">
        <v>4</v>
      </c>
      <c r="KM60" s="432"/>
      <c r="KN60" s="355">
        <f t="shared" si="32"/>
        <v>4</v>
      </c>
      <c r="KO60" s="356">
        <f t="shared" si="33"/>
        <v>12</v>
      </c>
      <c r="KP60" s="356">
        <f t="shared" si="34"/>
        <v>101</v>
      </c>
      <c r="KQ60" s="357">
        <f t="shared" si="35"/>
        <v>106</v>
      </c>
      <c r="KR60" s="358">
        <f t="shared" si="30"/>
        <v>223</v>
      </c>
      <c r="KS60" s="425"/>
      <c r="KT60" s="37">
        <f t="shared" si="31"/>
        <v>3.2925531914893615</v>
      </c>
      <c r="KU60" s="47">
        <f t="shared" si="36"/>
        <v>0.82313829787234039</v>
      </c>
    </row>
    <row r="61" spans="1:307" ht="26.25" thickBot="1">
      <c r="A61" s="49" t="s">
        <v>260</v>
      </c>
      <c r="B61" s="205">
        <v>4</v>
      </c>
      <c r="C61" s="212"/>
      <c r="D61" s="128">
        <v>4</v>
      </c>
      <c r="E61" s="202"/>
      <c r="F61" s="45">
        <v>3</v>
      </c>
      <c r="G61" s="45">
        <v>4</v>
      </c>
      <c r="H61" s="45">
        <v>4</v>
      </c>
      <c r="I61" s="45">
        <v>3</v>
      </c>
      <c r="J61" s="45">
        <v>4</v>
      </c>
      <c r="K61" s="28">
        <v>4</v>
      </c>
      <c r="L61" s="45">
        <v>3</v>
      </c>
      <c r="M61" s="123">
        <v>4</v>
      </c>
      <c r="N61" s="45">
        <v>2</v>
      </c>
      <c r="O61" s="45">
        <v>3</v>
      </c>
      <c r="P61" s="45">
        <v>4</v>
      </c>
      <c r="Q61" s="45">
        <v>4</v>
      </c>
      <c r="R61" s="45">
        <v>4</v>
      </c>
      <c r="S61" s="45">
        <v>4</v>
      </c>
      <c r="T61" s="45">
        <v>3</v>
      </c>
      <c r="U61" s="45">
        <v>3</v>
      </c>
      <c r="V61" s="45">
        <v>4</v>
      </c>
      <c r="W61" s="45">
        <v>3</v>
      </c>
      <c r="X61" s="45">
        <v>4</v>
      </c>
      <c r="Y61" s="45">
        <v>3</v>
      </c>
      <c r="Z61" s="45">
        <v>4</v>
      </c>
      <c r="AA61" s="45">
        <v>4</v>
      </c>
      <c r="AB61" s="45">
        <v>4</v>
      </c>
      <c r="AC61" s="31">
        <v>4</v>
      </c>
      <c r="AD61" s="31">
        <v>4</v>
      </c>
      <c r="AE61" s="31">
        <v>4</v>
      </c>
      <c r="AF61" s="31">
        <v>3</v>
      </c>
      <c r="AG61" s="202"/>
      <c r="AH61" s="31">
        <v>3</v>
      </c>
      <c r="AI61" s="31">
        <v>4</v>
      </c>
      <c r="AJ61" s="31">
        <v>4</v>
      </c>
      <c r="AK61" s="31">
        <v>4</v>
      </c>
      <c r="AL61" s="31">
        <v>4</v>
      </c>
      <c r="AM61" s="31">
        <v>3</v>
      </c>
      <c r="AN61" s="31">
        <v>4</v>
      </c>
      <c r="AO61" s="31">
        <v>4</v>
      </c>
      <c r="AP61" s="31">
        <v>4</v>
      </c>
      <c r="AQ61" s="31">
        <v>3</v>
      </c>
      <c r="AR61" s="31">
        <v>4</v>
      </c>
      <c r="AS61" s="31">
        <v>3</v>
      </c>
      <c r="AT61" s="31">
        <v>3</v>
      </c>
      <c r="AU61" s="202"/>
      <c r="AV61" s="31">
        <v>3</v>
      </c>
      <c r="AW61" s="31">
        <v>3</v>
      </c>
      <c r="AX61" s="31">
        <v>3</v>
      </c>
      <c r="AY61" s="31">
        <v>4</v>
      </c>
      <c r="AZ61" s="31">
        <v>4</v>
      </c>
      <c r="BA61" s="31">
        <v>4</v>
      </c>
      <c r="BB61" s="31">
        <v>3</v>
      </c>
      <c r="BC61" s="31">
        <v>4</v>
      </c>
      <c r="BD61" s="31">
        <v>3</v>
      </c>
      <c r="BE61" s="31">
        <v>4</v>
      </c>
      <c r="BF61" s="202"/>
      <c r="BG61" s="31">
        <v>3</v>
      </c>
      <c r="BH61" s="215"/>
      <c r="BI61" s="31">
        <v>4</v>
      </c>
      <c r="BJ61" s="32">
        <v>3</v>
      </c>
      <c r="BK61" s="31">
        <v>4</v>
      </c>
      <c r="BL61" s="31">
        <v>3</v>
      </c>
      <c r="BM61" s="31">
        <v>4</v>
      </c>
      <c r="BN61" s="31">
        <v>4</v>
      </c>
      <c r="BO61" s="31">
        <v>4</v>
      </c>
      <c r="BP61" s="202"/>
      <c r="BQ61" s="31">
        <v>2</v>
      </c>
      <c r="BR61" s="31">
        <v>3</v>
      </c>
      <c r="BS61" s="31">
        <v>3</v>
      </c>
      <c r="BT61" s="202"/>
      <c r="BU61" s="202"/>
      <c r="BV61" s="202"/>
      <c r="BW61" s="31">
        <v>4</v>
      </c>
      <c r="BX61" s="31">
        <v>3</v>
      </c>
      <c r="BY61" s="202"/>
      <c r="BZ61" s="31">
        <v>4</v>
      </c>
      <c r="CA61" s="31">
        <v>4</v>
      </c>
      <c r="CB61" s="31">
        <v>4</v>
      </c>
      <c r="CC61" s="31">
        <v>4</v>
      </c>
      <c r="CD61" s="31">
        <v>4</v>
      </c>
      <c r="CE61" s="31">
        <v>3</v>
      </c>
      <c r="CF61" s="31">
        <v>4</v>
      </c>
      <c r="CG61" s="31">
        <v>4</v>
      </c>
      <c r="CH61" s="31">
        <v>4</v>
      </c>
      <c r="CI61" s="202"/>
      <c r="CJ61" s="214"/>
      <c r="CK61" s="214"/>
      <c r="CL61" s="31">
        <v>2</v>
      </c>
      <c r="CM61" s="202"/>
      <c r="CN61" s="31">
        <v>4</v>
      </c>
      <c r="CO61" s="31">
        <v>4</v>
      </c>
      <c r="CP61" s="31">
        <v>4</v>
      </c>
      <c r="CQ61" s="202"/>
      <c r="CR61" s="202"/>
      <c r="CS61" s="31">
        <v>4</v>
      </c>
      <c r="CT61" s="31">
        <v>4</v>
      </c>
      <c r="CU61" s="31">
        <v>3</v>
      </c>
      <c r="CV61" s="202"/>
      <c r="CW61" s="31">
        <v>4</v>
      </c>
      <c r="CX61" s="31">
        <v>4</v>
      </c>
      <c r="CY61" s="202"/>
      <c r="CZ61" s="31">
        <v>4</v>
      </c>
      <c r="DA61" s="202"/>
      <c r="DB61" s="31">
        <v>4</v>
      </c>
      <c r="DC61" s="31">
        <v>4</v>
      </c>
      <c r="DD61" s="202"/>
      <c r="DE61" s="31">
        <v>4</v>
      </c>
      <c r="DF61" s="31">
        <v>4</v>
      </c>
      <c r="DG61" s="31">
        <v>4</v>
      </c>
      <c r="DH61" s="31">
        <v>4</v>
      </c>
      <c r="DI61" s="31">
        <v>4</v>
      </c>
      <c r="DJ61" s="31">
        <v>4</v>
      </c>
      <c r="DK61" s="31">
        <v>4</v>
      </c>
      <c r="DL61" s="31">
        <v>3</v>
      </c>
      <c r="DM61" s="31">
        <v>3</v>
      </c>
      <c r="DN61" s="31">
        <v>4</v>
      </c>
      <c r="DO61" s="202"/>
      <c r="DP61" s="31">
        <v>4</v>
      </c>
      <c r="DQ61" s="31">
        <v>4</v>
      </c>
      <c r="DR61" s="31">
        <v>4</v>
      </c>
      <c r="DS61" s="202"/>
      <c r="DT61" s="31">
        <v>4</v>
      </c>
      <c r="DU61" s="31">
        <v>1</v>
      </c>
      <c r="DV61" s="31">
        <v>4</v>
      </c>
      <c r="DW61" s="31">
        <v>4</v>
      </c>
      <c r="DX61" s="179">
        <v>2</v>
      </c>
      <c r="DY61" s="178">
        <v>3</v>
      </c>
      <c r="DZ61" s="178">
        <v>3</v>
      </c>
      <c r="EA61" s="178">
        <v>4</v>
      </c>
      <c r="EB61" s="179">
        <v>4</v>
      </c>
      <c r="EC61" s="179">
        <v>4</v>
      </c>
      <c r="ED61" s="179">
        <v>4</v>
      </c>
      <c r="EE61" s="179">
        <v>3</v>
      </c>
      <c r="EF61" s="179">
        <v>3</v>
      </c>
      <c r="EG61" s="179">
        <v>3</v>
      </c>
      <c r="EH61" s="179">
        <v>4</v>
      </c>
      <c r="EI61" s="179">
        <v>4</v>
      </c>
      <c r="EJ61" s="179">
        <v>4</v>
      </c>
      <c r="EK61" s="179">
        <v>4</v>
      </c>
      <c r="EL61" s="179">
        <v>4</v>
      </c>
      <c r="EM61" s="179">
        <v>4</v>
      </c>
      <c r="EN61" s="198"/>
      <c r="EO61" s="179">
        <v>4</v>
      </c>
      <c r="EP61" s="179">
        <v>4</v>
      </c>
      <c r="EQ61" s="179">
        <v>3</v>
      </c>
      <c r="ER61" s="179">
        <v>3</v>
      </c>
      <c r="ES61" s="179">
        <v>4</v>
      </c>
      <c r="ET61" s="179">
        <v>4</v>
      </c>
      <c r="EU61" s="179">
        <v>4</v>
      </c>
      <c r="EV61" s="179">
        <v>4</v>
      </c>
      <c r="EW61" s="179">
        <v>4</v>
      </c>
      <c r="EX61" s="179">
        <v>4</v>
      </c>
      <c r="EY61" s="179">
        <v>4</v>
      </c>
      <c r="EZ61" s="179">
        <v>4</v>
      </c>
      <c r="FA61" s="179">
        <v>4</v>
      </c>
      <c r="FB61" s="236"/>
      <c r="FC61" s="179">
        <v>4</v>
      </c>
      <c r="FD61" s="179">
        <v>4</v>
      </c>
      <c r="FE61" s="179">
        <v>4</v>
      </c>
      <c r="FF61" s="179">
        <v>1</v>
      </c>
      <c r="FG61" s="179">
        <v>4</v>
      </c>
      <c r="FH61" s="179">
        <v>4</v>
      </c>
      <c r="FI61" s="179">
        <v>3</v>
      </c>
      <c r="FJ61" s="179">
        <v>4</v>
      </c>
      <c r="FK61" s="179">
        <v>4</v>
      </c>
      <c r="FL61" s="179">
        <v>4</v>
      </c>
      <c r="FM61" s="179">
        <v>4</v>
      </c>
      <c r="FN61" s="195"/>
      <c r="FO61" s="179">
        <v>4</v>
      </c>
      <c r="FP61" s="179">
        <v>3</v>
      </c>
      <c r="FQ61" s="179">
        <v>4</v>
      </c>
      <c r="FR61" s="179">
        <v>4</v>
      </c>
      <c r="FS61" s="179">
        <v>4</v>
      </c>
      <c r="FT61" s="178">
        <v>4</v>
      </c>
      <c r="FU61" s="178">
        <v>3</v>
      </c>
      <c r="FV61" s="178">
        <v>4</v>
      </c>
      <c r="FW61" s="179">
        <v>2</v>
      </c>
      <c r="FX61" s="179">
        <v>4</v>
      </c>
      <c r="FY61" s="179">
        <v>4</v>
      </c>
      <c r="FZ61" s="179">
        <v>4</v>
      </c>
      <c r="GA61" s="179">
        <v>2</v>
      </c>
      <c r="GB61" s="179">
        <v>3</v>
      </c>
      <c r="GC61" s="179">
        <v>1</v>
      </c>
      <c r="GD61" s="179">
        <v>3</v>
      </c>
      <c r="GE61" s="179">
        <v>3</v>
      </c>
      <c r="GF61" s="179">
        <v>4</v>
      </c>
      <c r="GG61" s="179">
        <v>4</v>
      </c>
      <c r="GH61" s="179">
        <v>4</v>
      </c>
      <c r="GI61" s="195"/>
      <c r="GJ61" s="179">
        <v>3</v>
      </c>
      <c r="GK61" s="195"/>
      <c r="GL61" s="178">
        <v>3</v>
      </c>
      <c r="GM61" s="195"/>
      <c r="GN61" s="195"/>
      <c r="GO61" s="195"/>
      <c r="GP61" s="179">
        <v>4</v>
      </c>
      <c r="GQ61" s="179">
        <v>4</v>
      </c>
      <c r="GR61" s="179">
        <v>4</v>
      </c>
      <c r="GS61" s="179">
        <v>3</v>
      </c>
      <c r="GT61" s="179">
        <v>4</v>
      </c>
      <c r="GU61" s="179">
        <v>4</v>
      </c>
      <c r="GV61" s="179">
        <v>4</v>
      </c>
      <c r="GW61" s="179">
        <v>4</v>
      </c>
      <c r="GX61" s="195"/>
      <c r="GY61" s="179">
        <v>3</v>
      </c>
      <c r="GZ61" s="179">
        <v>4</v>
      </c>
      <c r="HA61" s="179">
        <v>4</v>
      </c>
      <c r="HB61" s="179">
        <v>4</v>
      </c>
      <c r="HC61" s="179">
        <v>4</v>
      </c>
      <c r="HD61" s="179">
        <v>4</v>
      </c>
      <c r="HE61" s="179">
        <v>4</v>
      </c>
      <c r="HF61" s="179">
        <v>4</v>
      </c>
      <c r="HG61" s="179">
        <v>3</v>
      </c>
      <c r="HH61" s="179">
        <v>3</v>
      </c>
      <c r="HI61" s="179">
        <v>3</v>
      </c>
      <c r="HJ61" s="179">
        <v>4</v>
      </c>
      <c r="HK61" s="179">
        <v>3</v>
      </c>
      <c r="HL61" s="179">
        <v>3</v>
      </c>
      <c r="HM61" s="179">
        <v>1</v>
      </c>
      <c r="HN61" s="179">
        <v>3</v>
      </c>
      <c r="HO61" s="179">
        <v>4</v>
      </c>
      <c r="HP61" s="31">
        <v>4</v>
      </c>
      <c r="HQ61" s="31">
        <v>4</v>
      </c>
      <c r="HR61" s="31">
        <v>4</v>
      </c>
      <c r="HS61" s="31">
        <v>3</v>
      </c>
      <c r="HT61" s="31">
        <v>3</v>
      </c>
      <c r="HU61" s="31">
        <v>4</v>
      </c>
      <c r="HV61" s="31">
        <v>4</v>
      </c>
      <c r="HW61" s="31">
        <v>4</v>
      </c>
      <c r="HX61" s="202"/>
      <c r="HY61" s="202"/>
      <c r="HZ61" s="31">
        <v>3</v>
      </c>
      <c r="IA61" s="31">
        <v>4</v>
      </c>
      <c r="IB61" s="31">
        <v>4</v>
      </c>
      <c r="IC61" s="31">
        <v>4</v>
      </c>
      <c r="ID61" s="31">
        <v>4</v>
      </c>
      <c r="IE61" s="31">
        <v>4</v>
      </c>
      <c r="IF61" s="31">
        <v>4</v>
      </c>
      <c r="IG61" s="31">
        <v>4</v>
      </c>
      <c r="IH61" s="31">
        <v>4</v>
      </c>
      <c r="II61" s="202"/>
      <c r="IJ61" s="31">
        <v>4</v>
      </c>
      <c r="IK61" s="202"/>
      <c r="IL61" s="202"/>
      <c r="IM61" s="202"/>
      <c r="IN61" s="202"/>
      <c r="IO61" s="202"/>
      <c r="IP61" s="31">
        <v>4</v>
      </c>
      <c r="IQ61" s="31">
        <v>3</v>
      </c>
      <c r="IR61" s="202"/>
      <c r="IS61" s="202"/>
      <c r="IT61" s="202"/>
      <c r="IU61" s="31">
        <v>4</v>
      </c>
      <c r="IV61" s="202"/>
      <c r="IW61" s="202"/>
      <c r="IX61" s="202"/>
      <c r="IY61" s="202"/>
      <c r="IZ61" s="202"/>
      <c r="JA61" s="202"/>
      <c r="JB61" s="31">
        <v>4</v>
      </c>
      <c r="JC61" s="31">
        <v>4</v>
      </c>
      <c r="JD61" s="31">
        <v>4</v>
      </c>
      <c r="JE61" s="31">
        <v>4</v>
      </c>
      <c r="JF61" s="202"/>
      <c r="JG61" s="202"/>
      <c r="JH61" s="202"/>
      <c r="JI61" s="31">
        <v>4</v>
      </c>
      <c r="JJ61" s="31">
        <v>4</v>
      </c>
      <c r="JK61" s="31"/>
      <c r="JL61" s="31">
        <v>4</v>
      </c>
      <c r="JM61" s="31">
        <v>4</v>
      </c>
      <c r="JN61" s="31">
        <v>4</v>
      </c>
      <c r="JO61" s="31">
        <v>4</v>
      </c>
      <c r="JP61" s="31">
        <v>4</v>
      </c>
      <c r="JQ61" s="31">
        <v>4</v>
      </c>
      <c r="JR61" s="31">
        <v>3</v>
      </c>
      <c r="JS61" s="31">
        <v>3</v>
      </c>
      <c r="JT61" s="31">
        <v>4</v>
      </c>
      <c r="JU61" s="31">
        <v>4</v>
      </c>
      <c r="JV61" s="31">
        <v>4</v>
      </c>
      <c r="JW61" s="31">
        <v>4</v>
      </c>
      <c r="JX61" s="31">
        <v>4</v>
      </c>
      <c r="JY61" s="31">
        <v>4</v>
      </c>
      <c r="JZ61" s="31">
        <v>4</v>
      </c>
      <c r="KA61" s="31">
        <v>4</v>
      </c>
      <c r="KB61" s="31">
        <v>4</v>
      </c>
      <c r="KC61" s="31">
        <v>3</v>
      </c>
      <c r="KD61" s="31">
        <v>4</v>
      </c>
      <c r="KE61" s="31">
        <v>3</v>
      </c>
      <c r="KF61" s="31">
        <v>3</v>
      </c>
      <c r="KG61" s="31">
        <v>4</v>
      </c>
      <c r="KH61" s="31">
        <v>4</v>
      </c>
      <c r="KI61" s="31">
        <v>3</v>
      </c>
      <c r="KJ61" s="31">
        <v>4</v>
      </c>
      <c r="KK61" s="31">
        <v>4</v>
      </c>
      <c r="KL61" s="31">
        <v>4</v>
      </c>
      <c r="KM61" s="432"/>
      <c r="KN61" s="355">
        <f t="shared" si="32"/>
        <v>4</v>
      </c>
      <c r="KO61" s="356">
        <f t="shared" si="33"/>
        <v>6</v>
      </c>
      <c r="KP61" s="356">
        <f t="shared" si="34"/>
        <v>62</v>
      </c>
      <c r="KQ61" s="357">
        <f t="shared" si="35"/>
        <v>172</v>
      </c>
      <c r="KR61" s="358">
        <f t="shared" si="30"/>
        <v>244</v>
      </c>
      <c r="KS61" s="425"/>
      <c r="KT61" s="37">
        <f t="shared" si="31"/>
        <v>3.6201923076923075</v>
      </c>
      <c r="KU61" s="47">
        <f t="shared" si="36"/>
        <v>0.90504807692307687</v>
      </c>
    </row>
    <row r="62" spans="1:307" ht="26.25" thickBot="1">
      <c r="A62" s="50" t="s">
        <v>274</v>
      </c>
      <c r="B62" s="205">
        <v>3</v>
      </c>
      <c r="C62" s="212"/>
      <c r="D62" s="128">
        <v>4</v>
      </c>
      <c r="E62" s="45">
        <v>3</v>
      </c>
      <c r="F62" s="45">
        <v>3</v>
      </c>
      <c r="G62" s="45">
        <v>1</v>
      </c>
      <c r="H62" s="45">
        <v>4</v>
      </c>
      <c r="I62" s="45">
        <v>4</v>
      </c>
      <c r="J62" s="45">
        <v>4</v>
      </c>
      <c r="K62" s="28">
        <v>4</v>
      </c>
      <c r="L62" s="45">
        <v>3</v>
      </c>
      <c r="M62" s="45">
        <v>4</v>
      </c>
      <c r="N62" s="45">
        <v>2</v>
      </c>
      <c r="O62" s="45">
        <v>4</v>
      </c>
      <c r="P62" s="45">
        <v>4</v>
      </c>
      <c r="Q62" s="45">
        <v>4</v>
      </c>
      <c r="R62" s="45">
        <v>4</v>
      </c>
      <c r="S62" s="45">
        <v>4</v>
      </c>
      <c r="T62" s="45">
        <v>3</v>
      </c>
      <c r="U62" s="45">
        <v>3</v>
      </c>
      <c r="V62" s="45">
        <v>3</v>
      </c>
      <c r="W62" s="45">
        <v>3</v>
      </c>
      <c r="X62" s="45">
        <v>3</v>
      </c>
      <c r="Y62" s="45">
        <v>3</v>
      </c>
      <c r="Z62" s="202"/>
      <c r="AA62" s="45">
        <v>3</v>
      </c>
      <c r="AB62" s="45">
        <v>3</v>
      </c>
      <c r="AC62" s="31">
        <v>3</v>
      </c>
      <c r="AD62" s="31">
        <v>4</v>
      </c>
      <c r="AE62" s="31">
        <v>4</v>
      </c>
      <c r="AF62" s="31">
        <v>3</v>
      </c>
      <c r="AG62" s="31">
        <v>3</v>
      </c>
      <c r="AH62" s="31">
        <v>1</v>
      </c>
      <c r="AI62" s="31">
        <v>3</v>
      </c>
      <c r="AJ62" s="31">
        <v>3</v>
      </c>
      <c r="AK62" s="31">
        <v>3</v>
      </c>
      <c r="AL62" s="31">
        <v>4</v>
      </c>
      <c r="AM62" s="31">
        <v>1</v>
      </c>
      <c r="AN62" s="31">
        <v>3</v>
      </c>
      <c r="AO62" s="31">
        <v>2</v>
      </c>
      <c r="AP62" s="31">
        <v>3</v>
      </c>
      <c r="AQ62" s="31">
        <v>3</v>
      </c>
      <c r="AR62" s="31">
        <v>4</v>
      </c>
      <c r="AS62" s="31">
        <v>3</v>
      </c>
      <c r="AT62" s="31">
        <v>3</v>
      </c>
      <c r="AU62" s="31">
        <v>3</v>
      </c>
      <c r="AV62" s="31">
        <v>1</v>
      </c>
      <c r="AW62" s="31">
        <v>3</v>
      </c>
      <c r="AX62" s="31">
        <v>3</v>
      </c>
      <c r="AY62" s="31">
        <v>3</v>
      </c>
      <c r="AZ62" s="31">
        <v>4</v>
      </c>
      <c r="BA62" s="31">
        <v>4</v>
      </c>
      <c r="BB62" s="31">
        <v>2</v>
      </c>
      <c r="BC62" s="31">
        <v>3</v>
      </c>
      <c r="BD62" s="31">
        <v>4</v>
      </c>
      <c r="BE62" s="31">
        <v>2</v>
      </c>
      <c r="BF62" s="202"/>
      <c r="BG62" s="31">
        <v>3</v>
      </c>
      <c r="BH62" s="31">
        <v>3</v>
      </c>
      <c r="BI62" s="31">
        <v>4</v>
      </c>
      <c r="BJ62" s="32">
        <v>1</v>
      </c>
      <c r="BK62" s="202"/>
      <c r="BL62" s="31">
        <v>3</v>
      </c>
      <c r="BM62" s="31">
        <v>4</v>
      </c>
      <c r="BN62" s="31">
        <v>2</v>
      </c>
      <c r="BO62" s="31">
        <v>2</v>
      </c>
      <c r="BP62" s="202"/>
      <c r="BQ62" s="31">
        <v>1</v>
      </c>
      <c r="BR62" s="31">
        <v>2</v>
      </c>
      <c r="BS62" s="31">
        <v>3</v>
      </c>
      <c r="BT62" s="31">
        <v>3</v>
      </c>
      <c r="BU62" s="31">
        <v>3</v>
      </c>
      <c r="BV62" s="31">
        <v>3</v>
      </c>
      <c r="BW62" s="31">
        <v>3</v>
      </c>
      <c r="BX62" s="31">
        <v>3</v>
      </c>
      <c r="BY62" s="202"/>
      <c r="BZ62" s="31">
        <v>4</v>
      </c>
      <c r="CA62" s="31">
        <v>2</v>
      </c>
      <c r="CB62" s="31">
        <v>4</v>
      </c>
      <c r="CC62" s="31">
        <v>3</v>
      </c>
      <c r="CD62" s="31">
        <v>3</v>
      </c>
      <c r="CE62" s="31">
        <v>4</v>
      </c>
      <c r="CF62" s="31">
        <v>2</v>
      </c>
      <c r="CG62" s="31">
        <v>3</v>
      </c>
      <c r="CH62" s="31">
        <v>3</v>
      </c>
      <c r="CI62" s="31">
        <v>3</v>
      </c>
      <c r="CJ62" s="31">
        <v>3</v>
      </c>
      <c r="CK62" s="31">
        <v>3</v>
      </c>
      <c r="CL62" s="31">
        <v>3</v>
      </c>
      <c r="CM62" s="31">
        <v>4</v>
      </c>
      <c r="CN62" s="31">
        <v>4</v>
      </c>
      <c r="CO62" s="31">
        <v>4</v>
      </c>
      <c r="CP62" s="31">
        <v>3</v>
      </c>
      <c r="CQ62" s="31">
        <v>4</v>
      </c>
      <c r="CR62" s="31">
        <v>2</v>
      </c>
      <c r="CS62" s="31">
        <v>4</v>
      </c>
      <c r="CT62" s="31">
        <v>4</v>
      </c>
      <c r="CU62" s="31">
        <v>3</v>
      </c>
      <c r="CV62" s="31">
        <v>4</v>
      </c>
      <c r="CW62" s="31">
        <v>4</v>
      </c>
      <c r="CX62" s="31">
        <v>2</v>
      </c>
      <c r="CY62" s="202"/>
      <c r="CZ62" s="31">
        <v>3</v>
      </c>
      <c r="DA62" s="31">
        <v>4</v>
      </c>
      <c r="DB62" s="31">
        <v>3</v>
      </c>
      <c r="DC62" s="31">
        <v>4</v>
      </c>
      <c r="DD62" s="202"/>
      <c r="DE62" s="31">
        <v>3</v>
      </c>
      <c r="DF62" s="31">
        <v>4</v>
      </c>
      <c r="DG62" s="31">
        <v>4</v>
      </c>
      <c r="DH62" s="31">
        <v>3</v>
      </c>
      <c r="DI62" s="202"/>
      <c r="DJ62" s="31">
        <v>4</v>
      </c>
      <c r="DK62" s="31">
        <v>3</v>
      </c>
      <c r="DL62" s="31">
        <v>3</v>
      </c>
      <c r="DM62" s="31">
        <v>3</v>
      </c>
      <c r="DN62" s="31">
        <v>4</v>
      </c>
      <c r="DO62" s="31">
        <v>3</v>
      </c>
      <c r="DP62" s="31">
        <v>3</v>
      </c>
      <c r="DQ62" s="31">
        <v>4</v>
      </c>
      <c r="DR62" s="31">
        <v>4</v>
      </c>
      <c r="DS62" s="31">
        <v>3</v>
      </c>
      <c r="DT62" s="31">
        <v>3</v>
      </c>
      <c r="DU62" s="31">
        <v>2</v>
      </c>
      <c r="DV62" s="31">
        <v>3</v>
      </c>
      <c r="DW62" s="31">
        <v>3</v>
      </c>
      <c r="DX62" s="179">
        <v>1</v>
      </c>
      <c r="DY62" s="178">
        <v>2</v>
      </c>
      <c r="DZ62" s="178">
        <v>2</v>
      </c>
      <c r="EA62" s="178">
        <v>4</v>
      </c>
      <c r="EB62" s="179">
        <v>2</v>
      </c>
      <c r="EC62" s="179">
        <v>4</v>
      </c>
      <c r="ED62" s="179">
        <v>2</v>
      </c>
      <c r="EE62" s="179">
        <v>3</v>
      </c>
      <c r="EF62" s="179">
        <v>3</v>
      </c>
      <c r="EG62" s="179">
        <v>2</v>
      </c>
      <c r="EH62" s="179">
        <v>3</v>
      </c>
      <c r="EI62" s="179">
        <v>3</v>
      </c>
      <c r="EJ62" s="179">
        <v>3</v>
      </c>
      <c r="EK62" s="179">
        <v>3</v>
      </c>
      <c r="EL62" s="179">
        <v>3</v>
      </c>
      <c r="EM62" s="179">
        <v>3</v>
      </c>
      <c r="EN62" s="198"/>
      <c r="EO62" s="179">
        <v>3</v>
      </c>
      <c r="EP62" s="179">
        <v>4</v>
      </c>
      <c r="EQ62" s="179">
        <v>3</v>
      </c>
      <c r="ER62" s="179">
        <v>3</v>
      </c>
      <c r="ES62" s="179">
        <v>3</v>
      </c>
      <c r="ET62" s="179">
        <v>3</v>
      </c>
      <c r="EU62" s="179">
        <v>3</v>
      </c>
      <c r="EV62" s="179">
        <v>3</v>
      </c>
      <c r="EW62" s="179">
        <v>3</v>
      </c>
      <c r="EX62" s="179">
        <v>3</v>
      </c>
      <c r="EY62" s="179">
        <v>3</v>
      </c>
      <c r="EZ62" s="179">
        <v>3</v>
      </c>
      <c r="FA62" s="179">
        <v>3</v>
      </c>
      <c r="FB62" s="179">
        <v>2</v>
      </c>
      <c r="FC62" s="236"/>
      <c r="FD62" s="179">
        <v>4</v>
      </c>
      <c r="FE62" s="179">
        <v>2</v>
      </c>
      <c r="FF62" s="179">
        <v>4</v>
      </c>
      <c r="FG62" s="179">
        <v>4</v>
      </c>
      <c r="FH62" s="179">
        <v>3</v>
      </c>
      <c r="FI62" s="179">
        <v>3</v>
      </c>
      <c r="FJ62" s="179">
        <v>3</v>
      </c>
      <c r="FK62" s="179">
        <v>4</v>
      </c>
      <c r="FL62" s="198"/>
      <c r="FM62" s="179">
        <v>3</v>
      </c>
      <c r="FN62" s="195"/>
      <c r="FO62" s="179">
        <v>3</v>
      </c>
      <c r="FP62" s="179">
        <v>3</v>
      </c>
      <c r="FQ62" s="179">
        <v>3</v>
      </c>
      <c r="FR62" s="179">
        <v>4</v>
      </c>
      <c r="FS62" s="179">
        <v>4</v>
      </c>
      <c r="FT62" s="178">
        <v>3</v>
      </c>
      <c r="FU62" s="178">
        <v>3</v>
      </c>
      <c r="FV62" s="178">
        <v>3</v>
      </c>
      <c r="FW62" s="179">
        <v>3</v>
      </c>
      <c r="FX62" s="179">
        <v>4</v>
      </c>
      <c r="FY62" s="179">
        <v>4</v>
      </c>
      <c r="FZ62" s="179">
        <v>3</v>
      </c>
      <c r="GA62" s="179">
        <v>3</v>
      </c>
      <c r="GB62" s="179">
        <v>2</v>
      </c>
      <c r="GC62" s="179">
        <v>3</v>
      </c>
      <c r="GD62" s="179">
        <v>2</v>
      </c>
      <c r="GE62" s="179">
        <v>4</v>
      </c>
      <c r="GF62" s="195"/>
      <c r="GG62" s="179">
        <v>4</v>
      </c>
      <c r="GH62" s="179">
        <v>4</v>
      </c>
      <c r="GI62" s="179">
        <v>4</v>
      </c>
      <c r="GJ62" s="179">
        <v>4</v>
      </c>
      <c r="GK62" s="178">
        <v>4</v>
      </c>
      <c r="GL62" s="178">
        <v>4</v>
      </c>
      <c r="GM62" s="178">
        <v>4</v>
      </c>
      <c r="GN62" s="179">
        <v>3</v>
      </c>
      <c r="GO62" s="179">
        <v>3</v>
      </c>
      <c r="GP62" s="179">
        <v>3</v>
      </c>
      <c r="GQ62" s="179">
        <v>4</v>
      </c>
      <c r="GR62" s="179">
        <v>4</v>
      </c>
      <c r="GS62" s="179">
        <v>4</v>
      </c>
      <c r="GT62" s="179">
        <v>3</v>
      </c>
      <c r="GU62" s="179">
        <v>4</v>
      </c>
      <c r="GV62" s="179">
        <v>3</v>
      </c>
      <c r="GW62" s="179">
        <v>3</v>
      </c>
      <c r="GX62" s="179">
        <v>4</v>
      </c>
      <c r="GY62" s="179">
        <v>4</v>
      </c>
      <c r="GZ62" s="179">
        <v>4</v>
      </c>
      <c r="HA62" s="179">
        <v>4</v>
      </c>
      <c r="HB62" s="179">
        <v>4</v>
      </c>
      <c r="HC62" s="179">
        <v>4</v>
      </c>
      <c r="HD62" s="179">
        <v>4</v>
      </c>
      <c r="HE62" s="179">
        <v>4</v>
      </c>
      <c r="HF62" s="179">
        <v>3</v>
      </c>
      <c r="HG62" s="195"/>
      <c r="HH62" s="179">
        <v>4</v>
      </c>
      <c r="HI62" s="195"/>
      <c r="HJ62" s="179">
        <v>4</v>
      </c>
      <c r="HK62" s="179">
        <v>3</v>
      </c>
      <c r="HL62" s="179">
        <v>3</v>
      </c>
      <c r="HM62" s="179">
        <v>3</v>
      </c>
      <c r="HN62" s="179">
        <v>3</v>
      </c>
      <c r="HO62" s="179">
        <v>4</v>
      </c>
      <c r="HP62" s="31">
        <v>4</v>
      </c>
      <c r="HQ62" s="31">
        <v>3</v>
      </c>
      <c r="HR62" s="31">
        <v>4</v>
      </c>
      <c r="HS62" s="31">
        <v>3</v>
      </c>
      <c r="HT62" s="31">
        <v>4</v>
      </c>
      <c r="HU62" s="31">
        <v>4</v>
      </c>
      <c r="HV62" s="31">
        <v>3</v>
      </c>
      <c r="HW62" s="31">
        <v>4</v>
      </c>
      <c r="HX62" s="202"/>
      <c r="HY62" s="31">
        <v>3</v>
      </c>
      <c r="HZ62" s="31">
        <v>4</v>
      </c>
      <c r="IA62" s="31">
        <v>3</v>
      </c>
      <c r="IB62" s="31">
        <v>4</v>
      </c>
      <c r="IC62" s="31">
        <v>4</v>
      </c>
      <c r="ID62" s="31">
        <v>4</v>
      </c>
      <c r="IE62" s="31">
        <v>3</v>
      </c>
      <c r="IF62" s="31">
        <v>2</v>
      </c>
      <c r="IG62" s="31">
        <v>4</v>
      </c>
      <c r="IH62" s="31">
        <v>3</v>
      </c>
      <c r="II62" s="202"/>
      <c r="IJ62" s="31">
        <v>2</v>
      </c>
      <c r="IK62" s="202"/>
      <c r="IL62" s="202"/>
      <c r="IM62" s="202"/>
      <c r="IN62" s="45">
        <v>3</v>
      </c>
      <c r="IO62" s="202"/>
      <c r="IP62" s="202"/>
      <c r="IQ62" s="31">
        <v>4</v>
      </c>
      <c r="IR62" s="202"/>
      <c r="IS62" s="31">
        <v>2</v>
      </c>
      <c r="IT62" s="31">
        <v>3</v>
      </c>
      <c r="IU62" s="31">
        <v>4</v>
      </c>
      <c r="IV62" s="202"/>
      <c r="IW62" s="31">
        <v>4</v>
      </c>
      <c r="IX62" s="202"/>
      <c r="IY62" s="31">
        <v>1</v>
      </c>
      <c r="IZ62" s="31">
        <v>3</v>
      </c>
      <c r="JA62" s="31">
        <v>4</v>
      </c>
      <c r="JB62" s="31">
        <v>4</v>
      </c>
      <c r="JC62" s="31">
        <v>4</v>
      </c>
      <c r="JD62" s="31">
        <v>4</v>
      </c>
      <c r="JE62" s="31">
        <v>3</v>
      </c>
      <c r="JF62" s="31">
        <v>3</v>
      </c>
      <c r="JG62" s="202"/>
      <c r="JH62" s="202"/>
      <c r="JI62" s="31">
        <v>4</v>
      </c>
      <c r="JJ62" s="31">
        <v>4</v>
      </c>
      <c r="JK62" s="31"/>
      <c r="JL62" s="31">
        <v>4</v>
      </c>
      <c r="JM62" s="31">
        <v>4</v>
      </c>
      <c r="JN62" s="31">
        <v>4</v>
      </c>
      <c r="JO62" s="31">
        <v>4</v>
      </c>
      <c r="JP62" s="31">
        <v>4</v>
      </c>
      <c r="JQ62" s="31">
        <v>4</v>
      </c>
      <c r="JR62" s="31">
        <v>4</v>
      </c>
      <c r="JS62" s="31">
        <v>4</v>
      </c>
      <c r="JT62" s="31">
        <v>4</v>
      </c>
      <c r="JU62" s="31">
        <v>4</v>
      </c>
      <c r="JV62" s="31">
        <v>3</v>
      </c>
      <c r="JW62" s="31">
        <v>3</v>
      </c>
      <c r="JX62" s="31">
        <v>4</v>
      </c>
      <c r="JY62" s="31">
        <v>4</v>
      </c>
      <c r="JZ62" s="31">
        <v>4</v>
      </c>
      <c r="KA62" s="31">
        <v>4</v>
      </c>
      <c r="KB62" s="31">
        <v>4</v>
      </c>
      <c r="KC62" s="31">
        <v>4</v>
      </c>
      <c r="KD62" s="31">
        <v>4</v>
      </c>
      <c r="KE62" s="31">
        <v>4</v>
      </c>
      <c r="KF62" s="31">
        <v>4</v>
      </c>
      <c r="KG62" s="31">
        <v>4</v>
      </c>
      <c r="KH62" s="31">
        <v>4</v>
      </c>
      <c r="KI62" s="31">
        <v>4</v>
      </c>
      <c r="KJ62" s="31">
        <v>4</v>
      </c>
      <c r="KK62" s="31">
        <v>4</v>
      </c>
      <c r="KL62" s="31">
        <v>4</v>
      </c>
      <c r="KM62" s="432"/>
      <c r="KN62" s="355">
        <f t="shared" si="32"/>
        <v>8</v>
      </c>
      <c r="KO62" s="356">
        <f t="shared" si="33"/>
        <v>24</v>
      </c>
      <c r="KP62" s="356">
        <f t="shared" si="34"/>
        <v>119</v>
      </c>
      <c r="KQ62" s="357">
        <f t="shared" si="35"/>
        <v>117</v>
      </c>
      <c r="KR62" s="358">
        <f t="shared" si="30"/>
        <v>268</v>
      </c>
      <c r="KS62" s="425"/>
      <c r="KT62" s="37">
        <f t="shared" si="31"/>
        <v>3.2035398230088497</v>
      </c>
      <c r="KU62" s="47">
        <f t="shared" si="36"/>
        <v>0.80088495575221241</v>
      </c>
    </row>
    <row r="63" spans="1:307" ht="26.25" thickBot="1">
      <c r="A63" s="49" t="s">
        <v>266</v>
      </c>
      <c r="B63" s="208">
        <v>3</v>
      </c>
      <c r="C63" s="210"/>
      <c r="D63" s="129">
        <v>3</v>
      </c>
      <c r="E63" s="129">
        <v>3</v>
      </c>
      <c r="F63" s="45">
        <v>3</v>
      </c>
      <c r="G63" s="129">
        <v>2</v>
      </c>
      <c r="H63" s="125">
        <v>3</v>
      </c>
      <c r="I63" s="125">
        <v>4</v>
      </c>
      <c r="J63" s="125">
        <v>4</v>
      </c>
      <c r="K63" s="28">
        <v>4</v>
      </c>
      <c r="L63" s="125">
        <v>3</v>
      </c>
      <c r="M63" s="125">
        <v>4</v>
      </c>
      <c r="N63" s="125">
        <v>3</v>
      </c>
      <c r="O63" s="125">
        <v>3</v>
      </c>
      <c r="P63" s="125">
        <v>4</v>
      </c>
      <c r="Q63" s="125">
        <v>4</v>
      </c>
      <c r="R63" s="125">
        <v>3</v>
      </c>
      <c r="S63" s="125">
        <v>3</v>
      </c>
      <c r="T63" s="125">
        <v>3</v>
      </c>
      <c r="U63" s="125">
        <v>4</v>
      </c>
      <c r="V63" s="125">
        <v>3</v>
      </c>
      <c r="W63" s="125">
        <v>3</v>
      </c>
      <c r="X63" s="125">
        <v>3</v>
      </c>
      <c r="Y63" s="125">
        <v>3</v>
      </c>
      <c r="Z63" s="125">
        <v>3</v>
      </c>
      <c r="AA63" s="125">
        <v>4</v>
      </c>
      <c r="AB63" s="209"/>
      <c r="AC63" s="35">
        <v>3</v>
      </c>
      <c r="AD63" s="35">
        <v>4</v>
      </c>
      <c r="AE63" s="35">
        <v>4</v>
      </c>
      <c r="AF63" s="35">
        <v>3</v>
      </c>
      <c r="AG63" s="35">
        <v>2</v>
      </c>
      <c r="AH63" s="35">
        <v>1</v>
      </c>
      <c r="AI63" s="35">
        <v>4</v>
      </c>
      <c r="AJ63" s="35">
        <v>4</v>
      </c>
      <c r="AK63" s="35">
        <v>3</v>
      </c>
      <c r="AL63" s="35">
        <v>4</v>
      </c>
      <c r="AM63" s="35">
        <v>2</v>
      </c>
      <c r="AN63" s="35">
        <v>4</v>
      </c>
      <c r="AO63" s="35">
        <v>2</v>
      </c>
      <c r="AP63" s="35">
        <v>3</v>
      </c>
      <c r="AQ63" s="35">
        <v>4</v>
      </c>
      <c r="AR63" s="35">
        <v>4</v>
      </c>
      <c r="AS63" s="35">
        <v>3</v>
      </c>
      <c r="AT63" s="35">
        <v>3</v>
      </c>
      <c r="AU63" s="35">
        <v>3</v>
      </c>
      <c r="AV63" s="35">
        <v>3</v>
      </c>
      <c r="AW63" s="35">
        <v>4</v>
      </c>
      <c r="AX63" s="35">
        <v>2</v>
      </c>
      <c r="AY63" s="35">
        <v>3</v>
      </c>
      <c r="AZ63" s="35">
        <v>2</v>
      </c>
      <c r="BA63" s="35">
        <v>4</v>
      </c>
      <c r="BB63" s="35">
        <v>2</v>
      </c>
      <c r="BC63" s="35">
        <v>3</v>
      </c>
      <c r="BD63" s="35">
        <v>3</v>
      </c>
      <c r="BE63" s="35">
        <v>2</v>
      </c>
      <c r="BF63" s="209"/>
      <c r="BG63" s="35">
        <v>3</v>
      </c>
      <c r="BH63" s="35">
        <v>3</v>
      </c>
      <c r="BI63" s="209"/>
      <c r="BJ63" s="209"/>
      <c r="BK63" s="209"/>
      <c r="BL63" s="35">
        <v>3</v>
      </c>
      <c r="BM63" s="35">
        <v>4</v>
      </c>
      <c r="BN63" s="35">
        <v>4</v>
      </c>
      <c r="BO63" s="35">
        <v>4</v>
      </c>
      <c r="BP63" s="209"/>
      <c r="BQ63" s="35">
        <v>1</v>
      </c>
      <c r="BR63" s="35">
        <v>1</v>
      </c>
      <c r="BS63" s="35">
        <v>3</v>
      </c>
      <c r="BT63" s="35">
        <v>3</v>
      </c>
      <c r="BU63" s="35">
        <v>3</v>
      </c>
      <c r="BV63" s="35">
        <v>4</v>
      </c>
      <c r="BW63" s="35">
        <v>4</v>
      </c>
      <c r="BX63" s="35">
        <v>3</v>
      </c>
      <c r="BY63" s="209"/>
      <c r="BZ63" s="35">
        <v>3</v>
      </c>
      <c r="CA63" s="35">
        <v>3</v>
      </c>
      <c r="CB63" s="35">
        <v>4</v>
      </c>
      <c r="CC63" s="35">
        <v>3</v>
      </c>
      <c r="CD63" s="35">
        <v>3</v>
      </c>
      <c r="CE63" s="35">
        <v>4</v>
      </c>
      <c r="CF63" s="35">
        <v>4</v>
      </c>
      <c r="CG63" s="35">
        <v>2</v>
      </c>
      <c r="CH63" s="35">
        <v>3</v>
      </c>
      <c r="CI63" s="35">
        <v>3</v>
      </c>
      <c r="CJ63" s="35">
        <v>3</v>
      </c>
      <c r="CK63" s="35">
        <v>3</v>
      </c>
      <c r="CL63" s="35">
        <v>3</v>
      </c>
      <c r="CM63" s="35">
        <v>3</v>
      </c>
      <c r="CN63" s="35">
        <v>3</v>
      </c>
      <c r="CO63" s="35">
        <v>4</v>
      </c>
      <c r="CP63" s="35">
        <v>3</v>
      </c>
      <c r="CQ63" s="35">
        <v>3</v>
      </c>
      <c r="CR63" s="35">
        <v>3</v>
      </c>
      <c r="CS63" s="35">
        <v>4</v>
      </c>
      <c r="CT63" s="35">
        <v>3</v>
      </c>
      <c r="CU63" s="35">
        <v>3</v>
      </c>
      <c r="CV63" s="35">
        <v>2</v>
      </c>
      <c r="CW63" s="35">
        <v>4</v>
      </c>
      <c r="CX63" s="35">
        <v>2</v>
      </c>
      <c r="CY63" s="209"/>
      <c r="CZ63" s="35">
        <v>4</v>
      </c>
      <c r="DA63" s="35">
        <v>3</v>
      </c>
      <c r="DB63" s="35">
        <v>3</v>
      </c>
      <c r="DC63" s="35">
        <v>4</v>
      </c>
      <c r="DD63" s="209"/>
      <c r="DE63" s="35">
        <v>3</v>
      </c>
      <c r="DF63" s="35">
        <v>3</v>
      </c>
      <c r="DG63" s="35">
        <v>3</v>
      </c>
      <c r="DH63" s="35">
        <v>4</v>
      </c>
      <c r="DI63" s="209"/>
      <c r="DJ63" s="35">
        <v>3</v>
      </c>
      <c r="DK63" s="35">
        <v>3</v>
      </c>
      <c r="DL63" s="35">
        <v>3</v>
      </c>
      <c r="DM63" s="35">
        <v>3</v>
      </c>
      <c r="DN63" s="35">
        <v>3</v>
      </c>
      <c r="DO63" s="209"/>
      <c r="DP63" s="35">
        <v>3</v>
      </c>
      <c r="DQ63" s="35">
        <v>3</v>
      </c>
      <c r="DR63" s="35">
        <v>4</v>
      </c>
      <c r="DS63" s="35">
        <v>3</v>
      </c>
      <c r="DT63" s="35">
        <v>2</v>
      </c>
      <c r="DU63" s="35">
        <v>1</v>
      </c>
      <c r="DV63" s="35">
        <v>3</v>
      </c>
      <c r="DW63" s="35">
        <v>3</v>
      </c>
      <c r="DX63" s="201">
        <v>2</v>
      </c>
      <c r="DY63" s="200">
        <v>3</v>
      </c>
      <c r="DZ63" s="200">
        <v>3</v>
      </c>
      <c r="EA63" s="200">
        <v>3</v>
      </c>
      <c r="EB63" s="200">
        <v>4</v>
      </c>
      <c r="EC63" s="200">
        <v>4</v>
      </c>
      <c r="ED63" s="200">
        <v>4</v>
      </c>
      <c r="EE63" s="201">
        <v>3</v>
      </c>
      <c r="EF63" s="201">
        <v>4</v>
      </c>
      <c r="EG63" s="201">
        <v>4</v>
      </c>
      <c r="EH63" s="201">
        <v>3</v>
      </c>
      <c r="EI63" s="201">
        <v>3</v>
      </c>
      <c r="EJ63" s="201">
        <v>3</v>
      </c>
      <c r="EK63" s="201">
        <v>3</v>
      </c>
      <c r="EL63" s="201">
        <v>3</v>
      </c>
      <c r="EM63" s="201">
        <v>3</v>
      </c>
      <c r="EN63" s="234"/>
      <c r="EO63" s="201">
        <v>3</v>
      </c>
      <c r="EP63" s="201">
        <v>4</v>
      </c>
      <c r="EQ63" s="201">
        <v>3</v>
      </c>
      <c r="ER63" s="201">
        <v>3</v>
      </c>
      <c r="ES63" s="201">
        <v>3</v>
      </c>
      <c r="ET63" s="201">
        <v>3</v>
      </c>
      <c r="EU63" s="201">
        <v>3</v>
      </c>
      <c r="EV63" s="201">
        <v>3</v>
      </c>
      <c r="EW63" s="201">
        <v>2</v>
      </c>
      <c r="EX63" s="201">
        <v>3</v>
      </c>
      <c r="EY63" s="201">
        <v>3</v>
      </c>
      <c r="EZ63" s="201">
        <v>3</v>
      </c>
      <c r="FA63" s="201">
        <v>3</v>
      </c>
      <c r="FB63" s="236"/>
      <c r="FC63" s="236"/>
      <c r="FD63" s="201">
        <v>4</v>
      </c>
      <c r="FE63" s="201">
        <v>2</v>
      </c>
      <c r="FF63" s="201">
        <v>4</v>
      </c>
      <c r="FG63" s="201">
        <v>4</v>
      </c>
      <c r="FH63" s="201">
        <v>3</v>
      </c>
      <c r="FI63" s="201">
        <v>4</v>
      </c>
      <c r="FJ63" s="198"/>
      <c r="FK63" s="201">
        <v>3</v>
      </c>
      <c r="FL63" s="198"/>
      <c r="FM63" s="201">
        <v>3</v>
      </c>
      <c r="FN63" s="195"/>
      <c r="FO63" s="201">
        <v>3</v>
      </c>
      <c r="FP63" s="201">
        <v>2</v>
      </c>
      <c r="FQ63" s="201">
        <v>3</v>
      </c>
      <c r="FR63" s="201">
        <v>3</v>
      </c>
      <c r="FS63" s="201">
        <v>4</v>
      </c>
      <c r="FT63" s="200">
        <v>3</v>
      </c>
      <c r="FU63" s="195"/>
      <c r="FV63" s="200">
        <v>3</v>
      </c>
      <c r="FW63" s="200">
        <v>3</v>
      </c>
      <c r="FX63" s="200">
        <v>4</v>
      </c>
      <c r="FY63" s="200">
        <v>4</v>
      </c>
      <c r="FZ63" s="201">
        <v>3</v>
      </c>
      <c r="GA63" s="201">
        <v>2</v>
      </c>
      <c r="GB63" s="201">
        <v>3</v>
      </c>
      <c r="GC63" s="201">
        <v>3</v>
      </c>
      <c r="GD63" s="201">
        <v>3</v>
      </c>
      <c r="GE63" s="201">
        <v>2</v>
      </c>
      <c r="GF63" s="195"/>
      <c r="GG63" s="201">
        <v>3</v>
      </c>
      <c r="GH63" s="201">
        <v>4</v>
      </c>
      <c r="GI63" s="201">
        <v>4</v>
      </c>
      <c r="GJ63" s="201">
        <v>3</v>
      </c>
      <c r="GK63" s="195"/>
      <c r="GL63" s="200">
        <v>4</v>
      </c>
      <c r="GM63" s="200">
        <v>4</v>
      </c>
      <c r="GN63" s="195"/>
      <c r="GO63" s="195"/>
      <c r="GP63" s="200">
        <v>2</v>
      </c>
      <c r="GQ63" s="201">
        <v>4</v>
      </c>
      <c r="GR63" s="201">
        <v>4</v>
      </c>
      <c r="GS63" s="179">
        <v>3</v>
      </c>
      <c r="GT63" s="201">
        <v>2</v>
      </c>
      <c r="GU63" s="201">
        <v>3</v>
      </c>
      <c r="GV63" s="201">
        <v>4</v>
      </c>
      <c r="GW63" s="201">
        <v>4</v>
      </c>
      <c r="GX63" s="201">
        <v>4</v>
      </c>
      <c r="GY63" s="201">
        <v>4</v>
      </c>
      <c r="GZ63" s="201">
        <v>4</v>
      </c>
      <c r="HA63" s="201">
        <v>4</v>
      </c>
      <c r="HB63" s="201">
        <v>3</v>
      </c>
      <c r="HC63" s="201">
        <v>4</v>
      </c>
      <c r="HD63" s="201">
        <v>4</v>
      </c>
      <c r="HE63" s="201">
        <v>4</v>
      </c>
      <c r="HF63" s="201">
        <v>4</v>
      </c>
      <c r="HG63" s="201">
        <v>4</v>
      </c>
      <c r="HH63" s="201">
        <v>4</v>
      </c>
      <c r="HI63" s="201">
        <v>3</v>
      </c>
      <c r="HJ63" s="179">
        <v>4</v>
      </c>
      <c r="HK63" s="201">
        <v>3</v>
      </c>
      <c r="HL63" s="201">
        <v>1</v>
      </c>
      <c r="HM63" s="201">
        <v>1</v>
      </c>
      <c r="HN63" s="201">
        <v>3</v>
      </c>
      <c r="HO63" s="201">
        <v>3</v>
      </c>
      <c r="HP63" s="35">
        <v>4</v>
      </c>
      <c r="HQ63" s="35">
        <v>3</v>
      </c>
      <c r="HR63" s="35">
        <v>4</v>
      </c>
      <c r="HS63" s="35">
        <v>3</v>
      </c>
      <c r="HT63" s="35">
        <v>4</v>
      </c>
      <c r="HU63" s="35">
        <v>4</v>
      </c>
      <c r="HV63" s="35">
        <v>2</v>
      </c>
      <c r="HW63" s="209"/>
      <c r="HX63" s="209"/>
      <c r="HY63" s="35">
        <v>2</v>
      </c>
      <c r="HZ63" s="35">
        <v>2</v>
      </c>
      <c r="IA63" s="35">
        <v>3</v>
      </c>
      <c r="IB63" s="31">
        <v>4</v>
      </c>
      <c r="IC63" s="31">
        <v>4</v>
      </c>
      <c r="ID63" s="31">
        <v>4</v>
      </c>
      <c r="IE63" s="209"/>
      <c r="IF63" s="35">
        <v>4</v>
      </c>
      <c r="IG63" s="209"/>
      <c r="IH63" s="209"/>
      <c r="II63" s="209"/>
      <c r="IJ63" s="35">
        <v>4</v>
      </c>
      <c r="IK63" s="209"/>
      <c r="IL63" s="209"/>
      <c r="IM63" s="209"/>
      <c r="IN63" s="125">
        <v>3</v>
      </c>
      <c r="IO63" s="209"/>
      <c r="IP63" s="209"/>
      <c r="IQ63" s="35">
        <v>4</v>
      </c>
      <c r="IR63" s="209"/>
      <c r="IS63" s="209"/>
      <c r="IT63" s="35">
        <v>3</v>
      </c>
      <c r="IU63" s="35">
        <v>4</v>
      </c>
      <c r="IV63" s="209"/>
      <c r="IW63" s="35">
        <v>4</v>
      </c>
      <c r="IX63" s="209"/>
      <c r="IY63" s="209"/>
      <c r="IZ63" s="35">
        <v>3</v>
      </c>
      <c r="JA63" s="35">
        <v>4</v>
      </c>
      <c r="JB63" s="35">
        <v>3</v>
      </c>
      <c r="JC63" s="35">
        <v>4</v>
      </c>
      <c r="JD63" s="209"/>
      <c r="JE63" s="35">
        <v>3</v>
      </c>
      <c r="JF63" s="35">
        <v>3</v>
      </c>
      <c r="JG63" s="209"/>
      <c r="JH63" s="209"/>
      <c r="JI63" s="35">
        <v>4</v>
      </c>
      <c r="JJ63" s="35">
        <v>4</v>
      </c>
      <c r="JK63" s="35"/>
      <c r="JL63" s="35">
        <v>4</v>
      </c>
      <c r="JM63" s="35">
        <v>4</v>
      </c>
      <c r="JN63" s="35">
        <v>2</v>
      </c>
      <c r="JO63" s="35">
        <v>3</v>
      </c>
      <c r="JP63" s="35">
        <v>4</v>
      </c>
      <c r="JQ63" s="35">
        <v>4</v>
      </c>
      <c r="JR63" s="35">
        <v>4</v>
      </c>
      <c r="JS63" s="35">
        <v>3</v>
      </c>
      <c r="JT63" s="35">
        <v>4</v>
      </c>
      <c r="JU63" s="35">
        <v>4</v>
      </c>
      <c r="JV63" s="35">
        <v>3</v>
      </c>
      <c r="JW63" s="35">
        <v>4</v>
      </c>
      <c r="JX63" s="35">
        <v>3</v>
      </c>
      <c r="JY63" s="35">
        <v>4</v>
      </c>
      <c r="JZ63" s="35">
        <v>4</v>
      </c>
      <c r="KA63" s="35">
        <v>4</v>
      </c>
      <c r="KB63" s="35">
        <v>4</v>
      </c>
      <c r="KC63" s="35">
        <v>4</v>
      </c>
      <c r="KD63" s="35">
        <v>3</v>
      </c>
      <c r="KE63" s="35">
        <v>3</v>
      </c>
      <c r="KF63" s="35">
        <v>4</v>
      </c>
      <c r="KG63" s="35">
        <v>3</v>
      </c>
      <c r="KH63" s="35">
        <v>3</v>
      </c>
      <c r="KI63" s="35">
        <v>4</v>
      </c>
      <c r="KJ63" s="35">
        <v>3</v>
      </c>
      <c r="KK63" s="35">
        <v>3</v>
      </c>
      <c r="KL63" s="35">
        <v>3</v>
      </c>
      <c r="KM63" s="433"/>
      <c r="KN63" s="355">
        <f t="shared" si="32"/>
        <v>6</v>
      </c>
      <c r="KO63" s="356">
        <f t="shared" si="33"/>
        <v>24</v>
      </c>
      <c r="KP63" s="356">
        <f t="shared" si="34"/>
        <v>128</v>
      </c>
      <c r="KQ63" s="357">
        <f t="shared" si="35"/>
        <v>96</v>
      </c>
      <c r="KR63" s="359">
        <f t="shared" si="30"/>
        <v>254</v>
      </c>
      <c r="KS63" s="426"/>
      <c r="KT63" s="38">
        <f t="shared" si="31"/>
        <v>3.1813953488372091</v>
      </c>
      <c r="KU63" s="47">
        <f t="shared" si="36"/>
        <v>0.79534883720930227</v>
      </c>
    </row>
    <row r="64" spans="1:307" ht="16.5" thickBot="1">
      <c r="A64" s="427" t="s">
        <v>261</v>
      </c>
      <c r="B64" s="428"/>
      <c r="C64" s="428"/>
      <c r="D64" s="428"/>
      <c r="E64" s="428"/>
      <c r="F64" s="429"/>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8"/>
      <c r="AY64" s="428"/>
      <c r="AZ64" s="428"/>
      <c r="BA64" s="428"/>
      <c r="BB64" s="428"/>
      <c r="BC64" s="428"/>
      <c r="BD64" s="428"/>
      <c r="BE64" s="428"/>
      <c r="BF64" s="428"/>
      <c r="BG64" s="428"/>
      <c r="BH64" s="428"/>
      <c r="BI64" s="428"/>
      <c r="BJ64" s="428"/>
      <c r="BK64" s="428"/>
      <c r="BL64" s="428"/>
      <c r="BM64" s="428"/>
      <c r="BN64" s="428"/>
      <c r="BO64" s="428"/>
      <c r="BP64" s="428"/>
      <c r="BQ64" s="428"/>
      <c r="BR64" s="428"/>
      <c r="BS64" s="428"/>
      <c r="BT64" s="428"/>
      <c r="BU64" s="428"/>
      <c r="BV64" s="428"/>
      <c r="BW64" s="428"/>
      <c r="BX64" s="428"/>
      <c r="BY64" s="428"/>
      <c r="BZ64" s="428"/>
      <c r="CA64" s="428"/>
      <c r="CB64" s="428"/>
      <c r="CC64" s="428"/>
      <c r="CD64" s="428"/>
      <c r="CE64" s="428"/>
      <c r="CF64" s="428"/>
      <c r="CG64" s="428"/>
      <c r="CH64" s="428"/>
      <c r="CI64" s="428"/>
      <c r="CJ64" s="428"/>
      <c r="CK64" s="428"/>
      <c r="CL64" s="428"/>
      <c r="CM64" s="428"/>
      <c r="CN64" s="428"/>
      <c r="CO64" s="428"/>
      <c r="CP64" s="428"/>
      <c r="CQ64" s="428"/>
      <c r="CR64" s="428"/>
      <c r="CS64" s="428"/>
      <c r="CT64" s="428"/>
      <c r="CU64" s="428"/>
      <c r="CV64" s="428"/>
      <c r="CW64" s="428"/>
      <c r="CX64" s="428"/>
      <c r="CY64" s="428"/>
      <c r="CZ64" s="428"/>
      <c r="DA64" s="428"/>
      <c r="DB64" s="428"/>
      <c r="DC64" s="428"/>
      <c r="DD64" s="428"/>
      <c r="DE64" s="428"/>
      <c r="DF64" s="428"/>
      <c r="DG64" s="428"/>
      <c r="DH64" s="428"/>
      <c r="DI64" s="428"/>
      <c r="DJ64" s="428"/>
      <c r="DK64" s="428"/>
      <c r="DL64" s="428"/>
      <c r="DM64" s="428"/>
      <c r="DN64" s="428"/>
      <c r="DO64" s="428"/>
      <c r="DP64" s="428"/>
      <c r="DQ64" s="428"/>
      <c r="DR64" s="428"/>
      <c r="DS64" s="428"/>
      <c r="DT64" s="428"/>
      <c r="DU64" s="428"/>
      <c r="DV64" s="428"/>
      <c r="DW64" s="428"/>
      <c r="DX64" s="428"/>
      <c r="DY64" s="428"/>
      <c r="DZ64" s="428"/>
      <c r="EA64" s="428"/>
      <c r="EB64" s="428"/>
      <c r="EC64" s="428"/>
      <c r="ED64" s="428"/>
      <c r="EE64" s="428"/>
      <c r="EF64" s="428"/>
      <c r="EG64" s="428"/>
      <c r="EH64" s="428"/>
      <c r="EI64" s="428"/>
      <c r="EJ64" s="428"/>
      <c r="EK64" s="428"/>
      <c r="EL64" s="428"/>
      <c r="EM64" s="428"/>
      <c r="EN64" s="428"/>
      <c r="EO64" s="428"/>
      <c r="EP64" s="428"/>
      <c r="EQ64" s="428"/>
      <c r="ER64" s="428"/>
      <c r="ES64" s="428"/>
      <c r="ET64" s="428"/>
      <c r="EU64" s="428"/>
      <c r="EV64" s="428"/>
      <c r="EW64" s="428"/>
      <c r="EX64" s="428"/>
      <c r="EY64" s="428"/>
      <c r="EZ64" s="428"/>
      <c r="FA64" s="428"/>
      <c r="FB64" s="428"/>
      <c r="FC64" s="428"/>
      <c r="FD64" s="428"/>
      <c r="FE64" s="428"/>
      <c r="FF64" s="428"/>
      <c r="FG64" s="428"/>
      <c r="FH64" s="428"/>
      <c r="FI64" s="428"/>
      <c r="FJ64" s="428"/>
      <c r="FK64" s="428"/>
      <c r="FL64" s="428"/>
      <c r="FM64" s="428"/>
      <c r="FN64" s="428"/>
      <c r="FO64" s="428"/>
      <c r="FP64" s="428"/>
      <c r="FQ64" s="428"/>
      <c r="FR64" s="428"/>
      <c r="FS64" s="428"/>
      <c r="FT64" s="428"/>
      <c r="FU64" s="428"/>
      <c r="FV64" s="428"/>
      <c r="FW64" s="428"/>
      <c r="FX64" s="428"/>
      <c r="FY64" s="428"/>
      <c r="FZ64" s="428"/>
      <c r="GA64" s="428"/>
      <c r="GB64" s="428"/>
      <c r="GC64" s="428"/>
      <c r="GD64" s="428"/>
      <c r="GE64" s="428"/>
      <c r="GF64" s="428"/>
      <c r="GG64" s="428"/>
      <c r="GH64" s="428"/>
      <c r="GI64" s="428"/>
      <c r="GJ64" s="428"/>
      <c r="GK64" s="428"/>
      <c r="GL64" s="428"/>
      <c r="GM64" s="428"/>
      <c r="GN64" s="428"/>
      <c r="GO64" s="428"/>
      <c r="GP64" s="428"/>
      <c r="GQ64" s="428"/>
      <c r="GR64" s="428"/>
      <c r="GS64" s="428"/>
      <c r="GT64" s="428"/>
      <c r="GU64" s="428"/>
      <c r="GV64" s="428"/>
      <c r="GW64" s="428"/>
      <c r="GX64" s="428"/>
      <c r="GY64" s="428"/>
      <c r="GZ64" s="428"/>
      <c r="HA64" s="428"/>
      <c r="HB64" s="428"/>
      <c r="HC64" s="428"/>
      <c r="HD64" s="428"/>
      <c r="HE64" s="428"/>
      <c r="HF64" s="428"/>
      <c r="HG64" s="428"/>
      <c r="HH64" s="428"/>
      <c r="HI64" s="428"/>
      <c r="HJ64" s="429"/>
      <c r="HK64" s="428"/>
      <c r="HL64" s="428"/>
      <c r="HM64" s="428"/>
      <c r="HN64" s="428"/>
      <c r="HO64" s="428"/>
      <c r="HP64" s="428"/>
      <c r="HQ64" s="428"/>
      <c r="HR64" s="428"/>
      <c r="HS64" s="428"/>
      <c r="HT64" s="428"/>
      <c r="HU64" s="428"/>
      <c r="HV64" s="428"/>
      <c r="HW64" s="428"/>
      <c r="HX64" s="428"/>
      <c r="HY64" s="428"/>
      <c r="HZ64" s="428"/>
      <c r="IA64" s="428"/>
      <c r="IB64" s="429"/>
      <c r="IC64" s="429"/>
      <c r="ID64" s="429"/>
      <c r="IE64" s="428"/>
      <c r="IF64" s="428"/>
      <c r="IG64" s="428"/>
      <c r="IH64" s="428"/>
      <c r="II64" s="428"/>
      <c r="IJ64" s="428"/>
      <c r="IK64" s="428"/>
      <c r="IL64" s="428"/>
      <c r="IM64" s="428"/>
      <c r="IN64" s="428"/>
      <c r="IO64" s="428"/>
      <c r="IP64" s="428"/>
      <c r="IQ64" s="428"/>
      <c r="IR64" s="428"/>
      <c r="IS64" s="428"/>
      <c r="IT64" s="428"/>
      <c r="IU64" s="428"/>
      <c r="IV64" s="428"/>
      <c r="IW64" s="428"/>
      <c r="IX64" s="428"/>
      <c r="IY64" s="428"/>
      <c r="IZ64" s="428"/>
      <c r="JA64" s="428"/>
      <c r="JB64" s="428"/>
      <c r="JC64" s="428"/>
      <c r="JD64" s="428"/>
      <c r="JE64" s="428"/>
      <c r="JF64" s="428"/>
      <c r="JG64" s="428"/>
      <c r="JH64" s="428"/>
      <c r="JI64" s="428"/>
      <c r="JJ64" s="428"/>
      <c r="JK64" s="428"/>
      <c r="JL64" s="428"/>
      <c r="JM64" s="428"/>
      <c r="JN64" s="428"/>
      <c r="JO64" s="428"/>
      <c r="JP64" s="428"/>
      <c r="JQ64" s="428"/>
      <c r="JR64" s="428"/>
      <c r="JS64" s="428"/>
      <c r="JT64" s="428"/>
      <c r="JU64" s="428"/>
      <c r="JV64" s="428"/>
      <c r="JW64" s="428"/>
      <c r="JX64" s="428"/>
      <c r="JY64" s="428"/>
      <c r="JZ64" s="428"/>
      <c r="KA64" s="428"/>
      <c r="KB64" s="428"/>
      <c r="KC64" s="428"/>
      <c r="KD64" s="428"/>
      <c r="KE64" s="428"/>
      <c r="KF64" s="428"/>
      <c r="KG64" s="428"/>
      <c r="KH64" s="428"/>
      <c r="KI64" s="428"/>
      <c r="KJ64" s="428"/>
      <c r="KK64" s="428"/>
      <c r="KL64" s="428"/>
      <c r="KM64" s="430"/>
      <c r="KN64" s="360">
        <f>SUM(KN57:KN63)</f>
        <v>46</v>
      </c>
      <c r="KO64" s="360">
        <f t="shared" ref="KO64:KQ64" si="37">SUM(KO57:KO63)</f>
        <v>128</v>
      </c>
      <c r="KP64" s="360">
        <f t="shared" si="37"/>
        <v>650</v>
      </c>
      <c r="KQ64" s="360">
        <f t="shared" si="37"/>
        <v>877</v>
      </c>
      <c r="KR64" s="361"/>
      <c r="KS64" s="17">
        <f>SUM(KN64:KQ64)</f>
        <v>1701</v>
      </c>
      <c r="KT64" s="438"/>
      <c r="KU64" s="439"/>
    </row>
    <row r="65" spans="1:307" ht="16.5" thickBot="1">
      <c r="A65" s="419" t="s">
        <v>262</v>
      </c>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c r="IR65" s="420"/>
      <c r="IS65" s="420"/>
      <c r="IT65" s="420"/>
      <c r="IU65" s="420"/>
      <c r="IV65" s="420"/>
      <c r="IW65" s="420"/>
      <c r="IX65" s="420"/>
      <c r="IY65" s="420"/>
      <c r="IZ65" s="420"/>
      <c r="JA65" s="420"/>
      <c r="JB65" s="420"/>
      <c r="JC65" s="420"/>
      <c r="JD65" s="420"/>
      <c r="JE65" s="420"/>
      <c r="JF65" s="420"/>
      <c r="JG65" s="420"/>
      <c r="JH65" s="420"/>
      <c r="JI65" s="420"/>
      <c r="JJ65" s="420"/>
      <c r="JK65" s="420"/>
      <c r="JL65" s="420"/>
      <c r="JM65" s="420"/>
      <c r="JN65" s="420"/>
      <c r="JO65" s="420"/>
      <c r="JP65" s="420"/>
      <c r="JQ65" s="420"/>
      <c r="JR65" s="420"/>
      <c r="JS65" s="420"/>
      <c r="JT65" s="420"/>
      <c r="JU65" s="420"/>
      <c r="JV65" s="420"/>
      <c r="JW65" s="420"/>
      <c r="JX65" s="420"/>
      <c r="JY65" s="420"/>
      <c r="JZ65" s="420"/>
      <c r="KA65" s="420"/>
      <c r="KB65" s="420"/>
      <c r="KC65" s="420"/>
      <c r="KD65" s="420"/>
      <c r="KE65" s="420"/>
      <c r="KF65" s="420"/>
      <c r="KG65" s="420"/>
      <c r="KH65" s="420"/>
      <c r="KI65" s="420"/>
      <c r="KJ65" s="420"/>
      <c r="KK65" s="420"/>
      <c r="KL65" s="420"/>
      <c r="KM65" s="421"/>
      <c r="KN65" s="362">
        <f>KN64*100/$KS$64</f>
        <v>2.7042915931804821</v>
      </c>
      <c r="KO65" s="362">
        <f>KO64*100/$KS$64</f>
        <v>7.5249853027630804</v>
      </c>
      <c r="KP65" s="362">
        <f>KP64*100/$KS$64</f>
        <v>38.212815990593768</v>
      </c>
      <c r="KQ65" s="362">
        <f>KQ64*100/$KS$64</f>
        <v>51.557907113462669</v>
      </c>
      <c r="KR65" s="363"/>
      <c r="KS65" s="330">
        <f>SUM(KN65:KQ65)</f>
        <v>100</v>
      </c>
      <c r="KT65" s="440"/>
      <c r="KU65" s="441"/>
    </row>
    <row r="66" spans="1:307" ht="26.25" thickBot="1">
      <c r="A66" s="25" t="s">
        <v>275</v>
      </c>
      <c r="B66" s="422"/>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23"/>
      <c r="BB66" s="423"/>
      <c r="BC66" s="423"/>
      <c r="BD66" s="423"/>
      <c r="BE66" s="423"/>
      <c r="BF66" s="423"/>
      <c r="BG66" s="423"/>
      <c r="BH66" s="423"/>
      <c r="BI66" s="423"/>
      <c r="BJ66" s="423"/>
      <c r="BK66" s="423"/>
      <c r="BL66" s="423"/>
      <c r="BM66" s="423"/>
      <c r="BN66" s="423"/>
      <c r="BO66" s="423"/>
      <c r="BP66" s="423"/>
      <c r="BQ66" s="423"/>
      <c r="BR66" s="423"/>
      <c r="BS66" s="423"/>
      <c r="BT66" s="423"/>
      <c r="BU66" s="423"/>
      <c r="BV66" s="423"/>
      <c r="BW66" s="423"/>
      <c r="BX66" s="423"/>
      <c r="BY66" s="423"/>
      <c r="BZ66" s="423"/>
      <c r="CA66" s="423"/>
      <c r="CB66" s="423"/>
      <c r="CC66" s="423"/>
      <c r="CD66" s="423"/>
      <c r="CE66" s="423"/>
      <c r="CF66" s="423"/>
      <c r="CG66" s="423"/>
      <c r="CH66" s="423"/>
      <c r="CI66" s="423"/>
      <c r="CJ66" s="423"/>
      <c r="CK66" s="423"/>
      <c r="CL66" s="423"/>
      <c r="CM66" s="423"/>
      <c r="CN66" s="423"/>
      <c r="CO66" s="423"/>
      <c r="CP66" s="423"/>
      <c r="CQ66" s="423"/>
      <c r="CR66" s="423"/>
      <c r="CS66" s="423"/>
      <c r="CT66" s="423"/>
      <c r="CU66" s="423"/>
      <c r="CV66" s="423"/>
      <c r="CW66" s="423"/>
      <c r="CX66" s="423"/>
      <c r="CY66" s="423"/>
      <c r="CZ66" s="423"/>
      <c r="DA66" s="423"/>
      <c r="DB66" s="423"/>
      <c r="DC66" s="423"/>
      <c r="DD66" s="423"/>
      <c r="DE66" s="423"/>
      <c r="DF66" s="423"/>
      <c r="DG66" s="423"/>
      <c r="DH66" s="423"/>
      <c r="DI66" s="423"/>
      <c r="DJ66" s="423"/>
      <c r="DK66" s="423"/>
      <c r="DL66" s="423"/>
      <c r="DM66" s="423"/>
      <c r="DN66" s="423"/>
      <c r="DO66" s="423"/>
      <c r="DP66" s="423"/>
      <c r="DQ66" s="423"/>
      <c r="DR66" s="423"/>
      <c r="DS66" s="423"/>
      <c r="DT66" s="423"/>
      <c r="DU66" s="423"/>
      <c r="DV66" s="423"/>
      <c r="DW66" s="423"/>
      <c r="DX66" s="423"/>
      <c r="DY66" s="423"/>
      <c r="DZ66" s="423"/>
      <c r="EA66" s="423"/>
      <c r="EB66" s="423"/>
      <c r="EC66" s="423"/>
      <c r="ED66" s="423"/>
      <c r="EE66" s="423"/>
      <c r="EF66" s="423"/>
      <c r="EG66" s="423"/>
      <c r="EH66" s="423"/>
      <c r="EI66" s="423"/>
      <c r="EJ66" s="423"/>
      <c r="EK66" s="423"/>
      <c r="EL66" s="423"/>
      <c r="EM66" s="423"/>
      <c r="EN66" s="423"/>
      <c r="EO66" s="423"/>
      <c r="EP66" s="423"/>
      <c r="EQ66" s="423"/>
      <c r="ER66" s="423"/>
      <c r="ES66" s="423"/>
      <c r="ET66" s="423"/>
      <c r="EU66" s="423"/>
      <c r="EV66" s="423"/>
      <c r="EW66" s="423"/>
      <c r="EX66" s="423"/>
      <c r="EY66" s="423"/>
      <c r="EZ66" s="423"/>
      <c r="FA66" s="423"/>
      <c r="FB66" s="423"/>
      <c r="FC66" s="423"/>
      <c r="FD66" s="423"/>
      <c r="FE66" s="423"/>
      <c r="FF66" s="423"/>
      <c r="FG66" s="423"/>
      <c r="FH66" s="423"/>
      <c r="FI66" s="423"/>
      <c r="FJ66" s="423"/>
      <c r="FK66" s="423"/>
      <c r="FL66" s="423"/>
      <c r="FM66" s="423"/>
      <c r="FN66" s="423"/>
      <c r="FO66" s="423"/>
      <c r="FP66" s="423"/>
      <c r="FQ66" s="423"/>
      <c r="FR66" s="423"/>
      <c r="FS66" s="423"/>
      <c r="FT66" s="423"/>
      <c r="FU66" s="423"/>
      <c r="FV66" s="423"/>
      <c r="FW66" s="423"/>
      <c r="FX66" s="423"/>
      <c r="FY66" s="423"/>
      <c r="FZ66" s="423"/>
      <c r="GA66" s="423"/>
      <c r="GB66" s="423"/>
      <c r="GC66" s="423"/>
      <c r="GD66" s="423"/>
      <c r="GE66" s="423"/>
      <c r="GF66" s="423"/>
      <c r="GG66" s="423"/>
      <c r="GH66" s="423"/>
      <c r="GI66" s="423"/>
      <c r="GJ66" s="423"/>
      <c r="GK66" s="423"/>
      <c r="GL66" s="423"/>
      <c r="GM66" s="423"/>
      <c r="GN66" s="423"/>
      <c r="GO66" s="423"/>
      <c r="GP66" s="423"/>
      <c r="GQ66" s="423"/>
      <c r="GR66" s="423"/>
      <c r="GS66" s="423"/>
      <c r="GT66" s="423"/>
      <c r="GU66" s="423"/>
      <c r="GV66" s="423"/>
      <c r="GW66" s="423"/>
      <c r="GX66" s="423"/>
      <c r="GY66" s="423"/>
      <c r="GZ66" s="423"/>
      <c r="HA66" s="423"/>
      <c r="HB66" s="423"/>
      <c r="HC66" s="423"/>
      <c r="HD66" s="423"/>
      <c r="HE66" s="423"/>
      <c r="HF66" s="423"/>
      <c r="HG66" s="423"/>
      <c r="HH66" s="423"/>
      <c r="HI66" s="423"/>
      <c r="HJ66" s="423"/>
      <c r="HK66" s="423"/>
      <c r="HL66" s="423"/>
      <c r="HM66" s="423"/>
      <c r="HN66" s="423"/>
      <c r="HO66" s="423"/>
      <c r="HP66" s="423"/>
      <c r="HQ66" s="423"/>
      <c r="HR66" s="423"/>
      <c r="HS66" s="423"/>
      <c r="HT66" s="423"/>
      <c r="HU66" s="423"/>
      <c r="HV66" s="423"/>
      <c r="HW66" s="423"/>
      <c r="HX66" s="423"/>
      <c r="HY66" s="423"/>
      <c r="HZ66" s="423"/>
      <c r="IA66" s="423"/>
      <c r="IB66" s="423"/>
      <c r="IC66" s="423"/>
      <c r="ID66" s="423"/>
      <c r="IE66" s="423"/>
      <c r="IF66" s="423"/>
      <c r="IG66" s="423"/>
      <c r="IH66" s="423"/>
      <c r="II66" s="423"/>
      <c r="IJ66" s="423"/>
      <c r="IK66" s="423"/>
      <c r="IL66" s="423"/>
      <c r="IM66" s="423"/>
      <c r="IN66" s="423"/>
      <c r="IO66" s="423"/>
      <c r="IP66" s="423"/>
      <c r="IQ66" s="423"/>
      <c r="IR66" s="423"/>
      <c r="IS66" s="423"/>
      <c r="IT66" s="423"/>
      <c r="IU66" s="423"/>
      <c r="IV66" s="423"/>
      <c r="IW66" s="423"/>
      <c r="IX66" s="423"/>
      <c r="IY66" s="423"/>
      <c r="IZ66" s="423"/>
      <c r="JA66" s="423"/>
      <c r="JB66" s="423"/>
      <c r="JC66" s="423"/>
      <c r="JD66" s="423"/>
      <c r="JE66" s="423"/>
      <c r="JF66" s="423"/>
      <c r="JG66" s="423"/>
      <c r="JH66" s="423"/>
      <c r="JI66" s="423"/>
      <c r="JJ66" s="423"/>
      <c r="JK66" s="423"/>
      <c r="JL66" s="423"/>
      <c r="JM66" s="423"/>
      <c r="JN66" s="423"/>
      <c r="JO66" s="423"/>
      <c r="JP66" s="423"/>
      <c r="JQ66" s="423"/>
      <c r="JR66" s="423"/>
      <c r="JS66" s="423"/>
      <c r="JT66" s="423"/>
      <c r="JU66" s="423"/>
      <c r="JV66" s="423"/>
      <c r="JW66" s="423"/>
      <c r="JX66" s="423"/>
      <c r="JY66" s="423"/>
      <c r="JZ66" s="423"/>
      <c r="KA66" s="423"/>
      <c r="KB66" s="423"/>
      <c r="KC66" s="423"/>
      <c r="KD66" s="423"/>
      <c r="KE66" s="423"/>
      <c r="KF66" s="423"/>
      <c r="KG66" s="423"/>
      <c r="KH66" s="423"/>
      <c r="KI66" s="423"/>
      <c r="KJ66" s="423"/>
      <c r="KK66" s="423"/>
      <c r="KL66" s="423"/>
      <c r="KM66" s="423"/>
      <c r="KN66" s="364">
        <v>1</v>
      </c>
      <c r="KO66" s="365">
        <v>2</v>
      </c>
      <c r="KP66" s="365">
        <v>3</v>
      </c>
      <c r="KQ66" s="365">
        <v>4</v>
      </c>
      <c r="KR66" s="366" t="s">
        <v>458</v>
      </c>
      <c r="KS66" s="331"/>
      <c r="KT66" s="42" t="s">
        <v>312</v>
      </c>
      <c r="KU66" s="84" t="s">
        <v>254</v>
      </c>
    </row>
    <row r="67" spans="1:307" ht="25.5" customHeight="1" thickBot="1">
      <c r="A67" s="49" t="s">
        <v>256</v>
      </c>
      <c r="B67" s="207">
        <v>4</v>
      </c>
      <c r="C67" s="211"/>
      <c r="D67" s="127">
        <v>4</v>
      </c>
      <c r="E67" s="214"/>
      <c r="F67" s="45">
        <v>3</v>
      </c>
      <c r="G67" s="36">
        <v>3</v>
      </c>
      <c r="H67" s="36">
        <v>4</v>
      </c>
      <c r="I67" s="36">
        <v>3</v>
      </c>
      <c r="J67" s="36">
        <v>4</v>
      </c>
      <c r="K67" s="28">
        <v>4</v>
      </c>
      <c r="L67" s="36">
        <v>4</v>
      </c>
      <c r="M67" s="36">
        <v>4</v>
      </c>
      <c r="N67" s="36">
        <v>3</v>
      </c>
      <c r="O67" s="36">
        <v>3</v>
      </c>
      <c r="P67" s="36">
        <v>3</v>
      </c>
      <c r="Q67" s="36">
        <v>4</v>
      </c>
      <c r="R67" s="36">
        <v>3</v>
      </c>
      <c r="S67" s="36">
        <v>4</v>
      </c>
      <c r="T67" s="36">
        <v>3</v>
      </c>
      <c r="U67" s="36">
        <v>2</v>
      </c>
      <c r="V67" s="36">
        <v>4</v>
      </c>
      <c r="W67" s="36">
        <v>3</v>
      </c>
      <c r="X67" s="36">
        <v>4</v>
      </c>
      <c r="Y67" s="36">
        <v>3</v>
      </c>
      <c r="Z67" s="36">
        <v>3</v>
      </c>
      <c r="AA67" s="36">
        <v>3</v>
      </c>
      <c r="AB67" s="30">
        <v>3</v>
      </c>
      <c r="AC67" s="30">
        <v>4</v>
      </c>
      <c r="AD67" s="30">
        <v>4</v>
      </c>
      <c r="AE67" s="30">
        <v>4</v>
      </c>
      <c r="AF67" s="30">
        <v>3</v>
      </c>
      <c r="AG67" s="30">
        <v>3</v>
      </c>
      <c r="AH67" s="30">
        <v>2</v>
      </c>
      <c r="AI67" s="30">
        <v>3</v>
      </c>
      <c r="AJ67" s="30">
        <v>4</v>
      </c>
      <c r="AK67" s="30">
        <v>4</v>
      </c>
      <c r="AL67" s="214"/>
      <c r="AM67" s="30">
        <v>1</v>
      </c>
      <c r="AN67" s="30">
        <v>4</v>
      </c>
      <c r="AO67" s="30">
        <v>4</v>
      </c>
      <c r="AP67" s="214"/>
      <c r="AQ67" s="30">
        <v>3</v>
      </c>
      <c r="AR67" s="30">
        <v>4</v>
      </c>
      <c r="AS67" s="30">
        <v>3</v>
      </c>
      <c r="AT67" s="30">
        <v>3</v>
      </c>
      <c r="AU67" s="30">
        <v>3</v>
      </c>
      <c r="AV67" s="30">
        <v>3</v>
      </c>
      <c r="AW67" s="30">
        <v>3</v>
      </c>
      <c r="AX67" s="30">
        <v>3</v>
      </c>
      <c r="AY67" s="214"/>
      <c r="AZ67" s="30">
        <v>3</v>
      </c>
      <c r="BA67" s="30">
        <v>4</v>
      </c>
      <c r="BB67" s="214"/>
      <c r="BC67" s="30">
        <v>3</v>
      </c>
      <c r="BD67" s="30">
        <v>3</v>
      </c>
      <c r="BE67" s="30">
        <v>2</v>
      </c>
      <c r="BF67" s="214"/>
      <c r="BG67" s="30">
        <v>3</v>
      </c>
      <c r="BH67" s="30">
        <v>4</v>
      </c>
      <c r="BI67" s="30">
        <v>1</v>
      </c>
      <c r="BJ67" s="30">
        <v>2</v>
      </c>
      <c r="BK67" s="30">
        <v>4</v>
      </c>
      <c r="BL67" s="30">
        <v>3</v>
      </c>
      <c r="BM67" s="30">
        <v>3</v>
      </c>
      <c r="BN67" s="30">
        <v>4</v>
      </c>
      <c r="BO67" s="30">
        <v>4</v>
      </c>
      <c r="BP67" s="30">
        <v>4</v>
      </c>
      <c r="BQ67" s="30">
        <v>2</v>
      </c>
      <c r="BR67" s="30">
        <v>3</v>
      </c>
      <c r="BS67" s="30">
        <v>4</v>
      </c>
      <c r="BT67" s="214"/>
      <c r="BU67" s="214"/>
      <c r="BV67" s="214"/>
      <c r="BW67" s="30">
        <v>4</v>
      </c>
      <c r="BX67" s="30">
        <v>3</v>
      </c>
      <c r="BY67" s="30">
        <v>3</v>
      </c>
      <c r="BZ67" s="30">
        <v>4</v>
      </c>
      <c r="CA67" s="30">
        <v>3</v>
      </c>
      <c r="CB67" s="30">
        <v>4</v>
      </c>
      <c r="CC67" s="30">
        <v>4</v>
      </c>
      <c r="CD67" s="30">
        <v>4</v>
      </c>
      <c r="CE67" s="30">
        <v>4</v>
      </c>
      <c r="CF67" s="30">
        <v>4</v>
      </c>
      <c r="CG67" s="30">
        <v>3</v>
      </c>
      <c r="CH67" s="214"/>
      <c r="CI67" s="214"/>
      <c r="CJ67" s="214"/>
      <c r="CK67" s="30">
        <v>3</v>
      </c>
      <c r="CL67" s="30">
        <v>2</v>
      </c>
      <c r="CM67" s="36">
        <v>3</v>
      </c>
      <c r="CN67" s="30">
        <v>1</v>
      </c>
      <c r="CO67" s="30">
        <v>1</v>
      </c>
      <c r="CP67" s="30">
        <v>1</v>
      </c>
      <c r="CQ67" s="30">
        <v>4</v>
      </c>
      <c r="CR67" s="214"/>
      <c r="CS67" s="214"/>
      <c r="CT67" s="30">
        <v>3</v>
      </c>
      <c r="CU67" s="30">
        <v>3</v>
      </c>
      <c r="CV67" s="30">
        <v>4</v>
      </c>
      <c r="CW67" s="30">
        <v>4</v>
      </c>
      <c r="CX67" s="30">
        <v>2</v>
      </c>
      <c r="CY67" s="214"/>
      <c r="CZ67" s="30">
        <v>4</v>
      </c>
      <c r="DA67" s="30">
        <v>4</v>
      </c>
      <c r="DB67" s="30">
        <v>4</v>
      </c>
      <c r="DC67" s="30">
        <v>3</v>
      </c>
      <c r="DD67" s="214"/>
      <c r="DE67" s="30">
        <v>3</v>
      </c>
      <c r="DF67" s="30">
        <v>3</v>
      </c>
      <c r="DG67" s="30">
        <v>4</v>
      </c>
      <c r="DH67" s="30">
        <v>3</v>
      </c>
      <c r="DI67" s="30">
        <v>3</v>
      </c>
      <c r="DJ67" s="214"/>
      <c r="DK67" s="30">
        <v>3</v>
      </c>
      <c r="DL67" s="30">
        <v>3</v>
      </c>
      <c r="DM67" s="30">
        <v>3</v>
      </c>
      <c r="DN67" s="30">
        <v>2</v>
      </c>
      <c r="DO67" s="214"/>
      <c r="DP67" s="30">
        <v>4</v>
      </c>
      <c r="DQ67" s="30">
        <v>4</v>
      </c>
      <c r="DR67" s="30">
        <v>4</v>
      </c>
      <c r="DS67" s="30">
        <v>3</v>
      </c>
      <c r="DT67" s="30">
        <v>3</v>
      </c>
      <c r="DU67" s="30">
        <v>3</v>
      </c>
      <c r="DV67" s="30">
        <v>3</v>
      </c>
      <c r="DW67" s="30">
        <v>4</v>
      </c>
      <c r="DX67" s="235">
        <v>4</v>
      </c>
      <c r="DY67" s="197">
        <v>4</v>
      </c>
      <c r="DZ67" s="197">
        <v>4</v>
      </c>
      <c r="EA67" s="197">
        <v>4</v>
      </c>
      <c r="EB67" s="235">
        <v>4</v>
      </c>
      <c r="EC67" s="235">
        <v>4</v>
      </c>
      <c r="ED67" s="235">
        <v>4</v>
      </c>
      <c r="EE67" s="235">
        <v>4</v>
      </c>
      <c r="EF67" s="235">
        <v>4</v>
      </c>
      <c r="EG67" s="235">
        <v>4</v>
      </c>
      <c r="EH67" s="235">
        <v>4</v>
      </c>
      <c r="EI67" s="235">
        <v>4</v>
      </c>
      <c r="EJ67" s="235">
        <v>4</v>
      </c>
      <c r="EK67" s="235">
        <v>4</v>
      </c>
      <c r="EL67" s="235">
        <v>4</v>
      </c>
      <c r="EM67" s="235">
        <v>3</v>
      </c>
      <c r="EN67" s="236"/>
      <c r="EO67" s="235">
        <v>3</v>
      </c>
      <c r="EP67" s="235">
        <v>4</v>
      </c>
      <c r="EQ67" s="235">
        <v>3</v>
      </c>
      <c r="ER67" s="235">
        <v>3</v>
      </c>
      <c r="ES67" s="235">
        <v>4</v>
      </c>
      <c r="ET67" s="235">
        <v>4</v>
      </c>
      <c r="EU67" s="235">
        <v>4</v>
      </c>
      <c r="EV67" s="235">
        <v>4</v>
      </c>
      <c r="EW67" s="235">
        <v>2</v>
      </c>
      <c r="EX67" s="235">
        <v>2</v>
      </c>
      <c r="EY67" s="235">
        <v>2</v>
      </c>
      <c r="EZ67" s="235">
        <v>2</v>
      </c>
      <c r="FA67" s="235">
        <v>2</v>
      </c>
      <c r="FB67" s="235">
        <v>4</v>
      </c>
      <c r="FC67" s="235">
        <v>4</v>
      </c>
      <c r="FD67" s="235">
        <v>3</v>
      </c>
      <c r="FE67" s="235">
        <v>2</v>
      </c>
      <c r="FF67" s="235">
        <v>4</v>
      </c>
      <c r="FG67" s="235">
        <v>4</v>
      </c>
      <c r="FH67" s="235">
        <v>4</v>
      </c>
      <c r="FI67" s="235">
        <v>3</v>
      </c>
      <c r="FJ67" s="235">
        <v>4</v>
      </c>
      <c r="FK67" s="235">
        <v>4</v>
      </c>
      <c r="FL67" s="198"/>
      <c r="FM67" s="235">
        <v>2</v>
      </c>
      <c r="FN67" s="235">
        <v>2</v>
      </c>
      <c r="FO67" s="235">
        <v>4</v>
      </c>
      <c r="FP67" s="235">
        <v>3</v>
      </c>
      <c r="FQ67" s="235">
        <v>4</v>
      </c>
      <c r="FR67" s="235">
        <v>3</v>
      </c>
      <c r="FS67" s="235">
        <v>4</v>
      </c>
      <c r="FT67" s="197">
        <v>2</v>
      </c>
      <c r="FU67" s="197">
        <v>3</v>
      </c>
      <c r="FV67" s="197">
        <v>2</v>
      </c>
      <c r="FW67" s="235">
        <v>2</v>
      </c>
      <c r="FX67" s="235">
        <v>4</v>
      </c>
      <c r="FY67" s="235">
        <v>4</v>
      </c>
      <c r="FZ67" s="235">
        <v>4</v>
      </c>
      <c r="GA67" s="235">
        <v>2</v>
      </c>
      <c r="GB67" s="235">
        <v>4</v>
      </c>
      <c r="GC67" s="235">
        <v>1</v>
      </c>
      <c r="GD67" s="235">
        <v>3</v>
      </c>
      <c r="GE67" s="235">
        <v>2</v>
      </c>
      <c r="GF67" s="235">
        <v>4</v>
      </c>
      <c r="GG67" s="235">
        <v>4</v>
      </c>
      <c r="GH67" s="235">
        <v>4</v>
      </c>
      <c r="GI67" s="195"/>
      <c r="GJ67" s="235">
        <v>3</v>
      </c>
      <c r="GK67" s="195"/>
      <c r="GL67" s="197">
        <v>3</v>
      </c>
      <c r="GM67" s="197">
        <v>4</v>
      </c>
      <c r="GN67" s="235">
        <v>3</v>
      </c>
      <c r="GO67" s="235">
        <v>3</v>
      </c>
      <c r="GP67" s="235">
        <v>4</v>
      </c>
      <c r="GQ67" s="235">
        <v>4</v>
      </c>
      <c r="GR67" s="235">
        <v>4</v>
      </c>
      <c r="GS67" s="235">
        <v>3</v>
      </c>
      <c r="GT67" s="235">
        <v>4</v>
      </c>
      <c r="GU67" s="235">
        <v>4</v>
      </c>
      <c r="GV67" s="235">
        <v>4</v>
      </c>
      <c r="GW67" s="235">
        <v>3</v>
      </c>
      <c r="GX67" s="195"/>
      <c r="GY67" s="235">
        <v>4</v>
      </c>
      <c r="GZ67" s="235">
        <v>3</v>
      </c>
      <c r="HA67" s="235">
        <v>3</v>
      </c>
      <c r="HB67" s="235">
        <v>4</v>
      </c>
      <c r="HC67" s="235">
        <v>4</v>
      </c>
      <c r="HD67" s="235">
        <v>4</v>
      </c>
      <c r="HE67" s="235">
        <v>4</v>
      </c>
      <c r="HF67" s="235">
        <v>4</v>
      </c>
      <c r="HG67" s="235">
        <v>3</v>
      </c>
      <c r="HH67" s="235">
        <v>4</v>
      </c>
      <c r="HI67" s="235">
        <v>4</v>
      </c>
      <c r="HJ67" s="179">
        <v>4</v>
      </c>
      <c r="HK67" s="235">
        <v>3</v>
      </c>
      <c r="HL67" s="198"/>
      <c r="HM67" s="235">
        <v>3</v>
      </c>
      <c r="HN67" s="235">
        <v>4</v>
      </c>
      <c r="HO67" s="235">
        <v>3</v>
      </c>
      <c r="HP67" s="30">
        <v>4</v>
      </c>
      <c r="HQ67" s="30">
        <v>3</v>
      </c>
      <c r="HR67" s="30">
        <v>4</v>
      </c>
      <c r="HS67" s="30">
        <v>4</v>
      </c>
      <c r="HT67" s="30">
        <v>3</v>
      </c>
      <c r="HU67" s="30">
        <v>4</v>
      </c>
      <c r="HV67" s="214"/>
      <c r="HW67" s="30">
        <v>3</v>
      </c>
      <c r="HX67" s="214"/>
      <c r="HY67" s="30">
        <v>3</v>
      </c>
      <c r="HZ67" s="30">
        <v>3</v>
      </c>
      <c r="IA67" s="30">
        <v>2</v>
      </c>
      <c r="IB67" s="30">
        <v>4</v>
      </c>
      <c r="IC67" s="30">
        <v>4</v>
      </c>
      <c r="ID67" s="30">
        <v>4</v>
      </c>
      <c r="IE67" s="30">
        <v>3</v>
      </c>
      <c r="IF67" s="30">
        <v>4</v>
      </c>
      <c r="IG67" s="30">
        <v>4</v>
      </c>
      <c r="IH67" s="30">
        <v>3</v>
      </c>
      <c r="II67" s="214"/>
      <c r="IJ67" s="30">
        <v>4</v>
      </c>
      <c r="IK67" s="30">
        <v>4</v>
      </c>
      <c r="IL67" s="214"/>
      <c r="IM67" s="214"/>
      <c r="IN67" s="30">
        <v>3</v>
      </c>
      <c r="IO67" s="30">
        <v>4</v>
      </c>
      <c r="IP67" s="30">
        <v>4</v>
      </c>
      <c r="IQ67" s="214"/>
      <c r="IR67" s="214"/>
      <c r="IS67" s="214"/>
      <c r="IT67" s="214"/>
      <c r="IU67" s="30">
        <v>4</v>
      </c>
      <c r="IV67" s="214"/>
      <c r="IW67" s="214"/>
      <c r="IX67" s="30">
        <v>4</v>
      </c>
      <c r="IY67" s="214"/>
      <c r="IZ67" s="214"/>
      <c r="JA67" s="30">
        <v>4</v>
      </c>
      <c r="JB67" s="30">
        <v>4</v>
      </c>
      <c r="JC67" s="30">
        <v>4</v>
      </c>
      <c r="JD67" s="30">
        <v>2</v>
      </c>
      <c r="JE67" s="30">
        <v>4</v>
      </c>
      <c r="JF67" s="214"/>
      <c r="JG67" s="214"/>
      <c r="JH67" s="214"/>
      <c r="JI67" s="30">
        <v>4</v>
      </c>
      <c r="JJ67" s="30">
        <v>3</v>
      </c>
      <c r="JK67" s="30"/>
      <c r="JL67" s="30">
        <v>3</v>
      </c>
      <c r="JM67" s="30">
        <v>3</v>
      </c>
      <c r="JN67" s="30">
        <v>3</v>
      </c>
      <c r="JO67" s="30">
        <v>4</v>
      </c>
      <c r="JP67" s="30">
        <v>4</v>
      </c>
      <c r="JQ67" s="30">
        <v>4</v>
      </c>
      <c r="JR67" s="30">
        <v>4</v>
      </c>
      <c r="JS67" s="30">
        <v>4</v>
      </c>
      <c r="JT67" s="30">
        <v>4</v>
      </c>
      <c r="JU67" s="30">
        <v>4</v>
      </c>
      <c r="JV67" s="30">
        <v>4</v>
      </c>
      <c r="JW67" s="30">
        <v>3</v>
      </c>
      <c r="JX67" s="30">
        <v>3</v>
      </c>
      <c r="JY67" s="30">
        <v>3</v>
      </c>
      <c r="JZ67" s="30">
        <v>3</v>
      </c>
      <c r="KA67" s="30">
        <v>4</v>
      </c>
      <c r="KB67" s="30">
        <v>4</v>
      </c>
      <c r="KC67" s="30">
        <v>4</v>
      </c>
      <c r="KD67" s="30">
        <v>4</v>
      </c>
      <c r="KE67" s="30">
        <v>4</v>
      </c>
      <c r="KF67" s="30">
        <v>4</v>
      </c>
      <c r="KG67" s="30">
        <v>4</v>
      </c>
      <c r="KH67" s="30">
        <v>3</v>
      </c>
      <c r="KI67" s="30">
        <v>4</v>
      </c>
      <c r="KJ67" s="30">
        <v>4</v>
      </c>
      <c r="KK67" s="30">
        <v>4</v>
      </c>
      <c r="KL67" s="30">
        <v>4</v>
      </c>
      <c r="KM67" s="431"/>
      <c r="KN67" s="355">
        <f>COUNTIF(B67:KL67,1)</f>
        <v>6</v>
      </c>
      <c r="KO67" s="356">
        <f>COUNTIF(B67:KL67,2)</f>
        <v>23</v>
      </c>
      <c r="KP67" s="356">
        <f>COUNTIF(B67:KL67,3)</f>
        <v>89</v>
      </c>
      <c r="KQ67" s="357">
        <f>COUNTIF(B67:KL67,4)</f>
        <v>137</v>
      </c>
      <c r="KR67" s="358">
        <f t="shared" ref="KR67:KR72" si="38">SUM(KN67:KQ67)</f>
        <v>255</v>
      </c>
      <c r="KS67" s="434"/>
      <c r="KT67" s="12">
        <f t="shared" ref="KT67:KT72" si="39">AVERAGE(B67:IN67)</f>
        <v>3.3456221198156681</v>
      </c>
      <c r="KU67" s="47">
        <f>KT67/4</f>
        <v>0.83640552995391704</v>
      </c>
    </row>
    <row r="68" spans="1:307" ht="16.5" thickBot="1">
      <c r="A68" s="49" t="s">
        <v>257</v>
      </c>
      <c r="B68" s="205">
        <v>4</v>
      </c>
      <c r="C68" s="212"/>
      <c r="D68" s="128">
        <v>4</v>
      </c>
      <c r="E68" s="202"/>
      <c r="F68" s="45">
        <v>3</v>
      </c>
      <c r="G68" s="45">
        <v>4</v>
      </c>
      <c r="H68" s="45">
        <v>3</v>
      </c>
      <c r="I68" s="45">
        <v>3</v>
      </c>
      <c r="J68" s="45">
        <v>4</v>
      </c>
      <c r="K68" s="28">
        <v>4</v>
      </c>
      <c r="L68" s="45">
        <v>4</v>
      </c>
      <c r="M68" s="45">
        <v>4</v>
      </c>
      <c r="N68" s="45">
        <v>3</v>
      </c>
      <c r="O68" s="45">
        <v>3</v>
      </c>
      <c r="P68" s="45">
        <v>3</v>
      </c>
      <c r="Q68" s="45">
        <v>4</v>
      </c>
      <c r="R68" s="45">
        <v>4</v>
      </c>
      <c r="S68" s="45">
        <v>4</v>
      </c>
      <c r="T68" s="45">
        <v>4</v>
      </c>
      <c r="U68" s="45">
        <v>3</v>
      </c>
      <c r="V68" s="45">
        <v>3</v>
      </c>
      <c r="W68" s="45">
        <v>4</v>
      </c>
      <c r="X68" s="45">
        <v>4</v>
      </c>
      <c r="Y68" s="45">
        <v>3</v>
      </c>
      <c r="Z68" s="45">
        <v>3</v>
      </c>
      <c r="AA68" s="45">
        <v>4</v>
      </c>
      <c r="AB68" s="31">
        <v>2</v>
      </c>
      <c r="AC68" s="31">
        <v>4</v>
      </c>
      <c r="AD68" s="31">
        <v>4</v>
      </c>
      <c r="AE68" s="31">
        <v>4</v>
      </c>
      <c r="AF68" s="31">
        <v>4</v>
      </c>
      <c r="AG68" s="31">
        <v>3</v>
      </c>
      <c r="AH68" s="31">
        <v>3</v>
      </c>
      <c r="AI68" s="31">
        <v>3</v>
      </c>
      <c r="AJ68" s="31">
        <v>4</v>
      </c>
      <c r="AK68" s="31">
        <v>4</v>
      </c>
      <c r="AL68" s="202"/>
      <c r="AM68" s="31">
        <v>2</v>
      </c>
      <c r="AN68" s="31">
        <v>4</v>
      </c>
      <c r="AO68" s="31">
        <v>4</v>
      </c>
      <c r="AP68" s="202"/>
      <c r="AQ68" s="31">
        <v>3</v>
      </c>
      <c r="AR68" s="31">
        <v>4</v>
      </c>
      <c r="AS68" s="31">
        <v>3</v>
      </c>
      <c r="AT68" s="31">
        <v>3</v>
      </c>
      <c r="AU68" s="31">
        <v>3</v>
      </c>
      <c r="AV68" s="31">
        <v>3</v>
      </c>
      <c r="AW68" s="31">
        <v>3</v>
      </c>
      <c r="AX68" s="31">
        <v>3</v>
      </c>
      <c r="AY68" s="202"/>
      <c r="AZ68" s="31">
        <v>2</v>
      </c>
      <c r="BA68" s="31">
        <v>4</v>
      </c>
      <c r="BB68" s="202"/>
      <c r="BC68" s="31">
        <v>3</v>
      </c>
      <c r="BD68" s="31">
        <v>3</v>
      </c>
      <c r="BE68" s="31">
        <v>3</v>
      </c>
      <c r="BF68" s="202"/>
      <c r="BG68" s="31">
        <v>3</v>
      </c>
      <c r="BH68" s="31">
        <v>3</v>
      </c>
      <c r="BI68" s="31">
        <v>2</v>
      </c>
      <c r="BJ68" s="31">
        <v>2</v>
      </c>
      <c r="BK68" s="31">
        <v>4</v>
      </c>
      <c r="BL68" s="31">
        <v>3</v>
      </c>
      <c r="BM68" s="31">
        <v>3</v>
      </c>
      <c r="BN68" s="31">
        <v>4</v>
      </c>
      <c r="BO68" s="31">
        <v>4</v>
      </c>
      <c r="BP68" s="31">
        <v>4</v>
      </c>
      <c r="BQ68" s="31">
        <v>2</v>
      </c>
      <c r="BR68" s="31">
        <v>3</v>
      </c>
      <c r="BS68" s="31">
        <v>4</v>
      </c>
      <c r="BT68" s="202"/>
      <c r="BU68" s="202"/>
      <c r="BV68" s="202"/>
      <c r="BW68" s="31">
        <v>4</v>
      </c>
      <c r="BX68" s="31">
        <v>4</v>
      </c>
      <c r="BY68" s="31">
        <v>2</v>
      </c>
      <c r="BZ68" s="31">
        <v>4</v>
      </c>
      <c r="CA68" s="31">
        <v>4</v>
      </c>
      <c r="CB68" s="31">
        <v>3</v>
      </c>
      <c r="CC68" s="31">
        <v>4</v>
      </c>
      <c r="CD68" s="31">
        <v>4</v>
      </c>
      <c r="CE68" s="31">
        <v>4</v>
      </c>
      <c r="CF68" s="31">
        <v>3</v>
      </c>
      <c r="CG68" s="31">
        <v>4</v>
      </c>
      <c r="CH68" s="202"/>
      <c r="CI68" s="202"/>
      <c r="CJ68" s="202"/>
      <c r="CK68" s="31">
        <v>3</v>
      </c>
      <c r="CL68" s="202"/>
      <c r="CM68" s="31">
        <v>3</v>
      </c>
      <c r="CN68" s="31">
        <v>3</v>
      </c>
      <c r="CO68" s="31">
        <v>2</v>
      </c>
      <c r="CP68" s="31">
        <v>3</v>
      </c>
      <c r="CQ68" s="31"/>
      <c r="CR68" s="202"/>
      <c r="CS68" s="202"/>
      <c r="CT68" s="31">
        <v>4</v>
      </c>
      <c r="CU68" s="31">
        <v>3</v>
      </c>
      <c r="CV68" s="31">
        <v>4</v>
      </c>
      <c r="CW68" s="31">
        <v>4</v>
      </c>
      <c r="CX68" s="31">
        <v>3</v>
      </c>
      <c r="CY68" s="202"/>
      <c r="CZ68" s="31">
        <v>4</v>
      </c>
      <c r="DA68" s="30">
        <v>4</v>
      </c>
      <c r="DB68" s="31">
        <v>3</v>
      </c>
      <c r="DC68" s="31">
        <v>4</v>
      </c>
      <c r="DD68" s="202"/>
      <c r="DE68" s="31">
        <v>3</v>
      </c>
      <c r="DF68" s="31">
        <v>3</v>
      </c>
      <c r="DG68" s="31">
        <v>4</v>
      </c>
      <c r="DH68" s="31">
        <v>4</v>
      </c>
      <c r="DI68" s="31">
        <v>4</v>
      </c>
      <c r="DJ68" s="202"/>
      <c r="DK68" s="31">
        <v>3</v>
      </c>
      <c r="DL68" s="31">
        <v>3</v>
      </c>
      <c r="DM68" s="31">
        <v>4</v>
      </c>
      <c r="DN68" s="31">
        <v>2</v>
      </c>
      <c r="DO68" s="202"/>
      <c r="DP68" s="31">
        <v>4</v>
      </c>
      <c r="DQ68" s="31">
        <v>4</v>
      </c>
      <c r="DR68" s="31">
        <v>3</v>
      </c>
      <c r="DS68" s="31">
        <v>4</v>
      </c>
      <c r="DT68" s="31">
        <v>3</v>
      </c>
      <c r="DU68" s="31">
        <v>3</v>
      </c>
      <c r="DV68" s="31">
        <v>4</v>
      </c>
      <c r="DW68" s="31">
        <v>4</v>
      </c>
      <c r="DX68" s="179">
        <v>4</v>
      </c>
      <c r="DY68" s="178">
        <v>4</v>
      </c>
      <c r="DZ68" s="178">
        <v>3</v>
      </c>
      <c r="EA68" s="178">
        <v>3</v>
      </c>
      <c r="EB68" s="179">
        <v>4</v>
      </c>
      <c r="EC68" s="179">
        <v>3</v>
      </c>
      <c r="ED68" s="179">
        <v>3</v>
      </c>
      <c r="EE68" s="179">
        <v>4</v>
      </c>
      <c r="EF68" s="179">
        <v>4</v>
      </c>
      <c r="EG68" s="179">
        <v>4</v>
      </c>
      <c r="EH68" s="179">
        <v>4</v>
      </c>
      <c r="EI68" s="179">
        <v>4</v>
      </c>
      <c r="EJ68" s="179">
        <v>4</v>
      </c>
      <c r="EK68" s="179">
        <v>4</v>
      </c>
      <c r="EL68" s="179">
        <v>4</v>
      </c>
      <c r="EM68" s="179">
        <v>3</v>
      </c>
      <c r="EN68" s="198"/>
      <c r="EO68" s="179">
        <v>2</v>
      </c>
      <c r="EP68" s="179">
        <v>3</v>
      </c>
      <c r="EQ68" s="179">
        <v>3</v>
      </c>
      <c r="ER68" s="179">
        <v>3</v>
      </c>
      <c r="ES68" s="179">
        <v>3</v>
      </c>
      <c r="ET68" s="179">
        <v>4</v>
      </c>
      <c r="EU68" s="179">
        <v>4</v>
      </c>
      <c r="EV68" s="179">
        <v>4</v>
      </c>
      <c r="EW68" s="179">
        <v>3</v>
      </c>
      <c r="EX68" s="179">
        <v>3</v>
      </c>
      <c r="EY68" s="179">
        <v>3</v>
      </c>
      <c r="EZ68" s="179">
        <v>3</v>
      </c>
      <c r="FA68" s="179">
        <v>3</v>
      </c>
      <c r="FB68" s="179">
        <v>4</v>
      </c>
      <c r="FC68" s="179">
        <v>4</v>
      </c>
      <c r="FD68" s="179">
        <v>4</v>
      </c>
      <c r="FE68" s="179">
        <v>2</v>
      </c>
      <c r="FF68" s="179">
        <v>4</v>
      </c>
      <c r="FG68" s="179">
        <v>4</v>
      </c>
      <c r="FH68" s="179">
        <v>4</v>
      </c>
      <c r="FI68" s="179">
        <v>3</v>
      </c>
      <c r="FJ68" s="179">
        <v>3</v>
      </c>
      <c r="FK68" s="179">
        <v>4</v>
      </c>
      <c r="FL68" s="198"/>
      <c r="FM68" s="179">
        <v>3</v>
      </c>
      <c r="FN68" s="179">
        <v>3</v>
      </c>
      <c r="FO68" s="179">
        <v>4</v>
      </c>
      <c r="FP68" s="179">
        <v>3</v>
      </c>
      <c r="FQ68" s="179">
        <v>4</v>
      </c>
      <c r="FR68" s="179">
        <v>2</v>
      </c>
      <c r="FS68" s="179">
        <v>4</v>
      </c>
      <c r="FT68" s="178">
        <v>2</v>
      </c>
      <c r="FU68" s="178">
        <v>3</v>
      </c>
      <c r="FV68" s="178">
        <v>2</v>
      </c>
      <c r="FW68" s="179">
        <v>3</v>
      </c>
      <c r="FX68" s="179">
        <v>4</v>
      </c>
      <c r="FY68" s="179">
        <v>4</v>
      </c>
      <c r="FZ68" s="179">
        <v>4</v>
      </c>
      <c r="GA68" s="179">
        <v>3</v>
      </c>
      <c r="GB68" s="179">
        <v>4</v>
      </c>
      <c r="GC68" s="179">
        <v>1</v>
      </c>
      <c r="GD68" s="179"/>
      <c r="GE68" s="179">
        <v>3</v>
      </c>
      <c r="GF68" s="179">
        <v>4</v>
      </c>
      <c r="GG68" s="179">
        <v>4</v>
      </c>
      <c r="GH68" s="179">
        <v>4</v>
      </c>
      <c r="GI68" s="195"/>
      <c r="GJ68" s="179">
        <v>3</v>
      </c>
      <c r="GK68" s="195"/>
      <c r="GL68" s="178">
        <v>3</v>
      </c>
      <c r="GM68" s="195"/>
      <c r="GN68" s="179">
        <v>3</v>
      </c>
      <c r="GO68" s="179">
        <v>3</v>
      </c>
      <c r="GP68" s="179">
        <v>4</v>
      </c>
      <c r="GQ68" s="179">
        <v>4</v>
      </c>
      <c r="GR68" s="179">
        <v>4</v>
      </c>
      <c r="GS68" s="179">
        <v>1</v>
      </c>
      <c r="GT68" s="179">
        <v>4</v>
      </c>
      <c r="GU68" s="195"/>
      <c r="GV68" s="179">
        <v>4</v>
      </c>
      <c r="GW68" s="179">
        <v>4</v>
      </c>
      <c r="GX68" s="195"/>
      <c r="GY68" s="179">
        <v>4</v>
      </c>
      <c r="GZ68" s="179">
        <v>3</v>
      </c>
      <c r="HA68" s="179">
        <v>3</v>
      </c>
      <c r="HB68" s="179">
        <v>4</v>
      </c>
      <c r="HC68" s="179">
        <v>3</v>
      </c>
      <c r="HD68" s="179">
        <v>3</v>
      </c>
      <c r="HE68" s="179">
        <v>4</v>
      </c>
      <c r="HF68" s="179">
        <v>4</v>
      </c>
      <c r="HG68" s="179">
        <v>4</v>
      </c>
      <c r="HH68" s="179">
        <v>3</v>
      </c>
      <c r="HI68" s="179">
        <v>4</v>
      </c>
      <c r="HJ68" s="179">
        <v>4</v>
      </c>
      <c r="HK68" s="179">
        <v>3</v>
      </c>
      <c r="HL68" s="198"/>
      <c r="HM68" s="179">
        <v>2</v>
      </c>
      <c r="HN68" s="179">
        <v>3</v>
      </c>
      <c r="HO68" s="179">
        <v>4</v>
      </c>
      <c r="HP68" s="31">
        <v>4</v>
      </c>
      <c r="HQ68" s="31">
        <v>3</v>
      </c>
      <c r="HR68" s="31">
        <v>4</v>
      </c>
      <c r="HS68" s="31">
        <v>4</v>
      </c>
      <c r="HT68" s="31">
        <v>3</v>
      </c>
      <c r="HU68" s="31">
        <v>4</v>
      </c>
      <c r="HV68" s="202"/>
      <c r="HW68" s="31">
        <v>4</v>
      </c>
      <c r="HX68" s="202"/>
      <c r="HY68" s="31">
        <v>3</v>
      </c>
      <c r="HZ68" s="31">
        <v>3</v>
      </c>
      <c r="IA68" s="31">
        <v>2</v>
      </c>
      <c r="IB68" s="31">
        <v>4</v>
      </c>
      <c r="IC68" s="31">
        <v>4</v>
      </c>
      <c r="ID68" s="31">
        <v>4</v>
      </c>
      <c r="IE68" s="31">
        <v>3</v>
      </c>
      <c r="IF68" s="31">
        <v>4</v>
      </c>
      <c r="IG68" s="202"/>
      <c r="IH68" s="31">
        <v>3</v>
      </c>
      <c r="II68" s="202"/>
      <c r="IJ68" s="31">
        <v>4</v>
      </c>
      <c r="IK68" s="31">
        <v>4</v>
      </c>
      <c r="IL68" s="202"/>
      <c r="IM68" s="202"/>
      <c r="IN68" s="31">
        <v>3</v>
      </c>
      <c r="IO68" s="202"/>
      <c r="IP68" s="31">
        <v>4</v>
      </c>
      <c r="IQ68" s="202"/>
      <c r="IR68" s="202"/>
      <c r="IS68" s="202"/>
      <c r="IT68" s="202"/>
      <c r="IU68" s="31">
        <v>4</v>
      </c>
      <c r="IV68" s="202"/>
      <c r="IW68" s="202"/>
      <c r="IX68" s="31">
        <v>4</v>
      </c>
      <c r="IY68" s="202"/>
      <c r="IZ68" s="202"/>
      <c r="JA68" s="31">
        <v>4</v>
      </c>
      <c r="JB68" s="31">
        <v>4</v>
      </c>
      <c r="JC68" s="31">
        <v>4</v>
      </c>
      <c r="JD68" s="31">
        <v>3</v>
      </c>
      <c r="JE68" s="31">
        <v>4</v>
      </c>
      <c r="JF68" s="202"/>
      <c r="JG68" s="202"/>
      <c r="JH68" s="202"/>
      <c r="JI68" s="31">
        <v>3</v>
      </c>
      <c r="JJ68" s="31">
        <v>3</v>
      </c>
      <c r="JK68" s="31"/>
      <c r="JL68" s="31">
        <v>3</v>
      </c>
      <c r="JM68" s="31">
        <v>3</v>
      </c>
      <c r="JN68" s="31">
        <v>4</v>
      </c>
      <c r="JO68" s="31">
        <v>4</v>
      </c>
      <c r="JP68" s="31">
        <v>3</v>
      </c>
      <c r="JQ68" s="31">
        <v>4</v>
      </c>
      <c r="JR68" s="31">
        <v>4</v>
      </c>
      <c r="JS68" s="31">
        <v>4</v>
      </c>
      <c r="JT68" s="31">
        <v>4</v>
      </c>
      <c r="JU68" s="31">
        <v>4</v>
      </c>
      <c r="JV68" s="31">
        <v>3</v>
      </c>
      <c r="JW68" s="31">
        <v>3</v>
      </c>
      <c r="JX68" s="31">
        <v>3</v>
      </c>
      <c r="JY68" s="31">
        <v>4</v>
      </c>
      <c r="JZ68" s="31">
        <v>4</v>
      </c>
      <c r="KA68" s="31">
        <v>4</v>
      </c>
      <c r="KB68" s="31">
        <v>4</v>
      </c>
      <c r="KC68" s="31">
        <v>4</v>
      </c>
      <c r="KD68" s="31">
        <v>4</v>
      </c>
      <c r="KE68" s="31">
        <v>4</v>
      </c>
      <c r="KF68" s="31">
        <v>4</v>
      </c>
      <c r="KG68" s="31">
        <v>4</v>
      </c>
      <c r="KH68" s="31">
        <v>4</v>
      </c>
      <c r="KI68" s="31">
        <v>4</v>
      </c>
      <c r="KJ68" s="31">
        <v>4</v>
      </c>
      <c r="KK68" s="31">
        <v>4</v>
      </c>
      <c r="KL68" s="31">
        <v>4</v>
      </c>
      <c r="KM68" s="432"/>
      <c r="KN68" s="355">
        <f t="shared" ref="KN68:KN72" si="40">COUNTIF(B68:KL68,1)</f>
        <v>2</v>
      </c>
      <c r="KO68" s="356">
        <f t="shared" ref="KO68:KO72" si="41">COUNTIF(B68:KL68,2)</f>
        <v>16</v>
      </c>
      <c r="KP68" s="356">
        <f t="shared" ref="KP68:KP72" si="42">COUNTIF(B68:KL68,3)</f>
        <v>94</v>
      </c>
      <c r="KQ68" s="357">
        <f t="shared" ref="KQ68:KQ72" si="43">COUNTIF(B68:KL68,4)</f>
        <v>136</v>
      </c>
      <c r="KR68" s="358">
        <f t="shared" si="38"/>
        <v>248</v>
      </c>
      <c r="KS68" s="425"/>
      <c r="KT68" s="37">
        <f t="shared" si="39"/>
        <v>3.4170616113744074</v>
      </c>
      <c r="KU68" s="47">
        <f t="shared" ref="KU68:KU72" si="44">KT68/4</f>
        <v>0.85426540284360186</v>
      </c>
    </row>
    <row r="69" spans="1:307" ht="16.5" thickBot="1">
      <c r="A69" s="49" t="s">
        <v>258</v>
      </c>
      <c r="B69" s="205">
        <v>2</v>
      </c>
      <c r="C69" s="212"/>
      <c r="D69" s="128">
        <v>4</v>
      </c>
      <c r="E69" s="202"/>
      <c r="F69" s="45">
        <v>3</v>
      </c>
      <c r="G69" s="45">
        <v>4</v>
      </c>
      <c r="H69" s="45">
        <v>4</v>
      </c>
      <c r="I69" s="45">
        <v>3</v>
      </c>
      <c r="J69" s="45">
        <v>4</v>
      </c>
      <c r="K69" s="28">
        <v>4</v>
      </c>
      <c r="L69" s="45">
        <v>4</v>
      </c>
      <c r="M69" s="45">
        <v>4</v>
      </c>
      <c r="N69" s="45">
        <v>3</v>
      </c>
      <c r="O69" s="45">
        <v>3</v>
      </c>
      <c r="P69" s="45">
        <v>3</v>
      </c>
      <c r="Q69" s="45">
        <v>4</v>
      </c>
      <c r="R69" s="45">
        <v>4</v>
      </c>
      <c r="S69" s="45">
        <v>4</v>
      </c>
      <c r="T69" s="45">
        <v>4</v>
      </c>
      <c r="U69" s="45">
        <v>3</v>
      </c>
      <c r="V69" s="45">
        <v>4</v>
      </c>
      <c r="W69" s="45">
        <v>3</v>
      </c>
      <c r="X69" s="45">
        <v>4</v>
      </c>
      <c r="Y69" s="45">
        <v>3</v>
      </c>
      <c r="Z69" s="45">
        <v>3</v>
      </c>
      <c r="AA69" s="45">
        <v>4</v>
      </c>
      <c r="AB69" s="31">
        <v>4</v>
      </c>
      <c r="AC69" s="31">
        <v>4</v>
      </c>
      <c r="AD69" s="31">
        <v>3</v>
      </c>
      <c r="AE69" s="31">
        <v>4</v>
      </c>
      <c r="AF69" s="31">
        <v>3</v>
      </c>
      <c r="AG69" s="31">
        <v>2</v>
      </c>
      <c r="AH69" s="31">
        <v>3</v>
      </c>
      <c r="AI69" s="31">
        <v>3</v>
      </c>
      <c r="AJ69" s="31">
        <v>4</v>
      </c>
      <c r="AK69" s="31">
        <v>4</v>
      </c>
      <c r="AL69" s="202"/>
      <c r="AM69" s="31">
        <v>1</v>
      </c>
      <c r="AN69" s="31">
        <v>3</v>
      </c>
      <c r="AO69" s="31">
        <v>3</v>
      </c>
      <c r="AP69" s="202"/>
      <c r="AQ69" s="31">
        <v>3</v>
      </c>
      <c r="AR69" s="31">
        <v>4</v>
      </c>
      <c r="AS69" s="31">
        <v>4</v>
      </c>
      <c r="AT69" s="31">
        <v>3</v>
      </c>
      <c r="AU69" s="31">
        <v>4</v>
      </c>
      <c r="AV69" s="31">
        <v>3</v>
      </c>
      <c r="AW69" s="31">
        <v>2</v>
      </c>
      <c r="AX69" s="31">
        <v>1</v>
      </c>
      <c r="AY69" s="202"/>
      <c r="AZ69" s="31">
        <v>3</v>
      </c>
      <c r="BA69" s="31">
        <v>4</v>
      </c>
      <c r="BB69" s="202"/>
      <c r="BC69" s="31">
        <v>3</v>
      </c>
      <c r="BD69" s="31">
        <v>3</v>
      </c>
      <c r="BE69" s="31">
        <v>1</v>
      </c>
      <c r="BF69" s="202"/>
      <c r="BG69" s="31">
        <v>3</v>
      </c>
      <c r="BH69" s="31">
        <v>3</v>
      </c>
      <c r="BI69" s="31">
        <v>3</v>
      </c>
      <c r="BJ69" s="31">
        <v>2</v>
      </c>
      <c r="BK69" s="31">
        <v>4</v>
      </c>
      <c r="BL69" s="31">
        <v>3</v>
      </c>
      <c r="BM69" s="31">
        <v>3</v>
      </c>
      <c r="BN69" s="31">
        <v>4</v>
      </c>
      <c r="BO69" s="31">
        <v>4</v>
      </c>
      <c r="BP69" s="31">
        <v>3</v>
      </c>
      <c r="BQ69" s="31">
        <v>3</v>
      </c>
      <c r="BR69" s="31">
        <v>2</v>
      </c>
      <c r="BS69" s="31">
        <v>4</v>
      </c>
      <c r="BT69" s="202"/>
      <c r="BU69" s="202"/>
      <c r="BV69" s="202"/>
      <c r="BW69" s="31">
        <v>4</v>
      </c>
      <c r="BX69" s="31">
        <v>3</v>
      </c>
      <c r="BY69" s="31">
        <v>3</v>
      </c>
      <c r="BZ69" s="31">
        <v>4</v>
      </c>
      <c r="CA69" s="31">
        <v>3</v>
      </c>
      <c r="CB69" s="31">
        <v>3</v>
      </c>
      <c r="CC69" s="31">
        <v>4</v>
      </c>
      <c r="CD69" s="31">
        <v>4</v>
      </c>
      <c r="CE69" s="31">
        <v>4</v>
      </c>
      <c r="CF69" s="31">
        <v>4</v>
      </c>
      <c r="CG69" s="31">
        <v>4</v>
      </c>
      <c r="CH69" s="202"/>
      <c r="CI69" s="202"/>
      <c r="CJ69" s="202"/>
      <c r="CK69" s="202"/>
      <c r="CL69" s="202"/>
      <c r="CM69" s="31">
        <v>3</v>
      </c>
      <c r="CN69" s="31">
        <v>4</v>
      </c>
      <c r="CO69" s="31">
        <v>4</v>
      </c>
      <c r="CP69" s="31">
        <v>4</v>
      </c>
      <c r="CQ69" s="31">
        <v>4</v>
      </c>
      <c r="CR69" s="202"/>
      <c r="CS69" s="202"/>
      <c r="CT69" s="31">
        <v>3</v>
      </c>
      <c r="CU69" s="31">
        <v>3</v>
      </c>
      <c r="CV69" s="31">
        <v>4</v>
      </c>
      <c r="CW69" s="31">
        <v>4</v>
      </c>
      <c r="CX69" s="31">
        <v>2</v>
      </c>
      <c r="CY69" s="202"/>
      <c r="CZ69" s="31">
        <v>2</v>
      </c>
      <c r="DA69" s="30">
        <v>4</v>
      </c>
      <c r="DB69" s="31">
        <v>4</v>
      </c>
      <c r="DC69" s="31">
        <v>4</v>
      </c>
      <c r="DD69" s="202"/>
      <c r="DE69" s="202"/>
      <c r="DF69" s="31">
        <v>2</v>
      </c>
      <c r="DG69" s="31">
        <v>3</v>
      </c>
      <c r="DH69" s="31">
        <v>3</v>
      </c>
      <c r="DI69" s="31">
        <v>4</v>
      </c>
      <c r="DJ69" s="202"/>
      <c r="DK69" s="31">
        <v>3</v>
      </c>
      <c r="DL69" s="31">
        <v>3</v>
      </c>
      <c r="DM69" s="31">
        <v>3</v>
      </c>
      <c r="DN69" s="31">
        <v>3</v>
      </c>
      <c r="DO69" s="202"/>
      <c r="DP69" s="202"/>
      <c r="DQ69" s="31">
        <v>4</v>
      </c>
      <c r="DR69" s="31">
        <v>2</v>
      </c>
      <c r="DS69" s="31">
        <v>3</v>
      </c>
      <c r="DT69" s="31">
        <v>3</v>
      </c>
      <c r="DU69" s="31">
        <v>3</v>
      </c>
      <c r="DV69" s="31">
        <v>2</v>
      </c>
      <c r="DW69" s="31">
        <v>3</v>
      </c>
      <c r="DX69" s="179">
        <v>4</v>
      </c>
      <c r="DY69" s="178">
        <v>4</v>
      </c>
      <c r="DZ69" s="178">
        <v>3</v>
      </c>
      <c r="EA69" s="178">
        <v>4</v>
      </c>
      <c r="EB69" s="179">
        <v>4</v>
      </c>
      <c r="EC69" s="179">
        <v>4</v>
      </c>
      <c r="ED69" s="179">
        <v>3</v>
      </c>
      <c r="EE69" s="179">
        <v>4</v>
      </c>
      <c r="EF69" s="179">
        <v>4</v>
      </c>
      <c r="EG69" s="179">
        <v>4</v>
      </c>
      <c r="EH69" s="179">
        <v>4</v>
      </c>
      <c r="EI69" s="179">
        <v>4</v>
      </c>
      <c r="EJ69" s="179">
        <v>4</v>
      </c>
      <c r="EK69" s="179">
        <v>4</v>
      </c>
      <c r="EL69" s="179">
        <v>4</v>
      </c>
      <c r="EM69" s="179">
        <v>3</v>
      </c>
      <c r="EN69" s="198"/>
      <c r="EO69" s="179">
        <v>3</v>
      </c>
      <c r="EP69" s="179">
        <v>4</v>
      </c>
      <c r="EQ69" s="179">
        <v>3</v>
      </c>
      <c r="ER69" s="179">
        <v>3</v>
      </c>
      <c r="ES69" s="179">
        <v>3</v>
      </c>
      <c r="ET69" s="179">
        <v>3</v>
      </c>
      <c r="EU69" s="179">
        <v>3</v>
      </c>
      <c r="EV69" s="179">
        <v>3</v>
      </c>
      <c r="EW69" s="179">
        <v>2</v>
      </c>
      <c r="EX69" s="179">
        <v>3</v>
      </c>
      <c r="EY69" s="179">
        <v>3</v>
      </c>
      <c r="EZ69" s="179">
        <v>3</v>
      </c>
      <c r="FA69" s="179">
        <v>3</v>
      </c>
      <c r="FB69" s="179"/>
      <c r="FC69" s="179">
        <v>3</v>
      </c>
      <c r="FD69" s="179">
        <v>4</v>
      </c>
      <c r="FE69" s="179">
        <v>1</v>
      </c>
      <c r="FF69" s="179">
        <v>4</v>
      </c>
      <c r="FG69" s="179">
        <v>4</v>
      </c>
      <c r="FH69" s="179">
        <v>3</v>
      </c>
      <c r="FI69" s="179">
        <v>3</v>
      </c>
      <c r="FJ69" s="179">
        <v>4</v>
      </c>
      <c r="FK69" s="179">
        <v>3</v>
      </c>
      <c r="FL69" s="179">
        <v>1</v>
      </c>
      <c r="FM69" s="179">
        <v>1</v>
      </c>
      <c r="FN69" s="195"/>
      <c r="FO69" s="179">
        <v>4</v>
      </c>
      <c r="FP69" s="179">
        <v>2</v>
      </c>
      <c r="FQ69" s="179">
        <v>3</v>
      </c>
      <c r="FR69" s="179">
        <v>4</v>
      </c>
      <c r="FS69" s="179">
        <v>3</v>
      </c>
      <c r="FT69" s="178">
        <v>2</v>
      </c>
      <c r="FU69" s="178">
        <v>3</v>
      </c>
      <c r="FV69" s="178">
        <v>1</v>
      </c>
      <c r="FW69" s="179">
        <v>3</v>
      </c>
      <c r="FX69" s="179">
        <v>4</v>
      </c>
      <c r="FY69" s="179">
        <v>4</v>
      </c>
      <c r="FZ69" s="179">
        <v>4</v>
      </c>
      <c r="GA69" s="179">
        <v>2</v>
      </c>
      <c r="GB69" s="179">
        <v>4</v>
      </c>
      <c r="GC69" s="195"/>
      <c r="GD69" s="179">
        <v>1</v>
      </c>
      <c r="GE69" s="179">
        <v>3</v>
      </c>
      <c r="GF69" s="179">
        <v>4</v>
      </c>
      <c r="GG69" s="179">
        <v>4</v>
      </c>
      <c r="GH69" s="179">
        <v>4</v>
      </c>
      <c r="GI69" s="195"/>
      <c r="GJ69" s="179">
        <v>3</v>
      </c>
      <c r="GK69" s="195"/>
      <c r="GL69" s="178">
        <v>2</v>
      </c>
      <c r="GM69" s="195"/>
      <c r="GN69" s="179">
        <v>3</v>
      </c>
      <c r="GO69" s="179">
        <v>3</v>
      </c>
      <c r="GP69" s="179">
        <v>4</v>
      </c>
      <c r="GQ69" s="179">
        <v>4</v>
      </c>
      <c r="GR69" s="179">
        <v>4</v>
      </c>
      <c r="GS69" s="179">
        <v>1</v>
      </c>
      <c r="GT69" s="179">
        <v>2</v>
      </c>
      <c r="GU69" s="179">
        <v>4</v>
      </c>
      <c r="GV69" s="179">
        <v>4</v>
      </c>
      <c r="GW69" s="179">
        <v>4</v>
      </c>
      <c r="GX69" s="195"/>
      <c r="GY69" s="179">
        <v>3</v>
      </c>
      <c r="GZ69" s="179">
        <v>3</v>
      </c>
      <c r="HA69" s="179">
        <v>3</v>
      </c>
      <c r="HB69" s="179">
        <v>3</v>
      </c>
      <c r="HC69" s="179">
        <v>3</v>
      </c>
      <c r="HD69" s="179">
        <v>3</v>
      </c>
      <c r="HE69" s="179">
        <v>3</v>
      </c>
      <c r="HF69" s="179">
        <v>4</v>
      </c>
      <c r="HG69" s="179">
        <v>3</v>
      </c>
      <c r="HH69" s="179">
        <v>4</v>
      </c>
      <c r="HI69" s="179">
        <v>3</v>
      </c>
      <c r="HJ69" s="179">
        <v>4</v>
      </c>
      <c r="HK69" s="179">
        <v>2</v>
      </c>
      <c r="HL69" s="198"/>
      <c r="HM69" s="179">
        <v>1</v>
      </c>
      <c r="HN69" s="179">
        <v>3</v>
      </c>
      <c r="HO69" s="179">
        <v>4</v>
      </c>
      <c r="HP69" s="31">
        <v>4</v>
      </c>
      <c r="HQ69" s="31">
        <v>3</v>
      </c>
      <c r="HR69" s="31">
        <v>4</v>
      </c>
      <c r="HS69" s="31">
        <v>4</v>
      </c>
      <c r="HT69" s="31">
        <v>3</v>
      </c>
      <c r="HU69" s="31">
        <v>4</v>
      </c>
      <c r="HV69" s="202"/>
      <c r="HW69" s="31">
        <v>4</v>
      </c>
      <c r="HX69" s="202"/>
      <c r="HY69" s="31">
        <v>3</v>
      </c>
      <c r="HZ69" s="31">
        <v>3</v>
      </c>
      <c r="IA69" s="31">
        <v>3</v>
      </c>
      <c r="IB69" s="31">
        <v>4</v>
      </c>
      <c r="IC69" s="31">
        <v>4</v>
      </c>
      <c r="ID69" s="31">
        <v>4</v>
      </c>
      <c r="IE69" s="31">
        <v>3</v>
      </c>
      <c r="IF69" s="31">
        <v>4</v>
      </c>
      <c r="IG69" s="202"/>
      <c r="IH69" s="31">
        <v>3</v>
      </c>
      <c r="II69" s="202"/>
      <c r="IJ69" s="31">
        <v>4</v>
      </c>
      <c r="IK69" s="31">
        <v>4</v>
      </c>
      <c r="IL69" s="202"/>
      <c r="IM69" s="202"/>
      <c r="IN69" s="31">
        <v>3</v>
      </c>
      <c r="IO69" s="202"/>
      <c r="IP69" s="31">
        <v>4</v>
      </c>
      <c r="IQ69" s="202"/>
      <c r="IR69" s="202"/>
      <c r="IS69" s="202"/>
      <c r="IT69" s="31">
        <v>4</v>
      </c>
      <c r="IU69" s="31">
        <v>4</v>
      </c>
      <c r="IV69" s="202"/>
      <c r="IW69" s="202"/>
      <c r="IX69" s="31">
        <v>4</v>
      </c>
      <c r="IY69" s="202"/>
      <c r="IZ69" s="202"/>
      <c r="JA69" s="31">
        <v>4</v>
      </c>
      <c r="JB69" s="31">
        <v>3</v>
      </c>
      <c r="JC69" s="31">
        <v>4</v>
      </c>
      <c r="JD69" s="202"/>
      <c r="JE69" s="31">
        <v>4</v>
      </c>
      <c r="JF69" s="202"/>
      <c r="JG69" s="202"/>
      <c r="JH69" s="202"/>
      <c r="JI69" s="31">
        <v>3</v>
      </c>
      <c r="JJ69" s="31">
        <v>4</v>
      </c>
      <c r="JK69" s="31"/>
      <c r="JL69" s="31">
        <v>3</v>
      </c>
      <c r="JM69" s="31">
        <v>3</v>
      </c>
      <c r="JN69" s="31">
        <v>4</v>
      </c>
      <c r="JO69" s="31">
        <v>4</v>
      </c>
      <c r="JP69" s="31">
        <v>3</v>
      </c>
      <c r="JQ69" s="31">
        <v>4</v>
      </c>
      <c r="JR69" s="31">
        <v>4</v>
      </c>
      <c r="JS69" s="31">
        <v>4</v>
      </c>
      <c r="JT69" s="31">
        <v>4</v>
      </c>
      <c r="JU69" s="31">
        <v>4</v>
      </c>
      <c r="JV69" s="31">
        <v>3</v>
      </c>
      <c r="JW69" s="31">
        <v>3</v>
      </c>
      <c r="JX69" s="31">
        <v>3</v>
      </c>
      <c r="JY69" s="31">
        <v>3</v>
      </c>
      <c r="JZ69" s="31">
        <v>3</v>
      </c>
      <c r="KA69" s="31">
        <v>4</v>
      </c>
      <c r="KB69" s="31">
        <v>4</v>
      </c>
      <c r="KC69" s="31">
        <v>4</v>
      </c>
      <c r="KD69" s="31">
        <v>3</v>
      </c>
      <c r="KE69" s="31">
        <v>3</v>
      </c>
      <c r="KF69" s="31">
        <v>4</v>
      </c>
      <c r="KG69" s="31">
        <v>4</v>
      </c>
      <c r="KH69" s="31">
        <v>3</v>
      </c>
      <c r="KI69" s="31">
        <v>4</v>
      </c>
      <c r="KJ69" s="31">
        <v>4</v>
      </c>
      <c r="KK69" s="31">
        <v>4</v>
      </c>
      <c r="KL69" s="31">
        <v>3</v>
      </c>
      <c r="KM69" s="432"/>
      <c r="KN69" s="355">
        <f t="shared" si="40"/>
        <v>10</v>
      </c>
      <c r="KO69" s="356">
        <f t="shared" si="41"/>
        <v>17</v>
      </c>
      <c r="KP69" s="356">
        <f t="shared" si="42"/>
        <v>103</v>
      </c>
      <c r="KQ69" s="357">
        <f t="shared" si="43"/>
        <v>116</v>
      </c>
      <c r="KR69" s="358">
        <f t="shared" si="38"/>
        <v>246</v>
      </c>
      <c r="KS69" s="425"/>
      <c r="KT69" s="37">
        <f t="shared" si="39"/>
        <v>3.2679425837320575</v>
      </c>
      <c r="KU69" s="47">
        <f t="shared" si="44"/>
        <v>0.81698564593301437</v>
      </c>
    </row>
    <row r="70" spans="1:307" ht="16.5" thickBot="1">
      <c r="A70" s="49" t="s">
        <v>259</v>
      </c>
      <c r="B70" s="205">
        <v>3</v>
      </c>
      <c r="C70" s="212"/>
      <c r="D70" s="128">
        <v>4</v>
      </c>
      <c r="E70" s="202"/>
      <c r="F70" s="45">
        <v>3</v>
      </c>
      <c r="G70" s="45">
        <v>4</v>
      </c>
      <c r="H70" s="45">
        <v>3</v>
      </c>
      <c r="I70" s="45">
        <v>3</v>
      </c>
      <c r="J70" s="45">
        <v>4</v>
      </c>
      <c r="K70" s="28">
        <v>4</v>
      </c>
      <c r="L70" s="45">
        <v>4</v>
      </c>
      <c r="M70" s="45">
        <v>4</v>
      </c>
      <c r="N70" s="45">
        <v>3</v>
      </c>
      <c r="O70" s="45">
        <v>3</v>
      </c>
      <c r="P70" s="45">
        <v>3</v>
      </c>
      <c r="Q70" s="45">
        <v>4</v>
      </c>
      <c r="R70" s="45">
        <v>4</v>
      </c>
      <c r="S70" s="45">
        <v>4</v>
      </c>
      <c r="T70" s="45">
        <v>4</v>
      </c>
      <c r="U70" s="45">
        <v>3</v>
      </c>
      <c r="V70" s="202"/>
      <c r="W70" s="45">
        <v>3</v>
      </c>
      <c r="X70" s="45">
        <v>4</v>
      </c>
      <c r="Y70" s="45">
        <v>3</v>
      </c>
      <c r="Z70" s="45">
        <v>3</v>
      </c>
      <c r="AA70" s="45">
        <v>4</v>
      </c>
      <c r="AB70" s="31">
        <v>3</v>
      </c>
      <c r="AC70" s="31">
        <v>4</v>
      </c>
      <c r="AD70" s="31">
        <v>4</v>
      </c>
      <c r="AE70" s="31">
        <v>4</v>
      </c>
      <c r="AF70" s="31">
        <v>3</v>
      </c>
      <c r="AG70" s="31">
        <v>3</v>
      </c>
      <c r="AH70" s="31"/>
      <c r="AI70" s="31">
        <v>4</v>
      </c>
      <c r="AJ70" s="31">
        <v>4</v>
      </c>
      <c r="AK70" s="31">
        <v>4</v>
      </c>
      <c r="AL70" s="202"/>
      <c r="AM70" s="31">
        <v>1</v>
      </c>
      <c r="AN70" s="31">
        <v>3</v>
      </c>
      <c r="AO70" s="31">
        <v>4</v>
      </c>
      <c r="AP70" s="202"/>
      <c r="AQ70" s="31">
        <v>3</v>
      </c>
      <c r="AR70" s="31">
        <v>3</v>
      </c>
      <c r="AS70" s="31">
        <v>3</v>
      </c>
      <c r="AT70" s="31">
        <v>3</v>
      </c>
      <c r="AU70" s="202"/>
      <c r="AV70" s="31">
        <v>3</v>
      </c>
      <c r="AW70" s="31">
        <v>3</v>
      </c>
      <c r="AX70" s="31">
        <v>3</v>
      </c>
      <c r="AY70" s="202"/>
      <c r="AZ70" s="31">
        <v>1</v>
      </c>
      <c r="BA70" s="31">
        <v>4</v>
      </c>
      <c r="BB70" s="202"/>
      <c r="BC70" s="31">
        <v>3</v>
      </c>
      <c r="BD70" s="31">
        <v>3</v>
      </c>
      <c r="BE70" s="31">
        <v>2</v>
      </c>
      <c r="BF70" s="202"/>
      <c r="BG70" s="31">
        <v>3</v>
      </c>
      <c r="BH70" s="31">
        <v>3</v>
      </c>
      <c r="BI70" s="31">
        <v>3</v>
      </c>
      <c r="BJ70" s="31">
        <v>3</v>
      </c>
      <c r="BK70" s="31">
        <v>4</v>
      </c>
      <c r="BL70" s="31">
        <v>3</v>
      </c>
      <c r="BM70" s="31">
        <v>3</v>
      </c>
      <c r="BN70" s="31">
        <v>4</v>
      </c>
      <c r="BO70" s="31">
        <v>4</v>
      </c>
      <c r="BP70" s="31">
        <v>3</v>
      </c>
      <c r="BQ70" s="31">
        <v>2</v>
      </c>
      <c r="BR70" s="31">
        <v>3</v>
      </c>
      <c r="BS70" s="31">
        <v>4</v>
      </c>
      <c r="BT70" s="202"/>
      <c r="BU70" s="202"/>
      <c r="BV70" s="202"/>
      <c r="BW70" s="31">
        <v>4</v>
      </c>
      <c r="BX70" s="31">
        <v>3</v>
      </c>
      <c r="BY70" s="31">
        <v>3</v>
      </c>
      <c r="BZ70" s="31">
        <v>4</v>
      </c>
      <c r="CA70" s="31">
        <v>3</v>
      </c>
      <c r="CB70" s="31">
        <v>4</v>
      </c>
      <c r="CC70" s="202"/>
      <c r="CD70" s="31">
        <v>4</v>
      </c>
      <c r="CE70" s="31">
        <v>4</v>
      </c>
      <c r="CF70" s="31">
        <v>4</v>
      </c>
      <c r="CG70" s="31">
        <v>4</v>
      </c>
      <c r="CH70" s="202"/>
      <c r="CI70" s="202"/>
      <c r="CJ70" s="202"/>
      <c r="CK70" s="31">
        <v>4</v>
      </c>
      <c r="CL70" s="202"/>
      <c r="CM70" s="31">
        <v>3</v>
      </c>
      <c r="CN70" s="31">
        <v>3</v>
      </c>
      <c r="CO70" s="31">
        <v>4</v>
      </c>
      <c r="CP70" s="31">
        <v>4</v>
      </c>
      <c r="CQ70" s="31">
        <v>3</v>
      </c>
      <c r="CR70" s="202"/>
      <c r="CS70" s="202"/>
      <c r="CT70" s="31">
        <v>3</v>
      </c>
      <c r="CU70" s="31">
        <v>3</v>
      </c>
      <c r="CV70" s="31">
        <v>3</v>
      </c>
      <c r="CW70" s="31">
        <v>3</v>
      </c>
      <c r="CX70" s="31">
        <v>2</v>
      </c>
      <c r="CY70" s="202"/>
      <c r="CZ70" s="31">
        <v>3</v>
      </c>
      <c r="DA70" s="30">
        <v>4</v>
      </c>
      <c r="DB70" s="31">
        <v>4</v>
      </c>
      <c r="DC70" s="31">
        <v>4</v>
      </c>
      <c r="DD70" s="202"/>
      <c r="DE70" s="31">
        <v>2</v>
      </c>
      <c r="DF70" s="31">
        <v>3</v>
      </c>
      <c r="DG70" s="31">
        <v>3</v>
      </c>
      <c r="DH70" s="31">
        <v>4</v>
      </c>
      <c r="DI70" s="31">
        <v>4</v>
      </c>
      <c r="DJ70" s="202"/>
      <c r="DK70" s="31">
        <v>3</v>
      </c>
      <c r="DL70" s="31">
        <v>3</v>
      </c>
      <c r="DM70" s="31">
        <v>3</v>
      </c>
      <c r="DN70" s="31">
        <v>3</v>
      </c>
      <c r="DO70" s="202"/>
      <c r="DP70" s="202"/>
      <c r="DQ70" s="31">
        <v>4</v>
      </c>
      <c r="DR70" s="31">
        <v>3</v>
      </c>
      <c r="DS70" s="31">
        <v>4</v>
      </c>
      <c r="DT70" s="31">
        <v>4</v>
      </c>
      <c r="DU70" s="31">
        <v>2</v>
      </c>
      <c r="DV70" s="31">
        <v>3</v>
      </c>
      <c r="DW70" s="31">
        <v>4</v>
      </c>
      <c r="DX70" s="179">
        <v>4</v>
      </c>
      <c r="DY70" s="178">
        <v>4</v>
      </c>
      <c r="DZ70" s="178">
        <v>4</v>
      </c>
      <c r="EA70" s="178">
        <v>4</v>
      </c>
      <c r="EB70" s="179">
        <v>3</v>
      </c>
      <c r="EC70" s="179">
        <v>4</v>
      </c>
      <c r="ED70" s="179">
        <v>4</v>
      </c>
      <c r="EE70" s="179">
        <v>4</v>
      </c>
      <c r="EF70" s="179">
        <v>4</v>
      </c>
      <c r="EG70" s="179">
        <v>4</v>
      </c>
      <c r="EH70" s="179">
        <v>3</v>
      </c>
      <c r="EI70" s="179">
        <v>3</v>
      </c>
      <c r="EJ70" s="179">
        <v>3</v>
      </c>
      <c r="EK70" s="179">
        <v>3</v>
      </c>
      <c r="EL70" s="179">
        <v>4</v>
      </c>
      <c r="EM70" s="179">
        <v>3</v>
      </c>
      <c r="EN70" s="198"/>
      <c r="EO70" s="179">
        <v>4</v>
      </c>
      <c r="EP70" s="179">
        <v>4</v>
      </c>
      <c r="EQ70" s="179">
        <v>3</v>
      </c>
      <c r="ER70" s="179">
        <v>3</v>
      </c>
      <c r="ES70" s="179">
        <v>3</v>
      </c>
      <c r="ET70" s="179">
        <v>3</v>
      </c>
      <c r="EU70" s="179">
        <v>3</v>
      </c>
      <c r="EV70" s="179">
        <v>3</v>
      </c>
      <c r="EW70" s="195"/>
      <c r="EX70" s="179">
        <v>3</v>
      </c>
      <c r="EY70" s="179">
        <v>3</v>
      </c>
      <c r="EZ70" s="179">
        <v>3</v>
      </c>
      <c r="FA70" s="179">
        <v>3</v>
      </c>
      <c r="FB70" s="179">
        <v>4</v>
      </c>
      <c r="FC70" s="179">
        <v>4</v>
      </c>
      <c r="FD70" s="198"/>
      <c r="FE70" s="198"/>
      <c r="FF70" s="179">
        <v>4</v>
      </c>
      <c r="FG70" s="179">
        <v>4</v>
      </c>
      <c r="FH70" s="179">
        <v>3</v>
      </c>
      <c r="FI70" s="179">
        <v>3</v>
      </c>
      <c r="FJ70" s="179">
        <v>2</v>
      </c>
      <c r="FK70" s="236"/>
      <c r="FL70" s="179"/>
      <c r="FM70" s="179">
        <v>3</v>
      </c>
      <c r="FN70" s="179">
        <v>3</v>
      </c>
      <c r="FO70" s="179">
        <v>4</v>
      </c>
      <c r="FP70" s="179">
        <v>3</v>
      </c>
      <c r="FQ70" s="179">
        <v>4</v>
      </c>
      <c r="FR70" s="179">
        <v>1</v>
      </c>
      <c r="FS70" s="179">
        <v>3</v>
      </c>
      <c r="FT70" s="178">
        <v>1</v>
      </c>
      <c r="FU70" s="195"/>
      <c r="FV70" s="178">
        <v>2</v>
      </c>
      <c r="FW70" s="179">
        <v>3</v>
      </c>
      <c r="FX70" s="195"/>
      <c r="FY70" s="179">
        <v>4</v>
      </c>
      <c r="FZ70" s="195"/>
      <c r="GA70" s="179">
        <v>3</v>
      </c>
      <c r="GB70" s="179">
        <v>3</v>
      </c>
      <c r="GC70" s="195"/>
      <c r="GD70" s="195"/>
      <c r="GE70" s="179">
        <v>3</v>
      </c>
      <c r="GF70" s="179">
        <v>4</v>
      </c>
      <c r="GG70" s="179">
        <v>4</v>
      </c>
      <c r="GH70" s="179">
        <v>4</v>
      </c>
      <c r="GI70" s="195"/>
      <c r="GJ70" s="179">
        <v>3</v>
      </c>
      <c r="GK70" s="195"/>
      <c r="GL70" s="178">
        <v>3</v>
      </c>
      <c r="GM70" s="195"/>
      <c r="GN70" s="179">
        <v>3</v>
      </c>
      <c r="GO70" s="179">
        <v>3</v>
      </c>
      <c r="GP70" s="179">
        <v>3</v>
      </c>
      <c r="GQ70" s="195"/>
      <c r="GR70" s="179">
        <v>4</v>
      </c>
      <c r="GS70" s="195"/>
      <c r="GT70" s="179">
        <v>3</v>
      </c>
      <c r="GU70" s="179">
        <v>4</v>
      </c>
      <c r="GV70" s="179">
        <v>4</v>
      </c>
      <c r="GW70" s="179">
        <v>4</v>
      </c>
      <c r="GX70" s="195"/>
      <c r="GY70" s="179">
        <v>4</v>
      </c>
      <c r="GZ70" s="179">
        <v>4</v>
      </c>
      <c r="HA70" s="179">
        <v>3</v>
      </c>
      <c r="HB70" s="179">
        <v>4</v>
      </c>
      <c r="HC70" s="179">
        <v>4</v>
      </c>
      <c r="HD70" s="179">
        <v>4</v>
      </c>
      <c r="HE70" s="179">
        <v>4</v>
      </c>
      <c r="HF70" s="179">
        <v>3</v>
      </c>
      <c r="HG70" s="179">
        <v>4</v>
      </c>
      <c r="HH70" s="179">
        <v>4</v>
      </c>
      <c r="HI70" s="179">
        <v>3</v>
      </c>
      <c r="HJ70" s="179">
        <v>4</v>
      </c>
      <c r="HK70" s="179">
        <v>2</v>
      </c>
      <c r="HL70" s="198"/>
      <c r="HM70" s="179">
        <v>1</v>
      </c>
      <c r="HN70" s="179">
        <v>3</v>
      </c>
      <c r="HO70" s="179">
        <v>4</v>
      </c>
      <c r="HP70" s="31">
        <v>4</v>
      </c>
      <c r="HQ70" s="31">
        <v>3</v>
      </c>
      <c r="HR70" s="31">
        <v>4</v>
      </c>
      <c r="HS70" s="31">
        <v>4</v>
      </c>
      <c r="HT70" s="31">
        <v>3</v>
      </c>
      <c r="HU70" s="31">
        <v>4</v>
      </c>
      <c r="HV70" s="202"/>
      <c r="HW70" s="31">
        <v>3</v>
      </c>
      <c r="HX70" s="202"/>
      <c r="HY70" s="31">
        <v>3</v>
      </c>
      <c r="HZ70" s="31">
        <v>3</v>
      </c>
      <c r="IA70" s="31">
        <v>3</v>
      </c>
      <c r="IB70" s="31">
        <v>4</v>
      </c>
      <c r="IC70" s="31">
        <v>4</v>
      </c>
      <c r="ID70" s="31">
        <v>4</v>
      </c>
      <c r="IE70" s="31">
        <v>3</v>
      </c>
      <c r="IF70" s="31">
        <v>3</v>
      </c>
      <c r="IG70" s="202"/>
      <c r="IH70" s="31">
        <v>3</v>
      </c>
      <c r="II70" s="202"/>
      <c r="IJ70" s="31">
        <v>4</v>
      </c>
      <c r="IK70" s="31">
        <v>4</v>
      </c>
      <c r="IL70" s="202"/>
      <c r="IM70" s="202"/>
      <c r="IN70" s="31">
        <v>3</v>
      </c>
      <c r="IO70" s="202"/>
      <c r="IP70" s="31">
        <v>4</v>
      </c>
      <c r="IQ70" s="202"/>
      <c r="IR70" s="202"/>
      <c r="IS70" s="202"/>
      <c r="IT70" s="202"/>
      <c r="IU70" s="31">
        <v>4</v>
      </c>
      <c r="IV70" s="202"/>
      <c r="IW70" s="202"/>
      <c r="IX70" s="31">
        <v>4</v>
      </c>
      <c r="IY70" s="202"/>
      <c r="IZ70" s="202"/>
      <c r="JA70" s="31">
        <v>4</v>
      </c>
      <c r="JB70" s="31">
        <v>4</v>
      </c>
      <c r="JC70" s="31">
        <v>4</v>
      </c>
      <c r="JD70" s="31">
        <v>3</v>
      </c>
      <c r="JE70" s="31">
        <v>4</v>
      </c>
      <c r="JF70" s="202"/>
      <c r="JG70" s="202"/>
      <c r="JH70" s="202"/>
      <c r="JI70" s="31">
        <v>3</v>
      </c>
      <c r="JJ70" s="31">
        <v>3</v>
      </c>
      <c r="JK70" s="31"/>
      <c r="JL70" s="31">
        <v>3</v>
      </c>
      <c r="JM70" s="31">
        <v>3</v>
      </c>
      <c r="JN70" s="31">
        <v>4</v>
      </c>
      <c r="JO70" s="31">
        <v>4</v>
      </c>
      <c r="JP70" s="31">
        <v>4</v>
      </c>
      <c r="JQ70" s="31">
        <v>4</v>
      </c>
      <c r="JR70" s="31">
        <v>4</v>
      </c>
      <c r="JS70" s="31">
        <v>4</v>
      </c>
      <c r="JT70" s="31">
        <v>4</v>
      </c>
      <c r="JU70" s="31">
        <v>4</v>
      </c>
      <c r="JV70" s="31">
        <v>4</v>
      </c>
      <c r="JW70" s="31">
        <v>4</v>
      </c>
      <c r="JX70" s="31">
        <v>3</v>
      </c>
      <c r="JY70" s="31">
        <v>3</v>
      </c>
      <c r="JZ70" s="31">
        <v>4</v>
      </c>
      <c r="KA70" s="31">
        <v>4</v>
      </c>
      <c r="KB70" s="31">
        <v>3</v>
      </c>
      <c r="KC70" s="31">
        <v>4</v>
      </c>
      <c r="KD70" s="31">
        <v>4</v>
      </c>
      <c r="KE70" s="31">
        <v>4</v>
      </c>
      <c r="KF70" s="31">
        <v>4</v>
      </c>
      <c r="KG70" s="31">
        <v>4</v>
      </c>
      <c r="KH70" s="31">
        <v>4</v>
      </c>
      <c r="KI70" s="31">
        <v>4</v>
      </c>
      <c r="KJ70" s="31">
        <v>4</v>
      </c>
      <c r="KK70" s="31">
        <v>4</v>
      </c>
      <c r="KL70" s="31">
        <v>4</v>
      </c>
      <c r="KM70" s="432"/>
      <c r="KN70" s="355">
        <f t="shared" si="40"/>
        <v>5</v>
      </c>
      <c r="KO70" s="356">
        <f t="shared" si="41"/>
        <v>8</v>
      </c>
      <c r="KP70" s="356">
        <f t="shared" si="42"/>
        <v>105</v>
      </c>
      <c r="KQ70" s="357">
        <f t="shared" si="43"/>
        <v>117</v>
      </c>
      <c r="KR70" s="358">
        <f t="shared" si="38"/>
        <v>235</v>
      </c>
      <c r="KS70" s="425"/>
      <c r="KT70" s="37">
        <f t="shared" si="39"/>
        <v>3.3535353535353534</v>
      </c>
      <c r="KU70" s="47">
        <f t="shared" si="44"/>
        <v>0.83838383838383834</v>
      </c>
    </row>
    <row r="71" spans="1:307" ht="26.25" thickBot="1">
      <c r="A71" s="49" t="s">
        <v>260</v>
      </c>
      <c r="B71" s="205">
        <v>4</v>
      </c>
      <c r="C71" s="212"/>
      <c r="D71" s="128">
        <v>4</v>
      </c>
      <c r="E71" s="202"/>
      <c r="F71" s="45">
        <v>3</v>
      </c>
      <c r="G71" s="45">
        <v>4</v>
      </c>
      <c r="H71" s="45">
        <v>4</v>
      </c>
      <c r="I71" s="45">
        <v>3</v>
      </c>
      <c r="J71" s="45">
        <v>4</v>
      </c>
      <c r="K71" s="28">
        <v>4</v>
      </c>
      <c r="L71" s="45">
        <v>3</v>
      </c>
      <c r="M71" s="45">
        <v>4</v>
      </c>
      <c r="N71" s="45">
        <v>3</v>
      </c>
      <c r="O71" s="45">
        <v>3</v>
      </c>
      <c r="P71" s="45">
        <v>4</v>
      </c>
      <c r="Q71" s="45">
        <v>4</v>
      </c>
      <c r="R71" s="45">
        <v>4</v>
      </c>
      <c r="S71" s="45">
        <v>3</v>
      </c>
      <c r="T71" s="45">
        <v>3</v>
      </c>
      <c r="U71" s="45">
        <v>3</v>
      </c>
      <c r="V71" s="45">
        <v>4</v>
      </c>
      <c r="W71" s="45">
        <v>3</v>
      </c>
      <c r="X71" s="45">
        <v>4</v>
      </c>
      <c r="Y71" s="45">
        <v>3</v>
      </c>
      <c r="Z71" s="45">
        <v>3</v>
      </c>
      <c r="AA71" s="45">
        <v>4</v>
      </c>
      <c r="AB71" s="31">
        <v>4</v>
      </c>
      <c r="AC71" s="31">
        <v>4</v>
      </c>
      <c r="AD71" s="31">
        <v>4</v>
      </c>
      <c r="AE71" s="31">
        <v>4</v>
      </c>
      <c r="AF71" s="31">
        <v>3</v>
      </c>
      <c r="AG71" s="31">
        <v>3</v>
      </c>
      <c r="AH71" s="31">
        <v>3</v>
      </c>
      <c r="AI71" s="31">
        <v>4</v>
      </c>
      <c r="AJ71" s="31">
        <v>4</v>
      </c>
      <c r="AK71" s="31">
        <v>4</v>
      </c>
      <c r="AL71" s="202"/>
      <c r="AM71" s="31">
        <v>3</v>
      </c>
      <c r="AN71" s="31">
        <v>4</v>
      </c>
      <c r="AO71" s="31">
        <v>4</v>
      </c>
      <c r="AP71" s="202"/>
      <c r="AQ71" s="31">
        <v>4</v>
      </c>
      <c r="AR71" s="31">
        <v>4</v>
      </c>
      <c r="AS71" s="31">
        <v>3</v>
      </c>
      <c r="AT71" s="31">
        <v>3</v>
      </c>
      <c r="AU71" s="202"/>
      <c r="AV71" s="31">
        <v>4</v>
      </c>
      <c r="AW71" s="31">
        <v>3</v>
      </c>
      <c r="AX71" s="31">
        <v>3</v>
      </c>
      <c r="AY71" s="202"/>
      <c r="AZ71" s="31">
        <v>4</v>
      </c>
      <c r="BA71" s="31">
        <v>4</v>
      </c>
      <c r="BB71" s="31">
        <v>3</v>
      </c>
      <c r="BC71" s="31">
        <v>4</v>
      </c>
      <c r="BD71" s="31">
        <v>3</v>
      </c>
      <c r="BE71" s="31">
        <v>4</v>
      </c>
      <c r="BF71" s="31">
        <v>4</v>
      </c>
      <c r="BG71" s="31">
        <v>3</v>
      </c>
      <c r="BH71" s="31">
        <v>4</v>
      </c>
      <c r="BI71" s="31">
        <v>1</v>
      </c>
      <c r="BJ71" s="31">
        <v>4</v>
      </c>
      <c r="BK71" s="31">
        <v>4</v>
      </c>
      <c r="BL71" s="31">
        <v>3</v>
      </c>
      <c r="BM71" s="31">
        <v>3</v>
      </c>
      <c r="BN71" s="31">
        <v>4</v>
      </c>
      <c r="BO71" s="31">
        <v>4</v>
      </c>
      <c r="BP71" s="31">
        <v>4</v>
      </c>
      <c r="BQ71" s="31">
        <v>2</v>
      </c>
      <c r="BR71" s="31">
        <v>3</v>
      </c>
      <c r="BS71" s="31">
        <v>4</v>
      </c>
      <c r="BT71" s="202"/>
      <c r="BU71" s="202"/>
      <c r="BV71" s="202"/>
      <c r="BW71" s="31">
        <v>4</v>
      </c>
      <c r="BX71" s="31">
        <v>3</v>
      </c>
      <c r="BY71" s="31">
        <v>4</v>
      </c>
      <c r="BZ71" s="31">
        <v>4</v>
      </c>
      <c r="CA71" s="31">
        <v>4</v>
      </c>
      <c r="CB71" s="31">
        <v>4</v>
      </c>
      <c r="CC71" s="31">
        <v>4</v>
      </c>
      <c r="CD71" s="31">
        <v>4</v>
      </c>
      <c r="CE71" s="31">
        <v>4</v>
      </c>
      <c r="CF71" s="31">
        <v>4</v>
      </c>
      <c r="CG71" s="31">
        <v>4</v>
      </c>
      <c r="CH71" s="31">
        <v>4</v>
      </c>
      <c r="CI71" s="31">
        <v>2</v>
      </c>
      <c r="CJ71" s="202"/>
      <c r="CK71" s="31">
        <v>4</v>
      </c>
      <c r="CL71" s="31">
        <v>1</v>
      </c>
      <c r="CM71" s="31">
        <v>4</v>
      </c>
      <c r="CN71" s="31">
        <v>4</v>
      </c>
      <c r="CO71" s="31">
        <v>4</v>
      </c>
      <c r="CP71" s="31">
        <v>4</v>
      </c>
      <c r="CQ71" s="31">
        <v>4</v>
      </c>
      <c r="CR71" s="202"/>
      <c r="CS71" s="202"/>
      <c r="CT71" s="31">
        <v>4</v>
      </c>
      <c r="CU71" s="31">
        <v>3</v>
      </c>
      <c r="CV71" s="31">
        <v>3</v>
      </c>
      <c r="CW71" s="31">
        <v>4</v>
      </c>
      <c r="CX71" s="31">
        <v>4</v>
      </c>
      <c r="CY71" s="202"/>
      <c r="CZ71" s="31">
        <v>4</v>
      </c>
      <c r="DA71" s="30">
        <v>4</v>
      </c>
      <c r="DB71" s="31">
        <v>4</v>
      </c>
      <c r="DC71" s="31">
        <v>4</v>
      </c>
      <c r="DD71" s="202"/>
      <c r="DE71" s="31">
        <v>4</v>
      </c>
      <c r="DF71" s="31">
        <v>4</v>
      </c>
      <c r="DG71" s="31">
        <v>4</v>
      </c>
      <c r="DH71" s="31">
        <v>4</v>
      </c>
      <c r="DI71" s="31">
        <v>4</v>
      </c>
      <c r="DJ71" s="202"/>
      <c r="DK71" s="31">
        <v>4</v>
      </c>
      <c r="DL71" s="31">
        <v>3</v>
      </c>
      <c r="DM71" s="31">
        <v>3</v>
      </c>
      <c r="DN71" s="31">
        <v>4</v>
      </c>
      <c r="DO71" s="202"/>
      <c r="DP71" s="31">
        <v>4</v>
      </c>
      <c r="DQ71" s="31">
        <v>4</v>
      </c>
      <c r="DR71" s="31">
        <v>4</v>
      </c>
      <c r="DS71" s="31">
        <v>4</v>
      </c>
      <c r="DT71" s="31">
        <v>3</v>
      </c>
      <c r="DU71" s="31">
        <v>2</v>
      </c>
      <c r="DV71" s="31">
        <v>4</v>
      </c>
      <c r="DW71" s="31">
        <v>4</v>
      </c>
      <c r="DX71" s="179">
        <v>4</v>
      </c>
      <c r="DY71" s="178">
        <v>4</v>
      </c>
      <c r="DZ71" s="178">
        <v>4</v>
      </c>
      <c r="EA71" s="178">
        <v>4</v>
      </c>
      <c r="EB71" s="179">
        <v>4</v>
      </c>
      <c r="EC71" s="179">
        <v>3</v>
      </c>
      <c r="ED71" s="179">
        <v>4</v>
      </c>
      <c r="EE71" s="179">
        <v>4</v>
      </c>
      <c r="EF71" s="179">
        <v>4</v>
      </c>
      <c r="EG71" s="179">
        <v>4</v>
      </c>
      <c r="EH71" s="179">
        <v>4</v>
      </c>
      <c r="EI71" s="179">
        <v>4</v>
      </c>
      <c r="EJ71" s="179">
        <v>4</v>
      </c>
      <c r="EK71" s="179">
        <v>4</v>
      </c>
      <c r="EL71" s="179">
        <v>4</v>
      </c>
      <c r="EM71" s="179">
        <v>3</v>
      </c>
      <c r="EN71" s="198"/>
      <c r="EO71" s="179">
        <v>3</v>
      </c>
      <c r="EP71" s="179">
        <v>2</v>
      </c>
      <c r="EQ71" s="179">
        <v>3</v>
      </c>
      <c r="ER71" s="179">
        <v>3</v>
      </c>
      <c r="ES71" s="179">
        <v>4</v>
      </c>
      <c r="ET71" s="179">
        <v>4</v>
      </c>
      <c r="EU71" s="179">
        <v>4</v>
      </c>
      <c r="EV71" s="179">
        <v>4</v>
      </c>
      <c r="EW71" s="179">
        <v>4</v>
      </c>
      <c r="EX71" s="179">
        <v>4</v>
      </c>
      <c r="EY71" s="179">
        <v>4</v>
      </c>
      <c r="EZ71" s="179">
        <v>1</v>
      </c>
      <c r="FA71" s="179">
        <v>4</v>
      </c>
      <c r="FB71" s="179">
        <v>4</v>
      </c>
      <c r="FC71" s="179">
        <v>4</v>
      </c>
      <c r="FD71" s="179">
        <v>4</v>
      </c>
      <c r="FE71" s="179">
        <v>4</v>
      </c>
      <c r="FF71" s="179">
        <v>4</v>
      </c>
      <c r="FG71" s="179">
        <v>4</v>
      </c>
      <c r="FH71" s="179">
        <v>4</v>
      </c>
      <c r="FI71" s="179">
        <v>3</v>
      </c>
      <c r="FJ71" s="179">
        <v>4</v>
      </c>
      <c r="FK71" s="179">
        <v>4</v>
      </c>
      <c r="FL71" s="179">
        <v>4</v>
      </c>
      <c r="FM71" s="179">
        <v>4</v>
      </c>
      <c r="FN71" s="179">
        <v>3</v>
      </c>
      <c r="FO71" s="179">
        <v>4</v>
      </c>
      <c r="FP71" s="179">
        <v>3</v>
      </c>
      <c r="FQ71" s="179">
        <v>4</v>
      </c>
      <c r="FR71" s="179">
        <v>4</v>
      </c>
      <c r="FS71" s="179">
        <v>4</v>
      </c>
      <c r="FT71" s="178">
        <v>4</v>
      </c>
      <c r="FU71" s="178">
        <v>2</v>
      </c>
      <c r="FV71" s="178">
        <v>2</v>
      </c>
      <c r="FW71" s="179">
        <v>2</v>
      </c>
      <c r="FX71" s="179">
        <v>4</v>
      </c>
      <c r="FY71" s="179">
        <v>4</v>
      </c>
      <c r="FZ71" s="179">
        <v>4</v>
      </c>
      <c r="GA71" s="179">
        <v>3</v>
      </c>
      <c r="GB71" s="179">
        <v>2</v>
      </c>
      <c r="GC71" s="195"/>
      <c r="GD71" s="179">
        <v>3</v>
      </c>
      <c r="GE71" s="179">
        <v>3</v>
      </c>
      <c r="GF71" s="179">
        <v>4</v>
      </c>
      <c r="GG71" s="179">
        <v>4</v>
      </c>
      <c r="GH71" s="179">
        <v>4</v>
      </c>
      <c r="GI71" s="195"/>
      <c r="GJ71" s="179">
        <v>3</v>
      </c>
      <c r="GK71" s="195"/>
      <c r="GL71" s="178">
        <v>3</v>
      </c>
      <c r="GM71" s="195"/>
      <c r="GN71" s="195"/>
      <c r="GO71" s="195"/>
      <c r="GP71" s="179">
        <v>4</v>
      </c>
      <c r="GQ71" s="179">
        <v>4</v>
      </c>
      <c r="GR71" s="179">
        <v>4</v>
      </c>
      <c r="GS71" s="179">
        <v>3</v>
      </c>
      <c r="GT71" s="179">
        <v>4</v>
      </c>
      <c r="GU71" s="179">
        <v>4</v>
      </c>
      <c r="GV71" s="179">
        <v>4</v>
      </c>
      <c r="GW71" s="179">
        <v>4</v>
      </c>
      <c r="GX71" s="195"/>
      <c r="GY71" s="179">
        <v>4</v>
      </c>
      <c r="GZ71" s="179">
        <v>4</v>
      </c>
      <c r="HA71" s="179">
        <v>3</v>
      </c>
      <c r="HB71" s="179">
        <v>4</v>
      </c>
      <c r="HC71" s="179">
        <v>4</v>
      </c>
      <c r="HD71" s="179">
        <v>4</v>
      </c>
      <c r="HE71" s="179">
        <v>4</v>
      </c>
      <c r="HF71" s="179">
        <v>4</v>
      </c>
      <c r="HG71" s="179">
        <v>3</v>
      </c>
      <c r="HH71" s="179">
        <v>3</v>
      </c>
      <c r="HI71" s="179">
        <v>4</v>
      </c>
      <c r="HJ71" s="179">
        <v>4</v>
      </c>
      <c r="HK71" s="179">
        <v>2</v>
      </c>
      <c r="HL71" s="198"/>
      <c r="HM71" s="179">
        <v>1</v>
      </c>
      <c r="HN71" s="179">
        <v>3</v>
      </c>
      <c r="HO71" s="179">
        <v>4</v>
      </c>
      <c r="HP71" s="31">
        <v>4</v>
      </c>
      <c r="HQ71" s="31">
        <v>3</v>
      </c>
      <c r="HR71" s="31">
        <v>4</v>
      </c>
      <c r="HS71" s="31">
        <v>4</v>
      </c>
      <c r="HT71" s="31">
        <v>3</v>
      </c>
      <c r="HU71" s="31">
        <v>4</v>
      </c>
      <c r="HV71" s="202"/>
      <c r="HW71" s="31">
        <v>4</v>
      </c>
      <c r="HX71" s="202"/>
      <c r="HY71" s="31">
        <v>3</v>
      </c>
      <c r="HZ71" s="31">
        <v>3</v>
      </c>
      <c r="IA71" s="31">
        <v>4</v>
      </c>
      <c r="IB71" s="31">
        <v>4</v>
      </c>
      <c r="IC71" s="31">
        <v>4</v>
      </c>
      <c r="ID71" s="31">
        <v>4</v>
      </c>
      <c r="IE71" s="31">
        <v>4</v>
      </c>
      <c r="IF71" s="31">
        <v>4</v>
      </c>
      <c r="IG71" s="31">
        <v>4</v>
      </c>
      <c r="IH71" s="31">
        <v>4</v>
      </c>
      <c r="II71" s="202"/>
      <c r="IJ71" s="31">
        <v>4</v>
      </c>
      <c r="IK71" s="31">
        <v>4</v>
      </c>
      <c r="IL71" s="202"/>
      <c r="IM71" s="202"/>
      <c r="IN71" s="202"/>
      <c r="IO71" s="202"/>
      <c r="IP71" s="31">
        <v>4</v>
      </c>
      <c r="IQ71" s="202"/>
      <c r="IR71" s="202"/>
      <c r="IS71" s="31">
        <v>4</v>
      </c>
      <c r="IT71" s="202"/>
      <c r="IU71" s="31">
        <v>4</v>
      </c>
      <c r="IV71" s="202"/>
      <c r="IW71" s="202"/>
      <c r="IX71" s="31">
        <v>4</v>
      </c>
      <c r="IY71" s="202"/>
      <c r="IZ71" s="202"/>
      <c r="JA71" s="31">
        <v>4</v>
      </c>
      <c r="JB71" s="31">
        <v>4</v>
      </c>
      <c r="JC71" s="31">
        <v>4</v>
      </c>
      <c r="JD71" s="31">
        <v>4</v>
      </c>
      <c r="JE71" s="31">
        <v>4</v>
      </c>
      <c r="JF71" s="202"/>
      <c r="JG71" s="202"/>
      <c r="JH71" s="202"/>
      <c r="JI71" s="31">
        <v>3</v>
      </c>
      <c r="JJ71" s="31">
        <v>3</v>
      </c>
      <c r="JK71" s="31"/>
      <c r="JL71" s="31">
        <v>3</v>
      </c>
      <c r="JM71" s="31">
        <v>3</v>
      </c>
      <c r="JN71" s="31">
        <v>4</v>
      </c>
      <c r="JO71" s="31">
        <v>3</v>
      </c>
      <c r="JP71" s="31">
        <v>4</v>
      </c>
      <c r="JQ71" s="31">
        <v>4</v>
      </c>
      <c r="JR71" s="31">
        <v>4</v>
      </c>
      <c r="JS71" s="31">
        <v>3</v>
      </c>
      <c r="JT71" s="31">
        <v>4</v>
      </c>
      <c r="JU71" s="31">
        <v>4</v>
      </c>
      <c r="JV71" s="31">
        <v>3</v>
      </c>
      <c r="JW71" s="31">
        <v>3</v>
      </c>
      <c r="JX71" s="31">
        <v>3</v>
      </c>
      <c r="JY71" s="31">
        <v>3</v>
      </c>
      <c r="JZ71" s="31">
        <v>4</v>
      </c>
      <c r="KA71" s="31">
        <v>4</v>
      </c>
      <c r="KB71" s="31">
        <v>3</v>
      </c>
      <c r="KC71" s="31">
        <v>4</v>
      </c>
      <c r="KD71" s="31">
        <v>3</v>
      </c>
      <c r="KE71" s="31">
        <v>4</v>
      </c>
      <c r="KF71" s="31">
        <v>4</v>
      </c>
      <c r="KG71" s="31">
        <v>4</v>
      </c>
      <c r="KH71" s="31">
        <v>4</v>
      </c>
      <c r="KI71" s="31">
        <v>4</v>
      </c>
      <c r="KJ71" s="31">
        <v>4</v>
      </c>
      <c r="KK71" s="31">
        <v>4</v>
      </c>
      <c r="KL71" s="31">
        <v>4</v>
      </c>
      <c r="KM71" s="432"/>
      <c r="KN71" s="355">
        <f t="shared" si="40"/>
        <v>4</v>
      </c>
      <c r="KO71" s="356">
        <f t="shared" si="41"/>
        <v>9</v>
      </c>
      <c r="KP71" s="356">
        <f t="shared" si="42"/>
        <v>65</v>
      </c>
      <c r="KQ71" s="357">
        <f t="shared" si="43"/>
        <v>176</v>
      </c>
      <c r="KR71" s="358">
        <f t="shared" si="38"/>
        <v>254</v>
      </c>
      <c r="KS71" s="425"/>
      <c r="KT71" s="37">
        <f t="shared" si="39"/>
        <v>3.6157407407407409</v>
      </c>
      <c r="KU71" s="47">
        <f t="shared" si="44"/>
        <v>0.90393518518518523</v>
      </c>
    </row>
    <row r="72" spans="1:307" ht="26.25" thickBot="1">
      <c r="A72" s="51" t="s">
        <v>276</v>
      </c>
      <c r="B72" s="208">
        <v>3</v>
      </c>
      <c r="C72" s="210"/>
      <c r="D72" s="129">
        <v>4</v>
      </c>
      <c r="E72" s="125">
        <v>3</v>
      </c>
      <c r="F72" s="209"/>
      <c r="G72" s="125">
        <v>1</v>
      </c>
      <c r="H72" s="125">
        <v>4</v>
      </c>
      <c r="I72" s="125">
        <v>4</v>
      </c>
      <c r="J72" s="125">
        <v>4</v>
      </c>
      <c r="K72" s="28">
        <v>4</v>
      </c>
      <c r="L72" s="125">
        <v>3</v>
      </c>
      <c r="M72" s="125">
        <v>4</v>
      </c>
      <c r="N72" s="125">
        <v>3</v>
      </c>
      <c r="O72" s="125">
        <v>3</v>
      </c>
      <c r="P72" s="209"/>
      <c r="Q72" s="209"/>
      <c r="R72" s="125">
        <v>4</v>
      </c>
      <c r="S72" s="125">
        <v>4</v>
      </c>
      <c r="T72" s="125">
        <v>3</v>
      </c>
      <c r="U72" s="125">
        <v>3</v>
      </c>
      <c r="V72" s="125">
        <v>1</v>
      </c>
      <c r="W72" s="125">
        <v>3</v>
      </c>
      <c r="X72" s="125">
        <v>1</v>
      </c>
      <c r="Y72" s="125">
        <v>2</v>
      </c>
      <c r="Z72" s="125">
        <v>1</v>
      </c>
      <c r="AA72" s="125">
        <v>4</v>
      </c>
      <c r="AB72" s="35">
        <v>4</v>
      </c>
      <c r="AC72" s="35">
        <v>3</v>
      </c>
      <c r="AD72" s="35">
        <v>4</v>
      </c>
      <c r="AE72" s="35">
        <v>4</v>
      </c>
      <c r="AF72" s="35">
        <v>4</v>
      </c>
      <c r="AG72" s="35">
        <v>3</v>
      </c>
      <c r="AH72" s="35">
        <v>2</v>
      </c>
      <c r="AI72" s="35">
        <v>4</v>
      </c>
      <c r="AJ72" s="35">
        <v>4</v>
      </c>
      <c r="AK72" s="35">
        <v>3</v>
      </c>
      <c r="AL72" s="35">
        <v>1</v>
      </c>
      <c r="AM72" s="35">
        <v>1</v>
      </c>
      <c r="AN72" s="35">
        <v>3</v>
      </c>
      <c r="AO72" s="35">
        <v>3</v>
      </c>
      <c r="AP72" s="35">
        <v>4</v>
      </c>
      <c r="AQ72" s="35">
        <v>3</v>
      </c>
      <c r="AR72" s="35">
        <v>2</v>
      </c>
      <c r="AS72" s="35">
        <v>3</v>
      </c>
      <c r="AT72" s="35">
        <v>3</v>
      </c>
      <c r="AU72" s="35">
        <v>3</v>
      </c>
      <c r="AV72" s="35">
        <v>4</v>
      </c>
      <c r="AW72" s="35">
        <v>3</v>
      </c>
      <c r="AX72" s="35">
        <v>3</v>
      </c>
      <c r="AY72" s="35">
        <v>4</v>
      </c>
      <c r="AZ72" s="35">
        <v>4</v>
      </c>
      <c r="BA72" s="35">
        <v>4</v>
      </c>
      <c r="BB72" s="35">
        <v>2</v>
      </c>
      <c r="BC72" s="35">
        <v>3</v>
      </c>
      <c r="BD72" s="35">
        <v>3</v>
      </c>
      <c r="BE72" s="35">
        <v>1</v>
      </c>
      <c r="BF72" s="209"/>
      <c r="BG72" s="35">
        <v>4</v>
      </c>
      <c r="BH72" s="35">
        <v>4</v>
      </c>
      <c r="BI72" s="35">
        <v>1</v>
      </c>
      <c r="BJ72" s="35">
        <v>4</v>
      </c>
      <c r="BK72" s="35">
        <v>4</v>
      </c>
      <c r="BL72" s="35">
        <v>1</v>
      </c>
      <c r="BM72" s="35">
        <v>2</v>
      </c>
      <c r="BN72" s="35">
        <v>2</v>
      </c>
      <c r="BO72" s="35">
        <v>1</v>
      </c>
      <c r="BP72" s="35">
        <v>3</v>
      </c>
      <c r="BQ72" s="35">
        <v>3</v>
      </c>
      <c r="BR72" s="35">
        <v>1</v>
      </c>
      <c r="BS72" s="35">
        <v>4</v>
      </c>
      <c r="BT72" s="35">
        <v>4</v>
      </c>
      <c r="BU72" s="35">
        <v>4</v>
      </c>
      <c r="BV72" s="35">
        <v>4</v>
      </c>
      <c r="BW72" s="209"/>
      <c r="BX72" s="35">
        <v>4</v>
      </c>
      <c r="BY72" s="209"/>
      <c r="BZ72" s="35">
        <v>2</v>
      </c>
      <c r="CA72" s="35">
        <v>4</v>
      </c>
      <c r="CB72" s="35">
        <v>3</v>
      </c>
      <c r="CC72" s="209"/>
      <c r="CD72" s="35">
        <v>4</v>
      </c>
      <c r="CE72" s="209"/>
      <c r="CF72" s="35">
        <v>4</v>
      </c>
      <c r="CG72" s="35">
        <v>4</v>
      </c>
      <c r="CH72" s="35">
        <v>3</v>
      </c>
      <c r="CI72" s="35">
        <v>1</v>
      </c>
      <c r="CJ72" s="35">
        <v>4</v>
      </c>
      <c r="CK72" s="35">
        <v>4</v>
      </c>
      <c r="CL72" s="35">
        <v>1</v>
      </c>
      <c r="CM72" s="209"/>
      <c r="CN72" s="35">
        <v>4</v>
      </c>
      <c r="CO72" s="35">
        <v>3</v>
      </c>
      <c r="CP72" s="35">
        <v>1</v>
      </c>
      <c r="CQ72" s="35">
        <v>2</v>
      </c>
      <c r="CR72" s="35">
        <v>3</v>
      </c>
      <c r="CS72" s="35">
        <v>3</v>
      </c>
      <c r="CT72" s="35">
        <v>4</v>
      </c>
      <c r="CU72" s="35">
        <v>3</v>
      </c>
      <c r="CV72" s="35">
        <v>2</v>
      </c>
      <c r="CW72" s="35">
        <v>3</v>
      </c>
      <c r="CX72" s="35">
        <v>3</v>
      </c>
      <c r="CY72" s="209"/>
      <c r="CZ72" s="35">
        <v>3</v>
      </c>
      <c r="DA72" s="35">
        <v>3</v>
      </c>
      <c r="DB72" s="35">
        <v>4</v>
      </c>
      <c r="DC72" s="35">
        <v>3</v>
      </c>
      <c r="DD72" s="209"/>
      <c r="DE72" s="209"/>
      <c r="DF72" s="35">
        <v>4</v>
      </c>
      <c r="DG72" s="35">
        <v>3</v>
      </c>
      <c r="DH72" s="35">
        <v>4</v>
      </c>
      <c r="DI72" s="209"/>
      <c r="DJ72" s="35">
        <v>3</v>
      </c>
      <c r="DK72" s="209"/>
      <c r="DL72" s="35">
        <v>4</v>
      </c>
      <c r="DM72" s="35">
        <v>4</v>
      </c>
      <c r="DN72" s="35">
        <v>3</v>
      </c>
      <c r="DO72" s="35">
        <v>2</v>
      </c>
      <c r="DP72" s="35">
        <v>3</v>
      </c>
      <c r="DQ72" s="35">
        <v>4</v>
      </c>
      <c r="DR72" s="35">
        <v>3</v>
      </c>
      <c r="DS72" s="35">
        <v>3</v>
      </c>
      <c r="DT72" s="35">
        <v>4</v>
      </c>
      <c r="DU72" s="35">
        <v>1</v>
      </c>
      <c r="DV72" s="35">
        <v>3</v>
      </c>
      <c r="DW72" s="35">
        <v>2</v>
      </c>
      <c r="DX72" s="201">
        <v>3</v>
      </c>
      <c r="DY72" s="200">
        <v>4</v>
      </c>
      <c r="DZ72" s="200">
        <v>3</v>
      </c>
      <c r="EA72" s="200">
        <v>3</v>
      </c>
      <c r="EB72" s="201">
        <v>4</v>
      </c>
      <c r="EC72" s="201">
        <v>4</v>
      </c>
      <c r="ED72" s="201">
        <v>4</v>
      </c>
      <c r="EE72" s="201">
        <v>3</v>
      </c>
      <c r="EF72" s="201">
        <v>3</v>
      </c>
      <c r="EG72" s="201">
        <v>3</v>
      </c>
      <c r="EH72" s="201">
        <v>3</v>
      </c>
      <c r="EI72" s="201">
        <v>3</v>
      </c>
      <c r="EJ72" s="201">
        <v>3</v>
      </c>
      <c r="EK72" s="201">
        <v>3</v>
      </c>
      <c r="EL72" s="201">
        <v>3</v>
      </c>
      <c r="EM72" s="234"/>
      <c r="EN72" s="234"/>
      <c r="EO72" s="201">
        <v>2</v>
      </c>
      <c r="EP72" s="234"/>
      <c r="EQ72" s="201">
        <v>3</v>
      </c>
      <c r="ER72" s="201">
        <v>3</v>
      </c>
      <c r="ES72" s="201">
        <v>3</v>
      </c>
      <c r="ET72" s="201">
        <v>3</v>
      </c>
      <c r="EU72" s="201">
        <v>3</v>
      </c>
      <c r="EV72" s="201">
        <v>3</v>
      </c>
      <c r="EW72" s="201">
        <v>3</v>
      </c>
      <c r="EX72" s="201">
        <v>3</v>
      </c>
      <c r="EY72" s="201">
        <v>3</v>
      </c>
      <c r="EZ72" s="201">
        <v>3</v>
      </c>
      <c r="FA72" s="201">
        <v>3</v>
      </c>
      <c r="FB72" s="201">
        <v>4</v>
      </c>
      <c r="FC72" s="236"/>
      <c r="FD72" s="201">
        <v>4</v>
      </c>
      <c r="FE72" s="179">
        <v>3</v>
      </c>
      <c r="FF72" s="201">
        <v>4</v>
      </c>
      <c r="FG72" s="201">
        <v>3</v>
      </c>
      <c r="FH72" s="201">
        <v>4</v>
      </c>
      <c r="FI72" s="201">
        <v>3</v>
      </c>
      <c r="FJ72" s="201">
        <v>1</v>
      </c>
      <c r="FK72" s="201">
        <v>2</v>
      </c>
      <c r="FL72" s="201">
        <v>4</v>
      </c>
      <c r="FM72" s="201">
        <v>3</v>
      </c>
      <c r="FN72" s="201">
        <v>2</v>
      </c>
      <c r="FO72" s="201">
        <v>3</v>
      </c>
      <c r="FP72" s="201">
        <v>3</v>
      </c>
      <c r="FQ72" s="201">
        <v>3</v>
      </c>
      <c r="FR72" s="201">
        <v>3</v>
      </c>
      <c r="FS72" s="201">
        <v>4</v>
      </c>
      <c r="FT72" s="200">
        <v>3</v>
      </c>
      <c r="FU72" s="200">
        <v>3</v>
      </c>
      <c r="FV72" s="200">
        <v>3</v>
      </c>
      <c r="FW72" s="201">
        <v>3</v>
      </c>
      <c r="FX72" s="201">
        <v>1</v>
      </c>
      <c r="FY72" s="201">
        <v>4</v>
      </c>
      <c r="FZ72" s="201">
        <v>1</v>
      </c>
      <c r="GA72" s="201">
        <v>1</v>
      </c>
      <c r="GB72" s="201">
        <v>2</v>
      </c>
      <c r="GC72" s="201">
        <v>1</v>
      </c>
      <c r="GD72" s="201">
        <v>4</v>
      </c>
      <c r="GE72" s="201">
        <v>3</v>
      </c>
      <c r="GF72" s="195"/>
      <c r="GG72" s="201">
        <v>3</v>
      </c>
      <c r="GH72" s="201">
        <v>3</v>
      </c>
      <c r="GI72" s="195"/>
      <c r="GJ72" s="201">
        <v>2</v>
      </c>
      <c r="GK72" s="200">
        <v>4</v>
      </c>
      <c r="GL72" s="200">
        <v>4</v>
      </c>
      <c r="GM72" s="200">
        <v>3</v>
      </c>
      <c r="GN72" s="201">
        <v>3</v>
      </c>
      <c r="GO72" s="201">
        <v>3</v>
      </c>
      <c r="GP72" s="201">
        <v>4</v>
      </c>
      <c r="GQ72" s="201">
        <v>3</v>
      </c>
      <c r="GR72" s="201">
        <v>4</v>
      </c>
      <c r="GS72" s="201">
        <v>4</v>
      </c>
      <c r="GT72" s="201">
        <v>2</v>
      </c>
      <c r="GU72" s="201">
        <v>4</v>
      </c>
      <c r="GV72" s="201">
        <v>4</v>
      </c>
      <c r="GW72" s="201">
        <v>2</v>
      </c>
      <c r="GX72" s="201">
        <v>4</v>
      </c>
      <c r="GY72" s="201">
        <v>3</v>
      </c>
      <c r="GZ72" s="201">
        <v>4</v>
      </c>
      <c r="HA72" s="201">
        <v>4</v>
      </c>
      <c r="HB72" s="201">
        <v>4</v>
      </c>
      <c r="HC72" s="201">
        <v>3</v>
      </c>
      <c r="HD72" s="201">
        <v>3</v>
      </c>
      <c r="HE72" s="201">
        <v>3</v>
      </c>
      <c r="HF72" s="201">
        <v>3</v>
      </c>
      <c r="HG72" s="201">
        <v>3</v>
      </c>
      <c r="HH72" s="201">
        <v>3</v>
      </c>
      <c r="HI72" s="201">
        <v>3</v>
      </c>
      <c r="HJ72" s="179">
        <v>4</v>
      </c>
      <c r="HK72" s="201">
        <v>3</v>
      </c>
      <c r="HL72" s="201">
        <v>3</v>
      </c>
      <c r="HM72" s="201">
        <v>1</v>
      </c>
      <c r="HN72" s="201">
        <v>3</v>
      </c>
      <c r="HO72" s="201">
        <v>4</v>
      </c>
      <c r="HP72" s="35">
        <v>4</v>
      </c>
      <c r="HQ72" s="35">
        <v>3</v>
      </c>
      <c r="HR72" s="35">
        <v>3</v>
      </c>
      <c r="HS72" s="35">
        <v>4</v>
      </c>
      <c r="HT72" s="35">
        <v>3</v>
      </c>
      <c r="HU72" s="35">
        <v>4</v>
      </c>
      <c r="HV72" s="35">
        <v>3</v>
      </c>
      <c r="HW72" s="35">
        <v>4</v>
      </c>
      <c r="HX72" s="209"/>
      <c r="HY72" s="35">
        <v>2</v>
      </c>
      <c r="HZ72" s="35">
        <v>3</v>
      </c>
      <c r="IA72" s="35">
        <v>3</v>
      </c>
      <c r="IB72" s="35">
        <v>4</v>
      </c>
      <c r="IC72" s="35">
        <v>4</v>
      </c>
      <c r="ID72" s="35">
        <v>4</v>
      </c>
      <c r="IE72" s="35">
        <v>3</v>
      </c>
      <c r="IF72" s="35">
        <v>3</v>
      </c>
      <c r="IG72" s="35">
        <v>3</v>
      </c>
      <c r="IH72" s="35">
        <v>3</v>
      </c>
      <c r="II72" s="209"/>
      <c r="IJ72" s="35">
        <v>4</v>
      </c>
      <c r="IK72" s="35">
        <v>4</v>
      </c>
      <c r="IL72" s="209"/>
      <c r="IM72" s="209"/>
      <c r="IN72" s="31">
        <v>4</v>
      </c>
      <c r="IO72" s="31">
        <v>3</v>
      </c>
      <c r="IP72" s="31">
        <v>4</v>
      </c>
      <c r="IQ72" s="31">
        <v>4</v>
      </c>
      <c r="IR72" s="202"/>
      <c r="IS72" s="31">
        <v>4</v>
      </c>
      <c r="IT72" s="31">
        <v>4</v>
      </c>
      <c r="IU72" s="31">
        <v>4</v>
      </c>
      <c r="IV72" s="202"/>
      <c r="IW72" s="31">
        <v>3</v>
      </c>
      <c r="IX72" s="31">
        <v>4</v>
      </c>
      <c r="IY72" s="31">
        <v>4</v>
      </c>
      <c r="IZ72" s="31">
        <v>3</v>
      </c>
      <c r="JA72" s="31">
        <v>4</v>
      </c>
      <c r="JB72" s="31">
        <v>4</v>
      </c>
      <c r="JC72" s="31">
        <v>4</v>
      </c>
      <c r="JD72" s="31">
        <v>3</v>
      </c>
      <c r="JE72" s="31">
        <v>4</v>
      </c>
      <c r="JF72" s="31">
        <v>4</v>
      </c>
      <c r="JG72" s="202"/>
      <c r="JH72" s="31">
        <v>4</v>
      </c>
      <c r="JI72" s="31">
        <v>4</v>
      </c>
      <c r="JJ72" s="31">
        <v>4</v>
      </c>
      <c r="JK72" s="31"/>
      <c r="JL72" s="31">
        <v>3</v>
      </c>
      <c r="JM72" s="31">
        <v>4</v>
      </c>
      <c r="JN72" s="31">
        <v>2</v>
      </c>
      <c r="JO72" s="31">
        <v>4</v>
      </c>
      <c r="JP72" s="31">
        <v>4</v>
      </c>
      <c r="JQ72" s="31">
        <v>4</v>
      </c>
      <c r="JR72" s="31">
        <v>4</v>
      </c>
      <c r="JS72" s="31">
        <v>4</v>
      </c>
      <c r="JT72" s="31">
        <v>4</v>
      </c>
      <c r="JU72" s="31">
        <v>4</v>
      </c>
      <c r="JV72" s="31">
        <v>4</v>
      </c>
      <c r="JW72" s="31">
        <v>4</v>
      </c>
      <c r="JX72" s="31">
        <v>4</v>
      </c>
      <c r="JY72" s="31">
        <v>4</v>
      </c>
      <c r="JZ72" s="31">
        <v>4</v>
      </c>
      <c r="KA72" s="31">
        <v>4</v>
      </c>
      <c r="KB72" s="31">
        <v>4</v>
      </c>
      <c r="KC72" s="31">
        <v>4</v>
      </c>
      <c r="KD72" s="31">
        <v>4</v>
      </c>
      <c r="KE72" s="31">
        <v>4</v>
      </c>
      <c r="KF72" s="31">
        <v>4</v>
      </c>
      <c r="KG72" s="31">
        <v>4</v>
      </c>
      <c r="KH72" s="31">
        <v>4</v>
      </c>
      <c r="KI72" s="31">
        <v>4</v>
      </c>
      <c r="KJ72" s="31">
        <v>4</v>
      </c>
      <c r="KK72" s="31">
        <v>4</v>
      </c>
      <c r="KL72" s="31">
        <v>4</v>
      </c>
      <c r="KM72" s="433"/>
      <c r="KN72" s="355">
        <f t="shared" si="40"/>
        <v>21</v>
      </c>
      <c r="KO72" s="356">
        <f t="shared" si="41"/>
        <v>20</v>
      </c>
      <c r="KP72" s="356">
        <f t="shared" si="42"/>
        <v>108</v>
      </c>
      <c r="KQ72" s="357">
        <f t="shared" si="43"/>
        <v>119</v>
      </c>
      <c r="KR72" s="359">
        <f t="shared" si="38"/>
        <v>268</v>
      </c>
      <c r="KS72" s="426"/>
      <c r="KT72" s="38">
        <f t="shared" si="39"/>
        <v>3.0810810810810811</v>
      </c>
      <c r="KU72" s="47">
        <f t="shared" si="44"/>
        <v>0.77027027027027029</v>
      </c>
    </row>
    <row r="73" spans="1:307" ht="15.75" thickBot="1">
      <c r="A73" s="427" t="s">
        <v>261</v>
      </c>
      <c r="B73" s="428"/>
      <c r="C73" s="428"/>
      <c r="D73" s="428"/>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8"/>
      <c r="AY73" s="428"/>
      <c r="AZ73" s="428"/>
      <c r="BA73" s="428"/>
      <c r="BB73" s="428"/>
      <c r="BC73" s="428"/>
      <c r="BD73" s="428"/>
      <c r="BE73" s="428"/>
      <c r="BF73" s="428"/>
      <c r="BG73" s="428"/>
      <c r="BH73" s="428"/>
      <c r="BI73" s="428"/>
      <c r="BJ73" s="428"/>
      <c r="BK73" s="428"/>
      <c r="BL73" s="428"/>
      <c r="BM73" s="428"/>
      <c r="BN73" s="428"/>
      <c r="BO73" s="428"/>
      <c r="BP73" s="428"/>
      <c r="BQ73" s="428"/>
      <c r="BR73" s="428"/>
      <c r="BS73" s="428"/>
      <c r="BT73" s="428"/>
      <c r="BU73" s="428"/>
      <c r="BV73" s="428"/>
      <c r="BW73" s="428"/>
      <c r="BX73" s="428"/>
      <c r="BY73" s="428"/>
      <c r="BZ73" s="428"/>
      <c r="CA73" s="428"/>
      <c r="CB73" s="428"/>
      <c r="CC73" s="428"/>
      <c r="CD73" s="428"/>
      <c r="CE73" s="428"/>
      <c r="CF73" s="428"/>
      <c r="CG73" s="428"/>
      <c r="CH73" s="428"/>
      <c r="CI73" s="428"/>
      <c r="CJ73" s="428"/>
      <c r="CK73" s="428"/>
      <c r="CL73" s="428"/>
      <c r="CM73" s="428"/>
      <c r="CN73" s="428"/>
      <c r="CO73" s="428"/>
      <c r="CP73" s="428"/>
      <c r="CQ73" s="428"/>
      <c r="CR73" s="428"/>
      <c r="CS73" s="428"/>
      <c r="CT73" s="428"/>
      <c r="CU73" s="428"/>
      <c r="CV73" s="428"/>
      <c r="CW73" s="428"/>
      <c r="CX73" s="428"/>
      <c r="CY73" s="428"/>
      <c r="CZ73" s="428"/>
      <c r="DA73" s="428"/>
      <c r="DB73" s="428"/>
      <c r="DC73" s="428"/>
      <c r="DD73" s="428"/>
      <c r="DE73" s="428"/>
      <c r="DF73" s="428"/>
      <c r="DG73" s="428"/>
      <c r="DH73" s="428"/>
      <c r="DI73" s="428"/>
      <c r="DJ73" s="428"/>
      <c r="DK73" s="428"/>
      <c r="DL73" s="428"/>
      <c r="DM73" s="428"/>
      <c r="DN73" s="428"/>
      <c r="DO73" s="428"/>
      <c r="DP73" s="428"/>
      <c r="DQ73" s="428"/>
      <c r="DR73" s="428"/>
      <c r="DS73" s="428"/>
      <c r="DT73" s="428"/>
      <c r="DU73" s="428"/>
      <c r="DV73" s="428"/>
      <c r="DW73" s="428"/>
      <c r="DX73" s="428"/>
      <c r="DY73" s="428"/>
      <c r="DZ73" s="428"/>
      <c r="EA73" s="428"/>
      <c r="EB73" s="428"/>
      <c r="EC73" s="428"/>
      <c r="ED73" s="428"/>
      <c r="EE73" s="428"/>
      <c r="EF73" s="428"/>
      <c r="EG73" s="428"/>
      <c r="EH73" s="428"/>
      <c r="EI73" s="428"/>
      <c r="EJ73" s="428"/>
      <c r="EK73" s="428"/>
      <c r="EL73" s="428"/>
      <c r="EM73" s="428"/>
      <c r="EN73" s="428"/>
      <c r="EO73" s="428"/>
      <c r="EP73" s="428"/>
      <c r="EQ73" s="428"/>
      <c r="ER73" s="428"/>
      <c r="ES73" s="428"/>
      <c r="ET73" s="428"/>
      <c r="EU73" s="428"/>
      <c r="EV73" s="428"/>
      <c r="EW73" s="428"/>
      <c r="EX73" s="428"/>
      <c r="EY73" s="428"/>
      <c r="EZ73" s="428"/>
      <c r="FA73" s="428"/>
      <c r="FB73" s="428"/>
      <c r="FC73" s="428"/>
      <c r="FD73" s="428"/>
      <c r="FE73" s="428"/>
      <c r="FF73" s="428"/>
      <c r="FG73" s="428"/>
      <c r="FH73" s="428"/>
      <c r="FI73" s="428"/>
      <c r="FJ73" s="428"/>
      <c r="FK73" s="428"/>
      <c r="FL73" s="428"/>
      <c r="FM73" s="428"/>
      <c r="FN73" s="428"/>
      <c r="FO73" s="428"/>
      <c r="FP73" s="428"/>
      <c r="FQ73" s="428"/>
      <c r="FR73" s="428"/>
      <c r="FS73" s="428"/>
      <c r="FT73" s="428"/>
      <c r="FU73" s="428"/>
      <c r="FV73" s="428"/>
      <c r="FW73" s="428"/>
      <c r="FX73" s="428"/>
      <c r="FY73" s="428"/>
      <c r="FZ73" s="428"/>
      <c r="GA73" s="428"/>
      <c r="GB73" s="428"/>
      <c r="GC73" s="428"/>
      <c r="GD73" s="428"/>
      <c r="GE73" s="428"/>
      <c r="GF73" s="428"/>
      <c r="GG73" s="428"/>
      <c r="GH73" s="428"/>
      <c r="GI73" s="428"/>
      <c r="GJ73" s="428"/>
      <c r="GK73" s="428"/>
      <c r="GL73" s="428"/>
      <c r="GM73" s="428"/>
      <c r="GN73" s="428"/>
      <c r="GO73" s="428"/>
      <c r="GP73" s="428"/>
      <c r="GQ73" s="428"/>
      <c r="GR73" s="428"/>
      <c r="GS73" s="428"/>
      <c r="GT73" s="428"/>
      <c r="GU73" s="428"/>
      <c r="GV73" s="428"/>
      <c r="GW73" s="428"/>
      <c r="GX73" s="428"/>
      <c r="GY73" s="428"/>
      <c r="GZ73" s="428"/>
      <c r="HA73" s="428"/>
      <c r="HB73" s="428"/>
      <c r="HC73" s="428"/>
      <c r="HD73" s="428"/>
      <c r="HE73" s="428"/>
      <c r="HF73" s="428"/>
      <c r="HG73" s="428"/>
      <c r="HH73" s="428"/>
      <c r="HI73" s="428"/>
      <c r="HJ73" s="429"/>
      <c r="HK73" s="428"/>
      <c r="HL73" s="428"/>
      <c r="HM73" s="428"/>
      <c r="HN73" s="428"/>
      <c r="HO73" s="428"/>
      <c r="HP73" s="428"/>
      <c r="HQ73" s="428"/>
      <c r="HR73" s="428"/>
      <c r="HS73" s="428"/>
      <c r="HT73" s="428"/>
      <c r="HU73" s="428"/>
      <c r="HV73" s="428"/>
      <c r="HW73" s="428"/>
      <c r="HX73" s="428"/>
      <c r="HY73" s="428"/>
      <c r="HZ73" s="428"/>
      <c r="IA73" s="428"/>
      <c r="IB73" s="428"/>
      <c r="IC73" s="428"/>
      <c r="ID73" s="428"/>
      <c r="IE73" s="428"/>
      <c r="IF73" s="428"/>
      <c r="IG73" s="428"/>
      <c r="IH73" s="428"/>
      <c r="II73" s="428"/>
      <c r="IJ73" s="428"/>
      <c r="IK73" s="428"/>
      <c r="IL73" s="428"/>
      <c r="IM73" s="428"/>
      <c r="IN73" s="428"/>
      <c r="IO73" s="428"/>
      <c r="IP73" s="428"/>
      <c r="IQ73" s="428"/>
      <c r="IR73" s="428"/>
      <c r="IS73" s="428"/>
      <c r="IT73" s="428"/>
      <c r="IU73" s="428"/>
      <c r="IV73" s="428"/>
      <c r="IW73" s="428"/>
      <c r="IX73" s="428"/>
      <c r="IY73" s="428"/>
      <c r="IZ73" s="428"/>
      <c r="JA73" s="428"/>
      <c r="JB73" s="428"/>
      <c r="JC73" s="428"/>
      <c r="JD73" s="428"/>
      <c r="JE73" s="428"/>
      <c r="JF73" s="428"/>
      <c r="JG73" s="428"/>
      <c r="JH73" s="428"/>
      <c r="JI73" s="428"/>
      <c r="JJ73" s="428"/>
      <c r="JK73" s="428"/>
      <c r="JL73" s="428"/>
      <c r="JM73" s="428"/>
      <c r="JN73" s="428"/>
      <c r="JO73" s="428"/>
      <c r="JP73" s="428"/>
      <c r="JQ73" s="428"/>
      <c r="JR73" s="428"/>
      <c r="JS73" s="428"/>
      <c r="JT73" s="428"/>
      <c r="JU73" s="428"/>
      <c r="JV73" s="428"/>
      <c r="JW73" s="428"/>
      <c r="JX73" s="428"/>
      <c r="JY73" s="428"/>
      <c r="JZ73" s="428"/>
      <c r="KA73" s="428"/>
      <c r="KB73" s="428"/>
      <c r="KC73" s="428"/>
      <c r="KD73" s="428"/>
      <c r="KE73" s="428"/>
      <c r="KF73" s="428"/>
      <c r="KG73" s="428"/>
      <c r="KH73" s="428"/>
      <c r="KI73" s="428"/>
      <c r="KJ73" s="428"/>
      <c r="KK73" s="428"/>
      <c r="KL73" s="428"/>
      <c r="KM73" s="430"/>
      <c r="KN73" s="85">
        <f>SUM(KN67:KN72)</f>
        <v>48</v>
      </c>
      <c r="KO73" s="85">
        <f t="shared" ref="KO73:KQ73" si="45">SUM(KO67:KO72)</f>
        <v>93</v>
      </c>
      <c r="KP73" s="85">
        <f t="shared" si="45"/>
        <v>564</v>
      </c>
      <c r="KQ73" s="85">
        <f t="shared" si="45"/>
        <v>801</v>
      </c>
      <c r="KR73" s="314"/>
      <c r="KS73" s="17">
        <f>SUM(KN73:KQ73)</f>
        <v>1506</v>
      </c>
      <c r="KT73" s="438"/>
      <c r="KU73" s="439"/>
    </row>
    <row r="74" spans="1:307" ht="15.75" thickBot="1">
      <c r="A74" s="419" t="s">
        <v>262</v>
      </c>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0"/>
      <c r="AY74" s="420"/>
      <c r="AZ74" s="420"/>
      <c r="BA74" s="420"/>
      <c r="BB74" s="420"/>
      <c r="BC74" s="420"/>
      <c r="BD74" s="420"/>
      <c r="BE74" s="420"/>
      <c r="BF74" s="420"/>
      <c r="BG74" s="420"/>
      <c r="BH74" s="420"/>
      <c r="BI74" s="420"/>
      <c r="BJ74" s="420"/>
      <c r="BK74" s="420"/>
      <c r="BL74" s="420"/>
      <c r="BM74" s="420"/>
      <c r="BN74" s="420"/>
      <c r="BO74" s="420"/>
      <c r="BP74" s="420"/>
      <c r="BQ74" s="420"/>
      <c r="BR74" s="420"/>
      <c r="BS74" s="420"/>
      <c r="BT74" s="420"/>
      <c r="BU74" s="420"/>
      <c r="BV74" s="420"/>
      <c r="BW74" s="420"/>
      <c r="BX74" s="420"/>
      <c r="BY74" s="420"/>
      <c r="BZ74" s="420"/>
      <c r="CA74" s="420"/>
      <c r="CB74" s="420"/>
      <c r="CC74" s="420"/>
      <c r="CD74" s="420"/>
      <c r="CE74" s="420"/>
      <c r="CF74" s="420"/>
      <c r="CG74" s="420"/>
      <c r="CH74" s="420"/>
      <c r="CI74" s="420"/>
      <c r="CJ74" s="420"/>
      <c r="CK74" s="420"/>
      <c r="CL74" s="420"/>
      <c r="CM74" s="420"/>
      <c r="CN74" s="420"/>
      <c r="CO74" s="420"/>
      <c r="CP74" s="420"/>
      <c r="CQ74" s="420"/>
      <c r="CR74" s="420"/>
      <c r="CS74" s="420"/>
      <c r="CT74" s="420"/>
      <c r="CU74" s="420"/>
      <c r="CV74" s="420"/>
      <c r="CW74" s="420"/>
      <c r="CX74" s="420"/>
      <c r="CY74" s="420"/>
      <c r="CZ74" s="420"/>
      <c r="DA74" s="420"/>
      <c r="DB74" s="420"/>
      <c r="DC74" s="420"/>
      <c r="DD74" s="420"/>
      <c r="DE74" s="420"/>
      <c r="DF74" s="420"/>
      <c r="DG74" s="420"/>
      <c r="DH74" s="420"/>
      <c r="DI74" s="420"/>
      <c r="DJ74" s="420"/>
      <c r="DK74" s="420"/>
      <c r="DL74" s="420"/>
      <c r="DM74" s="420"/>
      <c r="DN74" s="420"/>
      <c r="DO74" s="420"/>
      <c r="DP74" s="420"/>
      <c r="DQ74" s="420"/>
      <c r="DR74" s="420"/>
      <c r="DS74" s="420"/>
      <c r="DT74" s="420"/>
      <c r="DU74" s="420"/>
      <c r="DV74" s="420"/>
      <c r="DW74" s="420"/>
      <c r="DX74" s="420"/>
      <c r="DY74" s="420"/>
      <c r="DZ74" s="420"/>
      <c r="EA74" s="420"/>
      <c r="EB74" s="420"/>
      <c r="EC74" s="420"/>
      <c r="ED74" s="420"/>
      <c r="EE74" s="420"/>
      <c r="EF74" s="420"/>
      <c r="EG74" s="420"/>
      <c r="EH74" s="420"/>
      <c r="EI74" s="420"/>
      <c r="EJ74" s="420"/>
      <c r="EK74" s="420"/>
      <c r="EL74" s="420"/>
      <c r="EM74" s="420"/>
      <c r="EN74" s="420"/>
      <c r="EO74" s="420"/>
      <c r="EP74" s="420"/>
      <c r="EQ74" s="420"/>
      <c r="ER74" s="420"/>
      <c r="ES74" s="420"/>
      <c r="ET74" s="420"/>
      <c r="EU74" s="420"/>
      <c r="EV74" s="420"/>
      <c r="EW74" s="420"/>
      <c r="EX74" s="420"/>
      <c r="EY74" s="420"/>
      <c r="EZ74" s="420"/>
      <c r="FA74" s="420"/>
      <c r="FB74" s="420"/>
      <c r="FC74" s="420"/>
      <c r="FD74" s="420"/>
      <c r="FE74" s="420"/>
      <c r="FF74" s="420"/>
      <c r="FG74" s="420"/>
      <c r="FH74" s="420"/>
      <c r="FI74" s="420"/>
      <c r="FJ74" s="420"/>
      <c r="FK74" s="420"/>
      <c r="FL74" s="420"/>
      <c r="FM74" s="420"/>
      <c r="FN74" s="420"/>
      <c r="FO74" s="420"/>
      <c r="FP74" s="420"/>
      <c r="FQ74" s="420"/>
      <c r="FR74" s="420"/>
      <c r="FS74" s="420"/>
      <c r="FT74" s="420"/>
      <c r="FU74" s="420"/>
      <c r="FV74" s="420"/>
      <c r="FW74" s="420"/>
      <c r="FX74" s="420"/>
      <c r="FY74" s="420"/>
      <c r="FZ74" s="420"/>
      <c r="GA74" s="420"/>
      <c r="GB74" s="420"/>
      <c r="GC74" s="420"/>
      <c r="GD74" s="420"/>
      <c r="GE74" s="420"/>
      <c r="GF74" s="420"/>
      <c r="GG74" s="420"/>
      <c r="GH74" s="420"/>
      <c r="GI74" s="420"/>
      <c r="GJ74" s="420"/>
      <c r="GK74" s="420"/>
      <c r="GL74" s="420"/>
      <c r="GM74" s="420"/>
      <c r="GN74" s="420"/>
      <c r="GO74" s="420"/>
      <c r="GP74" s="420"/>
      <c r="GQ74" s="420"/>
      <c r="GR74" s="420"/>
      <c r="GS74" s="420"/>
      <c r="GT74" s="420"/>
      <c r="GU74" s="420"/>
      <c r="GV74" s="420"/>
      <c r="GW74" s="420"/>
      <c r="GX74" s="420"/>
      <c r="GY74" s="420"/>
      <c r="GZ74" s="420"/>
      <c r="HA74" s="420"/>
      <c r="HB74" s="420"/>
      <c r="HC74" s="420"/>
      <c r="HD74" s="420"/>
      <c r="HE74" s="420"/>
      <c r="HF74" s="420"/>
      <c r="HG74" s="420"/>
      <c r="HH74" s="420"/>
      <c r="HI74" s="420"/>
      <c r="HJ74" s="420"/>
      <c r="HK74" s="420"/>
      <c r="HL74" s="420"/>
      <c r="HM74" s="420"/>
      <c r="HN74" s="420"/>
      <c r="HO74" s="420"/>
      <c r="HP74" s="420"/>
      <c r="HQ74" s="420"/>
      <c r="HR74" s="420"/>
      <c r="HS74" s="420"/>
      <c r="HT74" s="420"/>
      <c r="HU74" s="420"/>
      <c r="HV74" s="420"/>
      <c r="HW74" s="420"/>
      <c r="HX74" s="420"/>
      <c r="HY74" s="420"/>
      <c r="HZ74" s="420"/>
      <c r="IA74" s="420"/>
      <c r="IB74" s="420"/>
      <c r="IC74" s="420"/>
      <c r="ID74" s="420"/>
      <c r="IE74" s="420"/>
      <c r="IF74" s="420"/>
      <c r="IG74" s="420"/>
      <c r="IH74" s="420"/>
      <c r="II74" s="420"/>
      <c r="IJ74" s="420"/>
      <c r="IK74" s="420"/>
      <c r="IL74" s="420"/>
      <c r="IM74" s="420"/>
      <c r="IN74" s="420"/>
      <c r="IO74" s="420"/>
      <c r="IP74" s="420"/>
      <c r="IQ74" s="420"/>
      <c r="IR74" s="420"/>
      <c r="IS74" s="420"/>
      <c r="IT74" s="420"/>
      <c r="IU74" s="420"/>
      <c r="IV74" s="420"/>
      <c r="IW74" s="420"/>
      <c r="IX74" s="420"/>
      <c r="IY74" s="420"/>
      <c r="IZ74" s="420"/>
      <c r="JA74" s="420"/>
      <c r="JB74" s="420"/>
      <c r="JC74" s="420"/>
      <c r="JD74" s="420"/>
      <c r="JE74" s="420"/>
      <c r="JF74" s="420"/>
      <c r="JG74" s="420"/>
      <c r="JH74" s="420"/>
      <c r="JI74" s="420"/>
      <c r="JJ74" s="420"/>
      <c r="JK74" s="420"/>
      <c r="JL74" s="420"/>
      <c r="JM74" s="420"/>
      <c r="JN74" s="420"/>
      <c r="JO74" s="420"/>
      <c r="JP74" s="420"/>
      <c r="JQ74" s="420"/>
      <c r="JR74" s="420"/>
      <c r="JS74" s="420"/>
      <c r="JT74" s="420"/>
      <c r="JU74" s="420"/>
      <c r="JV74" s="420"/>
      <c r="JW74" s="420"/>
      <c r="JX74" s="420"/>
      <c r="JY74" s="420"/>
      <c r="JZ74" s="420"/>
      <c r="KA74" s="420"/>
      <c r="KB74" s="420"/>
      <c r="KC74" s="420"/>
      <c r="KD74" s="420"/>
      <c r="KE74" s="420"/>
      <c r="KF74" s="420"/>
      <c r="KG74" s="420"/>
      <c r="KH74" s="420"/>
      <c r="KI74" s="420"/>
      <c r="KJ74" s="420"/>
      <c r="KK74" s="420"/>
      <c r="KL74" s="420"/>
      <c r="KM74" s="421"/>
      <c r="KN74" s="97">
        <f>KN73*100/$KS$73</f>
        <v>3.1872509960159361</v>
      </c>
      <c r="KO74" s="97">
        <f t="shared" ref="KO74:KQ74" si="46">KO73*100/$KS$73</f>
        <v>6.1752988047808763</v>
      </c>
      <c r="KP74" s="97">
        <f t="shared" si="46"/>
        <v>37.450199203187253</v>
      </c>
      <c r="KQ74" s="97">
        <f t="shared" si="46"/>
        <v>53.187250996015933</v>
      </c>
      <c r="KR74" s="315"/>
      <c r="KS74" s="22">
        <f>SUM(KN74:KQ74)</f>
        <v>100</v>
      </c>
      <c r="KT74" s="440"/>
      <c r="KU74" s="441"/>
    </row>
    <row r="75" spans="1:307">
      <c r="A75" s="114" t="s">
        <v>475</v>
      </c>
      <c r="B75" s="478"/>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79"/>
      <c r="AP75" s="479"/>
      <c r="AQ75" s="479"/>
      <c r="AR75" s="479"/>
      <c r="AS75" s="479"/>
      <c r="AT75" s="479"/>
      <c r="AU75" s="479"/>
      <c r="AV75" s="479"/>
      <c r="AW75" s="479"/>
      <c r="AX75" s="479"/>
      <c r="AY75" s="479"/>
      <c r="AZ75" s="479"/>
      <c r="BA75" s="479"/>
      <c r="BB75" s="479"/>
      <c r="BC75" s="479"/>
      <c r="BD75" s="479"/>
      <c r="BE75" s="479"/>
      <c r="BF75" s="479"/>
      <c r="BG75" s="479"/>
      <c r="BH75" s="479"/>
      <c r="BI75" s="479"/>
      <c r="BJ75" s="479"/>
      <c r="BK75" s="479"/>
      <c r="BL75" s="479"/>
      <c r="BM75" s="479"/>
      <c r="BN75" s="479"/>
      <c r="BO75" s="479"/>
      <c r="BP75" s="479"/>
      <c r="BQ75" s="479"/>
      <c r="BR75" s="479"/>
      <c r="BS75" s="479"/>
      <c r="BT75" s="479"/>
      <c r="BU75" s="479"/>
      <c r="BV75" s="479"/>
      <c r="BW75" s="479"/>
      <c r="BX75" s="479"/>
      <c r="BY75" s="479"/>
      <c r="BZ75" s="479"/>
      <c r="CA75" s="479"/>
      <c r="CB75" s="479"/>
      <c r="CC75" s="479"/>
      <c r="CD75" s="479"/>
      <c r="CE75" s="479"/>
      <c r="CF75" s="479"/>
      <c r="CG75" s="479"/>
      <c r="CH75" s="479"/>
      <c r="CI75" s="479"/>
      <c r="CJ75" s="479"/>
      <c r="CK75" s="479"/>
      <c r="CL75" s="479"/>
      <c r="CM75" s="479"/>
      <c r="CN75" s="479"/>
      <c r="CO75" s="479"/>
      <c r="CP75" s="479"/>
      <c r="CQ75" s="479"/>
      <c r="CR75" s="479"/>
      <c r="CS75" s="479"/>
      <c r="CT75" s="479"/>
      <c r="CU75" s="479"/>
      <c r="CV75" s="479"/>
      <c r="CW75" s="479"/>
      <c r="CX75" s="479"/>
      <c r="CY75" s="479"/>
      <c r="CZ75" s="479"/>
      <c r="DA75" s="479"/>
      <c r="DB75" s="479"/>
      <c r="DC75" s="479"/>
      <c r="DD75" s="479"/>
      <c r="DE75" s="479"/>
      <c r="DF75" s="479"/>
      <c r="DG75" s="479"/>
      <c r="DH75" s="479"/>
      <c r="DI75" s="479"/>
      <c r="DJ75" s="479"/>
      <c r="DK75" s="479"/>
      <c r="DL75" s="479"/>
      <c r="DM75" s="479"/>
      <c r="DN75" s="479"/>
      <c r="DO75" s="479"/>
      <c r="DP75" s="479"/>
      <c r="DQ75" s="479"/>
      <c r="DR75" s="479"/>
      <c r="DS75" s="479"/>
      <c r="DT75" s="479"/>
      <c r="DU75" s="479"/>
      <c r="DV75" s="479"/>
      <c r="DW75" s="479"/>
      <c r="DX75" s="479"/>
      <c r="DY75" s="479"/>
      <c r="DZ75" s="479"/>
      <c r="EA75" s="479"/>
      <c r="EB75" s="479"/>
      <c r="EC75" s="479"/>
      <c r="ED75" s="479"/>
      <c r="EE75" s="479"/>
      <c r="EF75" s="479"/>
      <c r="EG75" s="479"/>
      <c r="EH75" s="479"/>
      <c r="EI75" s="479"/>
      <c r="EJ75" s="479"/>
      <c r="EK75" s="479"/>
      <c r="EL75" s="479"/>
      <c r="EM75" s="479"/>
      <c r="EN75" s="479"/>
      <c r="EO75" s="479"/>
      <c r="EP75" s="479"/>
      <c r="EQ75" s="479"/>
      <c r="ER75" s="479"/>
      <c r="ES75" s="479"/>
      <c r="ET75" s="479"/>
      <c r="EU75" s="479"/>
      <c r="EV75" s="479"/>
      <c r="EW75" s="479"/>
      <c r="EX75" s="479"/>
      <c r="EY75" s="479"/>
      <c r="EZ75" s="479"/>
      <c r="FA75" s="479"/>
      <c r="FB75" s="479"/>
      <c r="FC75" s="479"/>
      <c r="FD75" s="479"/>
      <c r="FE75" s="479"/>
      <c r="FF75" s="479"/>
      <c r="FG75" s="479"/>
      <c r="FH75" s="479"/>
      <c r="FI75" s="479"/>
      <c r="FJ75" s="479"/>
      <c r="FK75" s="479"/>
      <c r="FL75" s="479"/>
      <c r="FM75" s="479"/>
      <c r="FN75" s="479"/>
      <c r="FO75" s="479"/>
      <c r="FP75" s="479"/>
      <c r="FQ75" s="479"/>
      <c r="FR75" s="479"/>
      <c r="FS75" s="479"/>
      <c r="FT75" s="479"/>
      <c r="FU75" s="479"/>
      <c r="FV75" s="479"/>
      <c r="FW75" s="479"/>
      <c r="FX75" s="479"/>
      <c r="FY75" s="479"/>
      <c r="FZ75" s="479"/>
      <c r="GA75" s="479"/>
      <c r="GB75" s="479"/>
      <c r="GC75" s="479"/>
      <c r="GD75" s="479"/>
      <c r="GE75" s="479"/>
      <c r="GF75" s="479"/>
      <c r="GG75" s="479"/>
      <c r="GH75" s="479"/>
      <c r="GI75" s="479"/>
      <c r="GJ75" s="479"/>
      <c r="GK75" s="479"/>
      <c r="GL75" s="479"/>
      <c r="GM75" s="479"/>
      <c r="GN75" s="479"/>
      <c r="GO75" s="479"/>
      <c r="GP75" s="479"/>
      <c r="GQ75" s="479"/>
      <c r="GR75" s="479"/>
      <c r="GS75" s="479"/>
      <c r="GT75" s="479"/>
      <c r="GU75" s="479"/>
      <c r="GV75" s="479"/>
      <c r="GW75" s="479"/>
      <c r="GX75" s="479"/>
      <c r="GY75" s="479"/>
      <c r="GZ75" s="479"/>
      <c r="HA75" s="479"/>
      <c r="HB75" s="479"/>
      <c r="HC75" s="479"/>
      <c r="HD75" s="479"/>
      <c r="HE75" s="479"/>
      <c r="HF75" s="479"/>
      <c r="HG75" s="479"/>
      <c r="HH75" s="479"/>
      <c r="HI75" s="479"/>
      <c r="HJ75" s="479"/>
      <c r="HK75" s="479"/>
      <c r="HL75" s="479"/>
      <c r="HM75" s="479"/>
      <c r="HN75" s="479"/>
      <c r="HO75" s="479"/>
      <c r="HP75" s="479"/>
      <c r="HQ75" s="479"/>
      <c r="HR75" s="479"/>
      <c r="HS75" s="479"/>
      <c r="HT75" s="479"/>
      <c r="HU75" s="479"/>
      <c r="HV75" s="479"/>
      <c r="HW75" s="479"/>
      <c r="HX75" s="479"/>
      <c r="HY75" s="479"/>
      <c r="HZ75" s="479"/>
      <c r="IA75" s="479"/>
      <c r="IB75" s="479"/>
      <c r="IC75" s="479"/>
      <c r="ID75" s="479"/>
      <c r="IE75" s="479"/>
      <c r="IF75" s="479"/>
      <c r="IG75" s="479"/>
      <c r="IH75" s="479"/>
      <c r="II75" s="479"/>
      <c r="IJ75" s="479"/>
      <c r="IK75" s="479"/>
      <c r="IL75" s="479"/>
      <c r="IM75" s="479"/>
      <c r="IN75" s="479"/>
      <c r="IO75" s="479"/>
      <c r="IP75" s="479"/>
      <c r="IQ75" s="479"/>
      <c r="IR75" s="479"/>
      <c r="IS75" s="479"/>
      <c r="IT75" s="479"/>
      <c r="IU75" s="479"/>
      <c r="IV75" s="479"/>
      <c r="IW75" s="479"/>
      <c r="IX75" s="479"/>
      <c r="IY75" s="479"/>
      <c r="IZ75" s="479"/>
      <c r="JA75" s="479"/>
      <c r="JB75" s="479"/>
      <c r="JC75" s="479"/>
      <c r="JD75" s="479"/>
      <c r="JE75" s="479"/>
      <c r="JF75" s="479"/>
      <c r="JG75" s="479"/>
      <c r="JH75" s="479"/>
      <c r="JI75" s="479"/>
      <c r="JJ75" s="479"/>
      <c r="JK75" s="479"/>
      <c r="JL75" s="479"/>
      <c r="JM75" s="479"/>
      <c r="JN75" s="479"/>
      <c r="JO75" s="479"/>
      <c r="JP75" s="479"/>
      <c r="JQ75" s="479"/>
      <c r="JR75" s="479"/>
      <c r="JS75" s="479"/>
      <c r="JT75" s="479"/>
      <c r="JU75" s="479"/>
      <c r="JV75" s="479"/>
      <c r="JW75" s="479"/>
      <c r="JX75" s="479"/>
      <c r="JY75" s="479"/>
      <c r="JZ75" s="479"/>
      <c r="KA75" s="479"/>
      <c r="KB75" s="479"/>
      <c r="KC75" s="479"/>
      <c r="KD75" s="479"/>
      <c r="KE75" s="479"/>
      <c r="KF75" s="479"/>
      <c r="KG75" s="479"/>
      <c r="KH75" s="479"/>
      <c r="KI75" s="479"/>
      <c r="KJ75" s="479"/>
      <c r="KK75" s="479"/>
      <c r="KL75" s="479"/>
      <c r="KM75" s="479"/>
      <c r="KN75" s="479"/>
      <c r="KO75" s="479"/>
      <c r="KP75" s="479"/>
      <c r="KQ75" s="479"/>
      <c r="KR75" s="479"/>
      <c r="KS75" s="479"/>
      <c r="KT75" s="479"/>
      <c r="KU75" s="479"/>
    </row>
    <row r="76" spans="1:307" ht="33" customHeight="1">
      <c r="A76" s="352" t="s">
        <v>460</v>
      </c>
      <c r="B76" s="397" t="s">
        <v>477</v>
      </c>
      <c r="C76" s="394"/>
    </row>
    <row r="77" spans="1:307" ht="45" customHeight="1">
      <c r="A77" s="351" t="s">
        <v>461</v>
      </c>
      <c r="B77" s="397" t="s">
        <v>477</v>
      </c>
      <c r="C77" s="394"/>
    </row>
    <row r="78" spans="1:307" ht="34.5" customHeight="1">
      <c r="A78" s="347" t="s">
        <v>410</v>
      </c>
      <c r="B78" s="397" t="s">
        <v>478</v>
      </c>
      <c r="C78" s="394"/>
    </row>
    <row r="79" spans="1:307" ht="38.25">
      <c r="A79" s="347" t="s">
        <v>462</v>
      </c>
      <c r="B79" s="397" t="s">
        <v>479</v>
      </c>
      <c r="C79" s="394"/>
    </row>
    <row r="80" spans="1:307" ht="33.75" customHeight="1">
      <c r="A80" s="347" t="s">
        <v>411</v>
      </c>
      <c r="B80" s="395" t="s">
        <v>480</v>
      </c>
      <c r="C80" s="396"/>
    </row>
    <row r="81" spans="1:115" ht="34.5" customHeight="1">
      <c r="A81" s="347" t="s">
        <v>412</v>
      </c>
      <c r="B81" s="395" t="s">
        <v>480</v>
      </c>
      <c r="C81" s="396"/>
    </row>
    <row r="82" spans="1:115" ht="75.75" customHeight="1">
      <c r="A82" s="347" t="s">
        <v>463</v>
      </c>
      <c r="B82" s="395" t="s">
        <v>481</v>
      </c>
      <c r="C82" s="396"/>
    </row>
    <row r="83" spans="1:115" ht="23.25" customHeight="1">
      <c r="A83" s="347" t="s">
        <v>464</v>
      </c>
      <c r="B83" s="393" t="s">
        <v>482</v>
      </c>
      <c r="C83" s="394"/>
      <c r="DK83">
        <f>57+30</f>
        <v>87</v>
      </c>
    </row>
    <row r="84" spans="1:115" ht="34.5" customHeight="1">
      <c r="A84" s="347" t="s">
        <v>465</v>
      </c>
      <c r="B84" s="395" t="s">
        <v>483</v>
      </c>
      <c r="C84" s="396"/>
    </row>
    <row r="85" spans="1:115" ht="37.5" customHeight="1">
      <c r="A85" s="347" t="s">
        <v>466</v>
      </c>
      <c r="B85" s="395" t="s">
        <v>483</v>
      </c>
      <c r="C85" s="396"/>
    </row>
    <row r="86" spans="1:115" ht="36.75" customHeight="1">
      <c r="A86" s="347" t="s">
        <v>413</v>
      </c>
      <c r="B86" s="395" t="s">
        <v>483</v>
      </c>
      <c r="C86" s="396"/>
    </row>
    <row r="87" spans="1:115" ht="43.5" customHeight="1">
      <c r="A87" s="347" t="s">
        <v>467</v>
      </c>
      <c r="B87" s="395" t="s">
        <v>483</v>
      </c>
      <c r="C87" s="396"/>
    </row>
    <row r="88" spans="1:115" ht="28.5" customHeight="1">
      <c r="A88" s="347" t="s">
        <v>422</v>
      </c>
      <c r="B88" s="393" t="s">
        <v>484</v>
      </c>
      <c r="C88" s="394"/>
    </row>
    <row r="89" spans="1:115" ht="29.25" customHeight="1">
      <c r="A89" s="347" t="s">
        <v>423</v>
      </c>
      <c r="B89" s="395" t="s">
        <v>483</v>
      </c>
      <c r="C89" s="396"/>
    </row>
    <row r="90" spans="1:115" ht="33.75" customHeight="1">
      <c r="A90" s="347" t="s">
        <v>424</v>
      </c>
      <c r="B90" s="395" t="s">
        <v>483</v>
      </c>
      <c r="C90" s="396"/>
    </row>
    <row r="91" spans="1:115" ht="42" customHeight="1">
      <c r="A91" s="347" t="s">
        <v>468</v>
      </c>
      <c r="B91" s="395" t="s">
        <v>483</v>
      </c>
      <c r="C91" s="396"/>
    </row>
    <row r="92" spans="1:115" ht="37.5" customHeight="1">
      <c r="A92" s="347" t="s">
        <v>425</v>
      </c>
      <c r="B92" s="395" t="s">
        <v>483</v>
      </c>
      <c r="C92" s="396"/>
    </row>
    <row r="93" spans="1:115" ht="32.25" customHeight="1">
      <c r="A93" s="347" t="s">
        <v>426</v>
      </c>
      <c r="B93" s="395" t="s">
        <v>483</v>
      </c>
      <c r="C93" s="396"/>
    </row>
    <row r="94" spans="1:115" ht="39.75" customHeight="1">
      <c r="A94" s="347" t="s">
        <v>427</v>
      </c>
      <c r="B94" s="393" t="s">
        <v>477</v>
      </c>
      <c r="C94" s="394"/>
    </row>
    <row r="95" spans="1:115" ht="39" customHeight="1">
      <c r="A95" s="347" t="s">
        <v>428</v>
      </c>
      <c r="B95" s="393" t="s">
        <v>477</v>
      </c>
      <c r="C95" s="394"/>
    </row>
    <row r="96" spans="1:115" ht="26.25" customHeight="1">
      <c r="A96" s="347" t="s">
        <v>409</v>
      </c>
      <c r="B96" s="393" t="s">
        <v>485</v>
      </c>
      <c r="C96" s="394"/>
    </row>
    <row r="97" spans="1:3" ht="33.75" customHeight="1">
      <c r="A97" s="347" t="s">
        <v>469</v>
      </c>
      <c r="B97" s="395" t="s">
        <v>483</v>
      </c>
      <c r="C97" s="396"/>
    </row>
    <row r="98" spans="1:3" ht="58.5" customHeight="1">
      <c r="A98" s="347" t="s">
        <v>470</v>
      </c>
      <c r="B98" s="395" t="s">
        <v>486</v>
      </c>
      <c r="C98" s="396"/>
    </row>
    <row r="99" spans="1:3" ht="21.75" customHeight="1">
      <c r="A99" s="347" t="s">
        <v>421</v>
      </c>
      <c r="B99" s="393" t="s">
        <v>482</v>
      </c>
      <c r="C99" s="394"/>
    </row>
    <row r="100" spans="1:3" ht="21.75" customHeight="1">
      <c r="A100" s="347" t="s">
        <v>420</v>
      </c>
      <c r="B100" s="393" t="s">
        <v>482</v>
      </c>
      <c r="C100" s="394"/>
    </row>
    <row r="101" spans="1:3" ht="36" customHeight="1">
      <c r="A101" s="347" t="s">
        <v>419</v>
      </c>
      <c r="B101" s="393" t="s">
        <v>487</v>
      </c>
      <c r="C101" s="394"/>
    </row>
    <row r="102" spans="1:3" ht="25.5">
      <c r="A102" s="347" t="s">
        <v>418</v>
      </c>
      <c r="B102" s="393" t="s">
        <v>484</v>
      </c>
      <c r="C102" s="394"/>
    </row>
    <row r="103" spans="1:3" ht="25.5">
      <c r="A103" s="347" t="s">
        <v>416</v>
      </c>
      <c r="B103" s="393" t="s">
        <v>477</v>
      </c>
      <c r="C103" s="394"/>
    </row>
    <row r="104" spans="1:3" ht="31.5" customHeight="1">
      <c r="A104" s="347" t="s">
        <v>417</v>
      </c>
      <c r="B104" s="393" t="s">
        <v>485</v>
      </c>
      <c r="C104" s="394"/>
    </row>
    <row r="105" spans="1:3" ht="30" customHeight="1">
      <c r="A105" s="347" t="s">
        <v>471</v>
      </c>
      <c r="B105" s="393" t="s">
        <v>478</v>
      </c>
      <c r="C105" s="394"/>
    </row>
    <row r="106" spans="1:3" ht="20.25" customHeight="1">
      <c r="A106" s="347" t="s">
        <v>415</v>
      </c>
      <c r="B106" s="393" t="s">
        <v>484</v>
      </c>
      <c r="C106" s="394"/>
    </row>
    <row r="107" spans="1:3" ht="35.25" customHeight="1">
      <c r="A107" s="347" t="s">
        <v>472</v>
      </c>
      <c r="B107" s="395" t="s">
        <v>488</v>
      </c>
      <c r="C107" s="396"/>
    </row>
    <row r="108" spans="1:3" ht="48.75" customHeight="1">
      <c r="A108" s="347" t="s">
        <v>414</v>
      </c>
      <c r="B108" s="395" t="s">
        <v>488</v>
      </c>
      <c r="C108" s="396"/>
    </row>
    <row r="109" spans="1:3" ht="36" customHeight="1">
      <c r="A109" s="347" t="s">
        <v>473</v>
      </c>
      <c r="B109" s="395" t="s">
        <v>488</v>
      </c>
      <c r="C109" s="396"/>
    </row>
    <row r="110" spans="1:3" ht="32.25" customHeight="1">
      <c r="A110" s="347" t="s">
        <v>474</v>
      </c>
      <c r="B110" s="395" t="s">
        <v>488</v>
      </c>
      <c r="C110" s="396"/>
    </row>
  </sheetData>
  <mergeCells count="97">
    <mergeCell ref="KT64:KU65"/>
    <mergeCell ref="B12:KU12"/>
    <mergeCell ref="B75:KU75"/>
    <mergeCell ref="KM13:KM21"/>
    <mergeCell ref="KM25:KM32"/>
    <mergeCell ref="KM36:KM42"/>
    <mergeCell ref="KM46:KM53"/>
    <mergeCell ref="KM57:KM63"/>
    <mergeCell ref="KS13:KS21"/>
    <mergeCell ref="KT73:KU74"/>
    <mergeCell ref="A22:KM22"/>
    <mergeCell ref="A23:KM23"/>
    <mergeCell ref="KT33:KU34"/>
    <mergeCell ref="B45:KM45"/>
    <mergeCell ref="KS46:KS53"/>
    <mergeCell ref="KT22:KU23"/>
    <mergeCell ref="B7:H7"/>
    <mergeCell ref="B5:H5"/>
    <mergeCell ref="J1:V7"/>
    <mergeCell ref="B10:U10"/>
    <mergeCell ref="B9:X9"/>
    <mergeCell ref="A1:H1"/>
    <mergeCell ref="B2:H2"/>
    <mergeCell ref="B3:H3"/>
    <mergeCell ref="B4:H4"/>
    <mergeCell ref="B6:H6"/>
    <mergeCell ref="KT54:KU55"/>
    <mergeCell ref="KS25:KS32"/>
    <mergeCell ref="A33:KM33"/>
    <mergeCell ref="A34:KM34"/>
    <mergeCell ref="B35:KM35"/>
    <mergeCell ref="B24:KM24"/>
    <mergeCell ref="A74:KM74"/>
    <mergeCell ref="A55:KM55"/>
    <mergeCell ref="B56:KM56"/>
    <mergeCell ref="KS57:KS63"/>
    <mergeCell ref="A64:KM64"/>
    <mergeCell ref="A65:KM65"/>
    <mergeCell ref="B66:KM66"/>
    <mergeCell ref="KM67:KM72"/>
    <mergeCell ref="KS67:KS72"/>
    <mergeCell ref="A73:KM73"/>
    <mergeCell ref="A54:KM54"/>
    <mergeCell ref="A43:KM43"/>
    <mergeCell ref="A44:KM44"/>
    <mergeCell ref="Y10:AO10"/>
    <mergeCell ref="AP10:AU10"/>
    <mergeCell ref="AV10:BS10"/>
    <mergeCell ref="BT10:BV10"/>
    <mergeCell ref="Y9:BV9"/>
    <mergeCell ref="BW10:DD10"/>
    <mergeCell ref="DP10:DW10"/>
    <mergeCell ref="BW9:DW9"/>
    <mergeCell ref="DE10:DO10"/>
    <mergeCell ref="DX10:HK10"/>
    <mergeCell ref="JI9:KL9"/>
    <mergeCell ref="HQ9:JH9"/>
    <mergeCell ref="HL10:HP10"/>
    <mergeCell ref="DX9:HP9"/>
    <mergeCell ref="HQ10:ID10"/>
    <mergeCell ref="IE10:II10"/>
    <mergeCell ref="IL10:JH10"/>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rgb="FF00B0F0"/>
  </sheetPr>
  <dimension ref="A1:DM89"/>
  <sheetViews>
    <sheetView topLeftCell="AD13" workbookViewId="0">
      <selection activeCell="A7" sqref="A7"/>
    </sheetView>
  </sheetViews>
  <sheetFormatPr baseColWidth="10" defaultRowHeight="15"/>
  <cols>
    <col min="1" max="1" width="66" customWidth="1"/>
    <col min="2" max="10" width="2.85546875" bestFit="1" customWidth="1"/>
    <col min="11" max="17" width="3.85546875" bestFit="1" customWidth="1"/>
    <col min="18" max="18" width="7.28515625" customWidth="1"/>
    <col min="19" max="27" width="3.85546875" bestFit="1" customWidth="1"/>
    <col min="28" max="28" width="5.5703125" customWidth="1"/>
    <col min="29" max="45" width="3.85546875" bestFit="1" customWidth="1"/>
    <col min="46" max="46" width="5.85546875" customWidth="1"/>
    <col min="47" max="100" width="3.85546875" hidden="1" customWidth="1"/>
    <col min="101" max="101" width="4.85546875" hidden="1" customWidth="1"/>
    <col min="102" max="102" width="6.7109375" customWidth="1"/>
    <col min="103" max="103" width="6.85546875" customWidth="1"/>
    <col min="104" max="108" width="8.28515625" customWidth="1"/>
    <col min="109" max="109" width="8.7109375" customWidth="1"/>
    <col min="110" max="110" width="10.85546875" customWidth="1"/>
  </cols>
  <sheetData>
    <row r="1" spans="1:110" ht="15.75" customHeight="1" thickBot="1">
      <c r="A1" s="463" t="s">
        <v>0</v>
      </c>
      <c r="B1" s="464"/>
      <c r="C1" s="464"/>
      <c r="D1" s="464"/>
      <c r="E1" s="464"/>
      <c r="F1" s="464"/>
      <c r="G1" s="464"/>
      <c r="H1" s="465"/>
      <c r="I1" s="4"/>
      <c r="J1" s="451" t="s">
        <v>1</v>
      </c>
      <c r="K1" s="452"/>
      <c r="L1" s="452"/>
      <c r="M1" s="452"/>
      <c r="N1" s="452"/>
      <c r="O1" s="452"/>
      <c r="P1" s="452"/>
      <c r="Q1" s="452"/>
      <c r="R1" s="452"/>
      <c r="S1" s="452"/>
      <c r="T1" s="452"/>
      <c r="U1" s="452"/>
      <c r="V1" s="45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33"/>
      <c r="DC1" s="33"/>
      <c r="DD1" s="33"/>
      <c r="DE1" s="33"/>
      <c r="DF1" s="33"/>
    </row>
    <row r="2" spans="1:110" ht="23.25">
      <c r="A2" s="373" t="s">
        <v>2</v>
      </c>
      <c r="B2" s="508" t="s">
        <v>319</v>
      </c>
      <c r="C2" s="508"/>
      <c r="D2" s="508"/>
      <c r="E2" s="508"/>
      <c r="F2" s="508"/>
      <c r="G2" s="508"/>
      <c r="H2" s="509"/>
      <c r="I2" s="2"/>
      <c r="J2" s="454"/>
      <c r="K2" s="455"/>
      <c r="L2" s="455"/>
      <c r="M2" s="455"/>
      <c r="N2" s="455"/>
      <c r="O2" s="455"/>
      <c r="P2" s="455"/>
      <c r="Q2" s="455"/>
      <c r="R2" s="455"/>
      <c r="S2" s="455"/>
      <c r="T2" s="455"/>
      <c r="U2" s="455"/>
      <c r="V2" s="456"/>
      <c r="W2" s="9"/>
      <c r="X2" s="9"/>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33"/>
      <c r="DC2" s="33"/>
      <c r="DD2" s="33"/>
      <c r="DE2" s="33"/>
      <c r="DF2" s="33"/>
    </row>
    <row r="3" spans="1:110" ht="23.25">
      <c r="A3" s="370" t="s">
        <v>3</v>
      </c>
      <c r="B3" s="469" t="s">
        <v>322</v>
      </c>
      <c r="C3" s="470"/>
      <c r="D3" s="470"/>
      <c r="E3" s="470"/>
      <c r="F3" s="470"/>
      <c r="G3" s="470"/>
      <c r="H3" s="471"/>
      <c r="I3" s="5"/>
      <c r="J3" s="454"/>
      <c r="K3" s="455"/>
      <c r="L3" s="455"/>
      <c r="M3" s="455"/>
      <c r="N3" s="455"/>
      <c r="O3" s="455"/>
      <c r="P3" s="455"/>
      <c r="Q3" s="455"/>
      <c r="R3" s="455"/>
      <c r="S3" s="455"/>
      <c r="T3" s="455"/>
      <c r="U3" s="455"/>
      <c r="V3" s="456"/>
      <c r="W3" s="9"/>
      <c r="X3" s="9"/>
      <c r="Y3" s="26"/>
      <c r="Z3" s="26"/>
      <c r="AA3" s="26"/>
      <c r="AB3" s="27"/>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33"/>
      <c r="DC3" s="33"/>
      <c r="DD3" s="33"/>
      <c r="DE3" s="33"/>
      <c r="DF3" s="33"/>
    </row>
    <row r="4" spans="1:110" ht="15" customHeight="1">
      <c r="A4" s="370" t="s">
        <v>4</v>
      </c>
      <c r="B4" s="449">
        <v>45</v>
      </c>
      <c r="C4" s="449"/>
      <c r="D4" s="449"/>
      <c r="E4" s="449"/>
      <c r="F4" s="449"/>
      <c r="G4" s="449"/>
      <c r="H4" s="450"/>
      <c r="I4" s="5"/>
      <c r="J4" s="454"/>
      <c r="K4" s="455"/>
      <c r="L4" s="455"/>
      <c r="M4" s="455"/>
      <c r="N4" s="455"/>
      <c r="O4" s="455"/>
      <c r="P4" s="455"/>
      <c r="Q4" s="455"/>
      <c r="R4" s="455"/>
      <c r="S4" s="455"/>
      <c r="T4" s="455"/>
      <c r="U4" s="455"/>
      <c r="V4" s="456"/>
      <c r="W4" s="2"/>
      <c r="X4" s="2"/>
      <c r="Y4" s="2"/>
      <c r="Z4" s="2"/>
      <c r="AA4" s="15"/>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33"/>
      <c r="DC4" s="33"/>
      <c r="DD4" s="33"/>
      <c r="DE4" s="33"/>
      <c r="DF4" s="33"/>
    </row>
    <row r="5" spans="1:110" ht="15.75" customHeight="1">
      <c r="A5" s="370" t="s">
        <v>5</v>
      </c>
      <c r="B5" s="448">
        <v>45</v>
      </c>
      <c r="C5" s="449"/>
      <c r="D5" s="449"/>
      <c r="E5" s="449"/>
      <c r="F5" s="449"/>
      <c r="G5" s="449"/>
      <c r="H5" s="450"/>
      <c r="I5" s="2"/>
      <c r="J5" s="454"/>
      <c r="K5" s="455"/>
      <c r="L5" s="455"/>
      <c r="M5" s="455"/>
      <c r="N5" s="455"/>
      <c r="O5" s="455"/>
      <c r="P5" s="455"/>
      <c r="Q5" s="455"/>
      <c r="R5" s="455"/>
      <c r="S5" s="455"/>
      <c r="T5" s="455"/>
      <c r="U5" s="455"/>
      <c r="V5" s="456"/>
      <c r="W5" s="1"/>
      <c r="X5" s="1"/>
      <c r="Y5" s="1"/>
      <c r="Z5" s="1"/>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33"/>
      <c r="DC5" s="33" t="s">
        <v>313</v>
      </c>
      <c r="DD5" s="33"/>
      <c r="DE5" s="33"/>
      <c r="DF5" s="33"/>
    </row>
    <row r="6" spans="1:110" ht="15" customHeight="1">
      <c r="A6" s="370" t="s">
        <v>6</v>
      </c>
      <c r="B6" s="472">
        <v>0</v>
      </c>
      <c r="C6" s="473"/>
      <c r="D6" s="473"/>
      <c r="E6" s="473"/>
      <c r="F6" s="473"/>
      <c r="G6" s="473"/>
      <c r="H6" s="474"/>
      <c r="I6" s="2"/>
      <c r="J6" s="454"/>
      <c r="K6" s="455"/>
      <c r="L6" s="455"/>
      <c r="M6" s="455"/>
      <c r="N6" s="455"/>
      <c r="O6" s="455"/>
      <c r="P6" s="455"/>
      <c r="Q6" s="455"/>
      <c r="R6" s="455"/>
      <c r="S6" s="455"/>
      <c r="T6" s="455"/>
      <c r="U6" s="455"/>
      <c r="V6" s="456"/>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33"/>
      <c r="DC6" s="33" t="s">
        <v>314</v>
      </c>
      <c r="DD6" s="33"/>
      <c r="DE6" s="33"/>
      <c r="DF6" s="33"/>
    </row>
    <row r="7" spans="1:110" ht="15.75" customHeight="1" thickBot="1">
      <c r="A7" s="371" t="s">
        <v>7</v>
      </c>
      <c r="B7" s="446">
        <v>0</v>
      </c>
      <c r="C7" s="446"/>
      <c r="D7" s="446"/>
      <c r="E7" s="446"/>
      <c r="F7" s="446"/>
      <c r="G7" s="446"/>
      <c r="H7" s="447"/>
      <c r="I7" s="2"/>
      <c r="J7" s="457"/>
      <c r="K7" s="458"/>
      <c r="L7" s="458"/>
      <c r="M7" s="458"/>
      <c r="N7" s="458"/>
      <c r="O7" s="458"/>
      <c r="P7" s="458"/>
      <c r="Q7" s="458"/>
      <c r="R7" s="458"/>
      <c r="S7" s="458"/>
      <c r="T7" s="458"/>
      <c r="U7" s="458"/>
      <c r="V7" s="459"/>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33"/>
      <c r="DC7" s="33" t="s">
        <v>315</v>
      </c>
      <c r="DD7" s="33"/>
      <c r="DE7" s="33"/>
      <c r="DF7" s="33"/>
    </row>
    <row r="8" spans="1:110" ht="15.75" customHeight="1" thickBot="1">
      <c r="A8" s="159"/>
      <c r="B8" s="160"/>
      <c r="C8" s="160"/>
      <c r="D8" s="160"/>
      <c r="E8" s="160"/>
      <c r="F8" s="160"/>
      <c r="G8" s="160"/>
      <c r="H8" s="160"/>
      <c r="I8" s="2"/>
      <c r="J8" s="9"/>
      <c r="K8" s="9"/>
      <c r="L8" s="9"/>
      <c r="M8" s="9"/>
      <c r="N8" s="9"/>
      <c r="O8" s="9"/>
      <c r="P8" s="9"/>
      <c r="Q8" s="9"/>
      <c r="R8" s="9"/>
      <c r="S8" s="9"/>
      <c r="T8" s="9"/>
      <c r="U8" s="9"/>
      <c r="V8" s="9"/>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33"/>
      <c r="DC8" s="33" t="s">
        <v>316</v>
      </c>
      <c r="DD8" s="33"/>
      <c r="DE8" s="33"/>
      <c r="DF8" s="33"/>
    </row>
    <row r="9" spans="1:110" ht="15.75" customHeight="1" thickBot="1">
      <c r="A9" s="159"/>
      <c r="B9" s="505" t="s">
        <v>336</v>
      </c>
      <c r="C9" s="506"/>
      <c r="D9" s="506"/>
      <c r="E9" s="507"/>
      <c r="F9" s="162" t="s">
        <v>333</v>
      </c>
      <c r="G9" s="163"/>
      <c r="H9" s="163"/>
      <c r="I9" s="163"/>
      <c r="J9" s="163"/>
      <c r="K9" s="163"/>
      <c r="L9" s="163"/>
      <c r="M9" s="163"/>
      <c r="N9" s="163"/>
      <c r="O9" s="163"/>
      <c r="P9" s="163"/>
      <c r="Q9" s="163"/>
      <c r="R9" s="164"/>
      <c r="S9" s="486" t="s">
        <v>335</v>
      </c>
      <c r="T9" s="487"/>
      <c r="U9" s="487"/>
      <c r="V9" s="487"/>
      <c r="W9" s="487"/>
      <c r="X9" s="487"/>
      <c r="Y9" s="487"/>
      <c r="Z9" s="487"/>
      <c r="AA9" s="488"/>
      <c r="AB9" s="407" t="s">
        <v>334</v>
      </c>
      <c r="AC9" s="408"/>
      <c r="AD9" s="408"/>
      <c r="AE9" s="408"/>
      <c r="AF9" s="408"/>
      <c r="AG9" s="408"/>
      <c r="AH9" s="408"/>
      <c r="AI9" s="408"/>
      <c r="AJ9" s="408"/>
      <c r="AK9" s="408"/>
      <c r="AL9" s="408"/>
      <c r="AM9" s="408"/>
      <c r="AN9" s="408"/>
      <c r="AO9" s="408"/>
      <c r="AP9" s="408"/>
      <c r="AQ9" s="408"/>
      <c r="AR9" s="408"/>
      <c r="AS9" s="408"/>
      <c r="AT9" s="40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33"/>
      <c r="DC9" s="33"/>
      <c r="DD9" s="33"/>
      <c r="DE9" s="33"/>
      <c r="DF9" s="33"/>
    </row>
    <row r="10" spans="1:110" ht="15.75" customHeight="1" thickBot="1">
      <c r="A10" s="2"/>
      <c r="B10" s="491" t="s">
        <v>323</v>
      </c>
      <c r="C10" s="492"/>
      <c r="D10" s="492"/>
      <c r="E10" s="493"/>
      <c r="F10" s="494" t="s">
        <v>324</v>
      </c>
      <c r="G10" s="495"/>
      <c r="H10" s="495"/>
      <c r="I10" s="495"/>
      <c r="J10" s="495"/>
      <c r="K10" s="496"/>
      <c r="L10" s="497" t="s">
        <v>328</v>
      </c>
      <c r="M10" s="498"/>
      <c r="N10" s="499" t="s">
        <v>326</v>
      </c>
      <c r="O10" s="500"/>
      <c r="P10" s="500"/>
      <c r="Q10" s="501"/>
      <c r="R10" s="165" t="s">
        <v>327</v>
      </c>
      <c r="S10" s="502" t="s">
        <v>329</v>
      </c>
      <c r="T10" s="503"/>
      <c r="U10" s="503"/>
      <c r="V10" s="503"/>
      <c r="W10" s="503"/>
      <c r="X10" s="503"/>
      <c r="Y10" s="504"/>
      <c r="Z10" s="481" t="s">
        <v>330</v>
      </c>
      <c r="AA10" s="482"/>
      <c r="AB10" s="483" t="s">
        <v>332</v>
      </c>
      <c r="AC10" s="484"/>
      <c r="AD10" s="484"/>
      <c r="AE10" s="484"/>
      <c r="AF10" s="484"/>
      <c r="AG10" s="484"/>
      <c r="AH10" s="484"/>
      <c r="AI10" s="484"/>
      <c r="AJ10" s="484"/>
      <c r="AK10" s="484"/>
      <c r="AL10" s="484"/>
      <c r="AM10" s="484"/>
      <c r="AN10" s="484"/>
      <c r="AO10" s="484"/>
      <c r="AP10" s="484"/>
      <c r="AQ10" s="484"/>
      <c r="AR10" s="484"/>
      <c r="AS10" s="485"/>
      <c r="AT10" s="161" t="s">
        <v>331</v>
      </c>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11"/>
      <c r="CY10" s="5"/>
      <c r="CZ10" s="2"/>
      <c r="DA10" s="2"/>
      <c r="DB10" s="33"/>
      <c r="DC10" s="33"/>
      <c r="DD10" s="33"/>
      <c r="DE10" s="33"/>
      <c r="DF10" s="33"/>
    </row>
    <row r="11" spans="1:110" ht="32.25" customHeight="1" thickBot="1">
      <c r="A11" s="158" t="s">
        <v>8</v>
      </c>
      <c r="B11" s="3" t="s">
        <v>9</v>
      </c>
      <c r="C11" s="3" t="s">
        <v>10</v>
      </c>
      <c r="D11" s="3" t="s">
        <v>11</v>
      </c>
      <c r="E11" s="3" t="s">
        <v>12</v>
      </c>
      <c r="F11" s="3" t="s">
        <v>13</v>
      </c>
      <c r="G11" s="3" t="s">
        <v>14</v>
      </c>
      <c r="H11" s="3" t="s">
        <v>15</v>
      </c>
      <c r="I11" s="3" t="s">
        <v>16</v>
      </c>
      <c r="J11" s="3" t="s">
        <v>17</v>
      </c>
      <c r="K11" s="3" t="s">
        <v>18</v>
      </c>
      <c r="L11" s="3" t="s">
        <v>19</v>
      </c>
      <c r="M11" s="3" t="s">
        <v>20</v>
      </c>
      <c r="N11" s="3" t="s">
        <v>21</v>
      </c>
      <c r="O11" s="3" t="s">
        <v>22</v>
      </c>
      <c r="P11" s="3" t="s">
        <v>23</v>
      </c>
      <c r="Q11" s="3" t="s">
        <v>24</v>
      </c>
      <c r="R11" s="3" t="s">
        <v>25</v>
      </c>
      <c r="S11" s="3" t="s">
        <v>26</v>
      </c>
      <c r="T11" s="3" t="s">
        <v>27</v>
      </c>
      <c r="U11" s="3" t="s">
        <v>28</v>
      </c>
      <c r="V11" s="3" t="s">
        <v>29</v>
      </c>
      <c r="W11" s="3" t="s">
        <v>30</v>
      </c>
      <c r="X11" s="3" t="s">
        <v>31</v>
      </c>
      <c r="Y11" s="3" t="s">
        <v>32</v>
      </c>
      <c r="Z11" s="3" t="s">
        <v>33</v>
      </c>
      <c r="AA11" s="3" t="s">
        <v>34</v>
      </c>
      <c r="AB11" s="3" t="s">
        <v>35</v>
      </c>
      <c r="AC11" s="3" t="s">
        <v>36</v>
      </c>
      <c r="AD11" s="3" t="s">
        <v>37</v>
      </c>
      <c r="AE11" s="3" t="s">
        <v>38</v>
      </c>
      <c r="AF11" s="3" t="s">
        <v>39</v>
      </c>
      <c r="AG11" s="3" t="s">
        <v>40</v>
      </c>
      <c r="AH11" s="3" t="s">
        <v>41</v>
      </c>
      <c r="AI11" s="3" t="s">
        <v>42</v>
      </c>
      <c r="AJ11" s="3" t="s">
        <v>43</v>
      </c>
      <c r="AK11" s="3" t="s">
        <v>44</v>
      </c>
      <c r="AL11" s="3" t="s">
        <v>45</v>
      </c>
      <c r="AM11" s="3" t="s">
        <v>46</v>
      </c>
      <c r="AN11" s="3" t="s">
        <v>47</v>
      </c>
      <c r="AO11" s="3" t="s">
        <v>48</v>
      </c>
      <c r="AP11" s="3" t="s">
        <v>49</v>
      </c>
      <c r="AQ11" s="3" t="s">
        <v>50</v>
      </c>
      <c r="AR11" s="3" t="s">
        <v>51</v>
      </c>
      <c r="AS11" s="3" t="s">
        <v>52</v>
      </c>
      <c r="AT11" s="3" t="s">
        <v>53</v>
      </c>
      <c r="AU11" s="3" t="s">
        <v>54</v>
      </c>
      <c r="AV11" s="3" t="s">
        <v>55</v>
      </c>
      <c r="AW11" s="3" t="s">
        <v>56</v>
      </c>
      <c r="AX11" s="3" t="s">
        <v>57</v>
      </c>
      <c r="AY11" s="3" t="s">
        <v>58</v>
      </c>
      <c r="AZ11" s="3" t="s">
        <v>59</v>
      </c>
      <c r="BA11" s="3" t="s">
        <v>60</v>
      </c>
      <c r="BB11" s="3" t="s">
        <v>61</v>
      </c>
      <c r="BC11" s="3" t="s">
        <v>62</v>
      </c>
      <c r="BD11" s="3" t="s">
        <v>63</v>
      </c>
      <c r="BE11" s="3" t="s">
        <v>64</v>
      </c>
      <c r="BF11" s="3" t="s">
        <v>65</v>
      </c>
      <c r="BG11" s="3" t="s">
        <v>66</v>
      </c>
      <c r="BH11" s="3" t="s">
        <v>67</v>
      </c>
      <c r="BI11" s="3" t="s">
        <v>68</v>
      </c>
      <c r="BJ11" s="3" t="s">
        <v>69</v>
      </c>
      <c r="BK11" s="3" t="s">
        <v>70</v>
      </c>
      <c r="BL11" s="3" t="s">
        <v>71</v>
      </c>
      <c r="BM11" s="3" t="s">
        <v>72</v>
      </c>
      <c r="BN11" s="3" t="s">
        <v>73</v>
      </c>
      <c r="BO11" s="3" t="s">
        <v>74</v>
      </c>
      <c r="BP11" s="3" t="s">
        <v>75</v>
      </c>
      <c r="BQ11" s="3" t="s">
        <v>76</v>
      </c>
      <c r="BR11" s="3" t="s">
        <v>77</v>
      </c>
      <c r="BS11" s="3" t="s">
        <v>78</v>
      </c>
      <c r="BT11" s="3" t="s">
        <v>79</v>
      </c>
      <c r="BU11" s="3" t="s">
        <v>80</v>
      </c>
      <c r="BV11" s="3" t="s">
        <v>81</v>
      </c>
      <c r="BW11" s="3" t="s">
        <v>82</v>
      </c>
      <c r="BX11" s="3" t="s">
        <v>83</v>
      </c>
      <c r="BY11" s="3" t="s">
        <v>84</v>
      </c>
      <c r="BZ11" s="3" t="s">
        <v>85</v>
      </c>
      <c r="CA11" s="3" t="s">
        <v>86</v>
      </c>
      <c r="CB11" s="3" t="s">
        <v>87</v>
      </c>
      <c r="CC11" s="3" t="s">
        <v>88</v>
      </c>
      <c r="CD11" s="3" t="s">
        <v>89</v>
      </c>
      <c r="CE11" s="3" t="s">
        <v>90</v>
      </c>
      <c r="CF11" s="3" t="s">
        <v>91</v>
      </c>
      <c r="CG11" s="3" t="s">
        <v>92</v>
      </c>
      <c r="CH11" s="3" t="s">
        <v>93</v>
      </c>
      <c r="CI11" s="3" t="s">
        <v>94</v>
      </c>
      <c r="CJ11" s="3" t="s">
        <v>95</v>
      </c>
      <c r="CK11" s="3" t="s">
        <v>96</v>
      </c>
      <c r="CL11" s="3" t="s">
        <v>97</v>
      </c>
      <c r="CM11" s="3" t="s">
        <v>98</v>
      </c>
      <c r="CN11" s="3" t="s">
        <v>99</v>
      </c>
      <c r="CO11" s="3" t="s">
        <v>100</v>
      </c>
      <c r="CP11" s="3" t="s">
        <v>101</v>
      </c>
      <c r="CQ11" s="3" t="s">
        <v>102</v>
      </c>
      <c r="CR11" s="3" t="s">
        <v>103</v>
      </c>
      <c r="CS11" s="3" t="s">
        <v>104</v>
      </c>
      <c r="CT11" s="3" t="s">
        <v>105</v>
      </c>
      <c r="CU11" s="3" t="s">
        <v>106</v>
      </c>
      <c r="CV11" s="3" t="s">
        <v>107</v>
      </c>
      <c r="CW11" s="3" t="s">
        <v>108</v>
      </c>
      <c r="CX11" s="80"/>
      <c r="CY11" s="79">
        <v>1</v>
      </c>
      <c r="CZ11" s="8">
        <v>2</v>
      </c>
      <c r="DA11" s="8">
        <v>3</v>
      </c>
      <c r="DB11" s="8">
        <v>4</v>
      </c>
      <c r="DC11" s="308" t="s">
        <v>458</v>
      </c>
      <c r="DD11" s="222"/>
      <c r="DE11" s="23" t="s">
        <v>312</v>
      </c>
      <c r="DF11" s="46" t="s">
        <v>254</v>
      </c>
    </row>
    <row r="12" spans="1:110" ht="15.75" thickBot="1">
      <c r="A12" s="60" t="s">
        <v>277</v>
      </c>
      <c r="B12" s="52"/>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4"/>
      <c r="CZ12" s="54"/>
      <c r="DA12" s="54"/>
      <c r="DB12" s="54"/>
      <c r="DC12" s="54"/>
      <c r="DD12" s="329"/>
      <c r="DE12" s="54"/>
      <c r="DF12" s="54"/>
    </row>
    <row r="13" spans="1:110" ht="27.75" customHeight="1" thickBot="1">
      <c r="A13" s="133" t="s">
        <v>256</v>
      </c>
      <c r="B13" s="135">
        <v>4</v>
      </c>
      <c r="C13" s="172"/>
      <c r="D13" s="136">
        <v>4</v>
      </c>
      <c r="E13" s="136">
        <v>4</v>
      </c>
      <c r="F13" s="136">
        <v>4</v>
      </c>
      <c r="G13" s="136">
        <v>4</v>
      </c>
      <c r="H13" s="136">
        <v>4</v>
      </c>
      <c r="I13" s="136">
        <v>4</v>
      </c>
      <c r="J13" s="137">
        <v>1</v>
      </c>
      <c r="K13" s="137">
        <v>3</v>
      </c>
      <c r="L13" s="225"/>
      <c r="M13" s="137">
        <v>4</v>
      </c>
      <c r="N13" s="137">
        <v>4</v>
      </c>
      <c r="O13" s="137">
        <v>3</v>
      </c>
      <c r="P13" s="137">
        <v>4</v>
      </c>
      <c r="Q13" s="137">
        <v>3</v>
      </c>
      <c r="R13" s="137">
        <v>4</v>
      </c>
      <c r="S13" s="137">
        <v>4</v>
      </c>
      <c r="T13" s="137">
        <v>4</v>
      </c>
      <c r="U13" s="137">
        <v>4</v>
      </c>
      <c r="V13" s="137">
        <v>4</v>
      </c>
      <c r="W13" s="137">
        <v>4</v>
      </c>
      <c r="X13" s="225"/>
      <c r="Y13" s="137">
        <v>4</v>
      </c>
      <c r="Z13" s="137">
        <v>3</v>
      </c>
      <c r="AA13" s="137">
        <v>3</v>
      </c>
      <c r="AB13" s="137">
        <v>2</v>
      </c>
      <c r="AC13" s="137">
        <v>4</v>
      </c>
      <c r="AD13" s="137">
        <v>4</v>
      </c>
      <c r="AE13" s="137">
        <v>4</v>
      </c>
      <c r="AF13" s="137">
        <v>4</v>
      </c>
      <c r="AG13" s="137">
        <v>4</v>
      </c>
      <c r="AH13" s="137">
        <v>4</v>
      </c>
      <c r="AI13" s="137">
        <v>4</v>
      </c>
      <c r="AJ13" s="137">
        <v>4</v>
      </c>
      <c r="AK13" s="137">
        <v>4</v>
      </c>
      <c r="AL13" s="137">
        <v>3</v>
      </c>
      <c r="AM13" s="137">
        <v>2</v>
      </c>
      <c r="AN13" s="137">
        <v>4</v>
      </c>
      <c r="AO13" s="137">
        <v>4</v>
      </c>
      <c r="AP13" s="137">
        <v>4</v>
      </c>
      <c r="AQ13" s="137">
        <v>4</v>
      </c>
      <c r="AR13" s="137">
        <v>4</v>
      </c>
      <c r="AS13" s="137">
        <v>4</v>
      </c>
      <c r="AT13" s="137">
        <v>4</v>
      </c>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6"/>
      <c r="BX13" s="136"/>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431"/>
      <c r="CY13" s="58">
        <f>COUNTIF(B13:CW13,1)</f>
        <v>1</v>
      </c>
      <c r="CZ13" s="30">
        <f>COUNTIF(B13:CW13,2)</f>
        <v>2</v>
      </c>
      <c r="DA13" s="30">
        <f>COUNTIF(B13:CW13,3)</f>
        <v>6</v>
      </c>
      <c r="DB13" s="226">
        <f>COUNTIF(B13:CW13,4)</f>
        <v>33</v>
      </c>
      <c r="DC13" s="332">
        <f>SUM(CY13:DB13)</f>
        <v>42</v>
      </c>
      <c r="DD13" s="490"/>
      <c r="DE13" s="324">
        <f>AVERAGE(B13:CW13)</f>
        <v>3.6904761904761907</v>
      </c>
      <c r="DF13" s="47">
        <f>DE13/4</f>
        <v>0.92261904761904767</v>
      </c>
    </row>
    <row r="14" spans="1:110" ht="15.75" thickBot="1">
      <c r="A14" s="134" t="s">
        <v>257</v>
      </c>
      <c r="B14" s="138">
        <v>4</v>
      </c>
      <c r="C14" s="173"/>
      <c r="D14" s="139">
        <v>4</v>
      </c>
      <c r="E14" s="139">
        <v>3</v>
      </c>
      <c r="F14" s="139">
        <v>4</v>
      </c>
      <c r="G14" s="139">
        <v>4</v>
      </c>
      <c r="H14" s="139">
        <v>4</v>
      </c>
      <c r="I14" s="139">
        <v>4</v>
      </c>
      <c r="J14" s="139">
        <v>1</v>
      </c>
      <c r="K14" s="139">
        <v>3</v>
      </c>
      <c r="L14" s="191"/>
      <c r="M14" s="139">
        <v>4</v>
      </c>
      <c r="N14" s="139">
        <v>3</v>
      </c>
      <c r="O14" s="139">
        <v>3</v>
      </c>
      <c r="P14" s="139">
        <v>4</v>
      </c>
      <c r="Q14" s="139">
        <v>4</v>
      </c>
      <c r="R14" s="139">
        <v>3</v>
      </c>
      <c r="S14" s="139">
        <v>4</v>
      </c>
      <c r="T14" s="139">
        <v>4</v>
      </c>
      <c r="U14" s="139">
        <v>4</v>
      </c>
      <c r="V14" s="139">
        <v>4</v>
      </c>
      <c r="W14" s="139">
        <v>4</v>
      </c>
      <c r="X14" s="191"/>
      <c r="Y14" s="139">
        <v>4</v>
      </c>
      <c r="Z14" s="139">
        <v>3</v>
      </c>
      <c r="AA14" s="139">
        <v>2</v>
      </c>
      <c r="AB14" s="139">
        <v>2</v>
      </c>
      <c r="AC14" s="139">
        <v>4</v>
      </c>
      <c r="AD14" s="139">
        <v>4</v>
      </c>
      <c r="AE14" s="139">
        <v>4</v>
      </c>
      <c r="AF14" s="139">
        <v>4</v>
      </c>
      <c r="AG14" s="139">
        <v>3</v>
      </c>
      <c r="AH14" s="139">
        <v>4</v>
      </c>
      <c r="AI14" s="139">
        <v>4</v>
      </c>
      <c r="AJ14" s="139">
        <v>4</v>
      </c>
      <c r="AK14" s="139">
        <v>4</v>
      </c>
      <c r="AL14" s="139">
        <v>3</v>
      </c>
      <c r="AM14" s="139">
        <v>3</v>
      </c>
      <c r="AN14" s="137">
        <v>4</v>
      </c>
      <c r="AO14" s="139">
        <v>4</v>
      </c>
      <c r="AP14" s="139">
        <v>4</v>
      </c>
      <c r="AQ14" s="139">
        <v>4</v>
      </c>
      <c r="AR14" s="139">
        <v>4</v>
      </c>
      <c r="AS14" s="139">
        <v>4</v>
      </c>
      <c r="AT14" s="139">
        <v>4</v>
      </c>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432"/>
      <c r="CY14" s="34">
        <f>COUNTIF(B14:CW14,1)</f>
        <v>1</v>
      </c>
      <c r="CZ14" s="31">
        <f>COUNTIF(B14:CW14,2)</f>
        <v>2</v>
      </c>
      <c r="DA14" s="31">
        <f>COUNTIF(B14:CW14,3)</f>
        <v>9</v>
      </c>
      <c r="DB14" s="227">
        <f>COUNTIF(B14:CW14,4)</f>
        <v>30</v>
      </c>
      <c r="DC14" s="332">
        <f t="shared" ref="DC14:DC20" si="0">SUM(CY14:DB14)</f>
        <v>42</v>
      </c>
      <c r="DD14" s="490"/>
      <c r="DE14" s="325">
        <f>AVERAGE(B14:CW14)</f>
        <v>3.6190476190476191</v>
      </c>
      <c r="DF14" s="47">
        <f t="shared" ref="DF14:DF20" si="1">DE14/4</f>
        <v>0.90476190476190477</v>
      </c>
    </row>
    <row r="15" spans="1:110" ht="15.75" thickBot="1">
      <c r="A15" s="134" t="s">
        <v>258</v>
      </c>
      <c r="B15" s="140">
        <v>4</v>
      </c>
      <c r="C15" s="174"/>
      <c r="D15" s="139">
        <v>3</v>
      </c>
      <c r="E15" s="139">
        <v>3</v>
      </c>
      <c r="F15" s="139">
        <v>4</v>
      </c>
      <c r="G15" s="139">
        <v>4</v>
      </c>
      <c r="H15" s="139">
        <v>4</v>
      </c>
      <c r="I15" s="139">
        <v>4</v>
      </c>
      <c r="J15" s="139">
        <v>1</v>
      </c>
      <c r="K15" s="220"/>
      <c r="L15" s="191"/>
      <c r="M15" s="139">
        <v>4</v>
      </c>
      <c r="N15" s="191"/>
      <c r="O15" s="139">
        <v>4</v>
      </c>
      <c r="P15" s="139">
        <v>3</v>
      </c>
      <c r="Q15" s="139">
        <v>4</v>
      </c>
      <c r="R15" s="139">
        <v>3</v>
      </c>
      <c r="S15" s="139">
        <v>4</v>
      </c>
      <c r="T15" s="139">
        <v>4</v>
      </c>
      <c r="U15" s="139">
        <v>4</v>
      </c>
      <c r="V15" s="139">
        <v>4</v>
      </c>
      <c r="W15" s="139">
        <v>4</v>
      </c>
      <c r="X15" s="191"/>
      <c r="Y15" s="139">
        <v>4</v>
      </c>
      <c r="Z15" s="139">
        <v>4</v>
      </c>
      <c r="AA15" s="139">
        <v>2</v>
      </c>
      <c r="AB15" s="139">
        <v>3</v>
      </c>
      <c r="AC15" s="139">
        <v>4</v>
      </c>
      <c r="AD15" s="139">
        <v>4</v>
      </c>
      <c r="AE15" s="139">
        <v>4</v>
      </c>
      <c r="AF15" s="139">
        <v>3</v>
      </c>
      <c r="AG15" s="139">
        <v>4</v>
      </c>
      <c r="AH15" s="139">
        <v>4</v>
      </c>
      <c r="AI15" s="139">
        <v>3</v>
      </c>
      <c r="AJ15" s="139">
        <v>4</v>
      </c>
      <c r="AK15" s="139">
        <v>4</v>
      </c>
      <c r="AL15" s="139">
        <v>4</v>
      </c>
      <c r="AM15" s="139">
        <v>2</v>
      </c>
      <c r="AN15" s="137">
        <v>4</v>
      </c>
      <c r="AO15" s="139">
        <v>4</v>
      </c>
      <c r="AP15" s="139">
        <v>4</v>
      </c>
      <c r="AQ15" s="139">
        <v>4</v>
      </c>
      <c r="AR15" s="139">
        <v>4</v>
      </c>
      <c r="AS15" s="139">
        <v>4</v>
      </c>
      <c r="AT15" s="139">
        <v>4</v>
      </c>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432"/>
      <c r="CY15" s="34">
        <f>COUNTIF(B15:CW15,1)</f>
        <v>1</v>
      </c>
      <c r="CZ15" s="31">
        <f>COUNTIF(B15:CW15,2)</f>
        <v>2</v>
      </c>
      <c r="DA15" s="31">
        <f>COUNTIF(B15:CW15,3)</f>
        <v>7</v>
      </c>
      <c r="DB15" s="227">
        <f>COUNTIF(B15:CW15,4)</f>
        <v>30</v>
      </c>
      <c r="DC15" s="332">
        <f t="shared" si="0"/>
        <v>40</v>
      </c>
      <c r="DD15" s="490"/>
      <c r="DE15" s="325">
        <f>AVERAGE(B15:CW15)</f>
        <v>3.65</v>
      </c>
      <c r="DF15" s="47">
        <f t="shared" si="1"/>
        <v>0.91249999999999998</v>
      </c>
    </row>
    <row r="16" spans="1:110" ht="15.75" thickBot="1">
      <c r="A16" s="134" t="s">
        <v>259</v>
      </c>
      <c r="B16" s="140">
        <v>4</v>
      </c>
      <c r="C16" s="174"/>
      <c r="D16" s="139">
        <v>3</v>
      </c>
      <c r="E16" s="139">
        <v>4</v>
      </c>
      <c r="F16" s="139">
        <v>4</v>
      </c>
      <c r="G16" s="139">
        <v>4</v>
      </c>
      <c r="H16" s="139">
        <v>4</v>
      </c>
      <c r="I16" s="139">
        <v>4</v>
      </c>
      <c r="J16" s="139">
        <v>1</v>
      </c>
      <c r="K16" s="191"/>
      <c r="L16" s="191"/>
      <c r="M16" s="139">
        <v>4</v>
      </c>
      <c r="N16" s="139">
        <v>3</v>
      </c>
      <c r="O16" s="139">
        <v>3</v>
      </c>
      <c r="P16" s="139">
        <v>4</v>
      </c>
      <c r="Q16" s="139">
        <v>3</v>
      </c>
      <c r="R16" s="139">
        <v>4</v>
      </c>
      <c r="S16" s="139">
        <v>4</v>
      </c>
      <c r="T16" s="139">
        <v>4</v>
      </c>
      <c r="U16" s="139">
        <v>4</v>
      </c>
      <c r="V16" s="139">
        <v>4</v>
      </c>
      <c r="W16" s="139">
        <v>4</v>
      </c>
      <c r="X16" s="191"/>
      <c r="Y16" s="139">
        <v>4</v>
      </c>
      <c r="Z16" s="139">
        <v>3</v>
      </c>
      <c r="AA16" s="139">
        <v>3</v>
      </c>
      <c r="AB16" s="139">
        <v>4</v>
      </c>
      <c r="AC16" s="139">
        <v>4</v>
      </c>
      <c r="AD16" s="139">
        <v>4</v>
      </c>
      <c r="AE16" s="139">
        <v>3</v>
      </c>
      <c r="AF16" s="139">
        <v>4</v>
      </c>
      <c r="AG16" s="139">
        <v>4</v>
      </c>
      <c r="AH16" s="139">
        <v>4</v>
      </c>
      <c r="AI16" s="139">
        <v>4</v>
      </c>
      <c r="AJ16" s="139">
        <v>4</v>
      </c>
      <c r="AK16" s="139">
        <v>4</v>
      </c>
      <c r="AL16" s="139">
        <v>4</v>
      </c>
      <c r="AM16" s="191"/>
      <c r="AN16" s="137">
        <v>4</v>
      </c>
      <c r="AO16" s="139">
        <v>4</v>
      </c>
      <c r="AP16" s="139">
        <v>4</v>
      </c>
      <c r="AQ16" s="139">
        <v>4</v>
      </c>
      <c r="AR16" s="139">
        <v>3</v>
      </c>
      <c r="AS16" s="139">
        <v>4</v>
      </c>
      <c r="AT16" s="139">
        <v>4</v>
      </c>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432"/>
      <c r="CY16" s="34">
        <f>COUNTIF(B16:CW16,1)</f>
        <v>1</v>
      </c>
      <c r="CZ16" s="31">
        <f>COUNTIF(B16:CW16,2)</f>
        <v>0</v>
      </c>
      <c r="DA16" s="31">
        <f>COUNTIF(B16:CW16,3)</f>
        <v>8</v>
      </c>
      <c r="DB16" s="227">
        <f>COUNTIF(B16:CW16,4)</f>
        <v>31</v>
      </c>
      <c r="DC16" s="332">
        <f t="shared" si="0"/>
        <v>40</v>
      </c>
      <c r="DD16" s="490"/>
      <c r="DE16" s="325">
        <f>AVERAGE(B16:CW16)</f>
        <v>3.7250000000000001</v>
      </c>
      <c r="DF16" s="47">
        <f t="shared" si="1"/>
        <v>0.93125000000000002</v>
      </c>
    </row>
    <row r="17" spans="1:110" ht="30.75" customHeight="1" thickBot="1">
      <c r="A17" s="134" t="s">
        <v>260</v>
      </c>
      <c r="B17" s="141">
        <v>4</v>
      </c>
      <c r="C17" s="175"/>
      <c r="D17" s="142">
        <v>3</v>
      </c>
      <c r="E17" s="142">
        <v>3</v>
      </c>
      <c r="F17" s="142">
        <v>4</v>
      </c>
      <c r="G17" s="142">
        <v>4</v>
      </c>
      <c r="H17" s="142">
        <v>4</v>
      </c>
      <c r="I17" s="142">
        <v>4</v>
      </c>
      <c r="J17" s="142">
        <v>4</v>
      </c>
      <c r="K17" s="142">
        <v>3</v>
      </c>
      <c r="L17" s="193"/>
      <c r="M17" s="193"/>
      <c r="N17" s="142">
        <v>3</v>
      </c>
      <c r="O17" s="142">
        <v>3</v>
      </c>
      <c r="P17" s="142">
        <v>4</v>
      </c>
      <c r="Q17" s="142">
        <v>4</v>
      </c>
      <c r="R17" s="142">
        <v>4</v>
      </c>
      <c r="S17" s="142">
        <v>4</v>
      </c>
      <c r="T17" s="142">
        <v>4</v>
      </c>
      <c r="U17" s="142">
        <v>4</v>
      </c>
      <c r="V17" s="142">
        <v>4</v>
      </c>
      <c r="W17" s="142">
        <v>4</v>
      </c>
      <c r="X17" s="142">
        <v>4</v>
      </c>
      <c r="Y17" s="142">
        <v>4</v>
      </c>
      <c r="Z17" s="142">
        <v>3</v>
      </c>
      <c r="AA17" s="142">
        <v>3</v>
      </c>
      <c r="AB17" s="142">
        <v>4</v>
      </c>
      <c r="AC17" s="142">
        <v>3</v>
      </c>
      <c r="AD17" s="142">
        <v>3</v>
      </c>
      <c r="AE17" s="142">
        <v>4</v>
      </c>
      <c r="AF17" s="142">
        <v>3</v>
      </c>
      <c r="AG17" s="142">
        <v>3</v>
      </c>
      <c r="AH17" s="142">
        <v>4</v>
      </c>
      <c r="AI17" s="142">
        <v>4</v>
      </c>
      <c r="AJ17" s="142">
        <v>3</v>
      </c>
      <c r="AK17" s="142">
        <v>4</v>
      </c>
      <c r="AL17" s="142">
        <v>3</v>
      </c>
      <c r="AM17" s="191"/>
      <c r="AN17" s="137">
        <v>4</v>
      </c>
      <c r="AO17" s="142">
        <v>4</v>
      </c>
      <c r="AP17" s="142">
        <v>4</v>
      </c>
      <c r="AQ17" s="142">
        <v>4</v>
      </c>
      <c r="AR17" s="142">
        <v>4</v>
      </c>
      <c r="AS17" s="142">
        <v>3</v>
      </c>
      <c r="AT17" s="142">
        <v>4</v>
      </c>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432"/>
      <c r="CY17" s="34">
        <f t="shared" ref="CY17:CY20" si="2">COUNTIF(B17:CW17,1)</f>
        <v>0</v>
      </c>
      <c r="CZ17" s="31">
        <f t="shared" ref="CZ17:CZ20" si="3">COUNTIF(B17:CW17,2)</f>
        <v>0</v>
      </c>
      <c r="DA17" s="31">
        <f t="shared" ref="DA17:DA20" si="4">COUNTIF(B17:CW17,3)</f>
        <v>14</v>
      </c>
      <c r="DB17" s="227">
        <f t="shared" ref="DB17:DB20" si="5">COUNTIF(B17:CW17,4)</f>
        <v>27</v>
      </c>
      <c r="DC17" s="332">
        <f t="shared" si="0"/>
        <v>41</v>
      </c>
      <c r="DD17" s="490"/>
      <c r="DE17" s="325">
        <f t="shared" ref="DE17:DE20" si="6">AVERAGE(B17:CW17)</f>
        <v>3.6585365853658538</v>
      </c>
      <c r="DF17" s="47">
        <f t="shared" si="1"/>
        <v>0.91463414634146345</v>
      </c>
    </row>
    <row r="18" spans="1:110" ht="28.5" customHeight="1" thickBot="1">
      <c r="A18" s="100" t="s">
        <v>299</v>
      </c>
      <c r="B18" s="132">
        <v>4</v>
      </c>
      <c r="C18" s="132">
        <v>4</v>
      </c>
      <c r="D18" s="131">
        <v>4</v>
      </c>
      <c r="E18" s="131">
        <v>3</v>
      </c>
      <c r="F18" s="32">
        <v>4</v>
      </c>
      <c r="G18" s="32">
        <v>4</v>
      </c>
      <c r="H18" s="32">
        <v>4</v>
      </c>
      <c r="I18" s="32">
        <v>4</v>
      </c>
      <c r="J18" s="32">
        <v>1</v>
      </c>
      <c r="K18" s="215"/>
      <c r="L18" s="32">
        <v>4</v>
      </c>
      <c r="M18" s="32">
        <v>4</v>
      </c>
      <c r="N18" s="32">
        <v>3</v>
      </c>
      <c r="O18" s="32">
        <v>4</v>
      </c>
      <c r="P18" s="32">
        <v>4</v>
      </c>
      <c r="Q18" s="32">
        <v>4</v>
      </c>
      <c r="R18" s="32">
        <v>4</v>
      </c>
      <c r="S18" s="32">
        <v>4</v>
      </c>
      <c r="T18" s="32">
        <v>3</v>
      </c>
      <c r="U18" s="32">
        <v>4</v>
      </c>
      <c r="V18" s="32">
        <v>4</v>
      </c>
      <c r="W18" s="32">
        <v>4</v>
      </c>
      <c r="X18" s="32">
        <v>3</v>
      </c>
      <c r="Y18" s="215"/>
      <c r="Z18" s="32">
        <v>3</v>
      </c>
      <c r="AA18" s="32">
        <v>3</v>
      </c>
      <c r="AB18" s="131">
        <v>3</v>
      </c>
      <c r="AC18" s="131">
        <v>3</v>
      </c>
      <c r="AD18" s="131">
        <v>4</v>
      </c>
      <c r="AE18" s="131">
        <v>4</v>
      </c>
      <c r="AF18" s="131">
        <v>4</v>
      </c>
      <c r="AG18" s="131">
        <v>4</v>
      </c>
      <c r="AH18" s="131">
        <v>4</v>
      </c>
      <c r="AI18" s="131">
        <v>4</v>
      </c>
      <c r="AJ18" s="131">
        <v>4</v>
      </c>
      <c r="AK18" s="131">
        <v>4</v>
      </c>
      <c r="AL18" s="131">
        <v>4</v>
      </c>
      <c r="AM18" s="131">
        <v>3</v>
      </c>
      <c r="AN18" s="137">
        <v>4</v>
      </c>
      <c r="AO18" s="131">
        <v>4</v>
      </c>
      <c r="AP18" s="131">
        <v>4</v>
      </c>
      <c r="AQ18" s="131">
        <v>3</v>
      </c>
      <c r="AR18" s="131">
        <v>3</v>
      </c>
      <c r="AS18" s="32">
        <v>3</v>
      </c>
      <c r="AT18" s="32">
        <v>4</v>
      </c>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432"/>
      <c r="CY18" s="34">
        <f t="shared" si="2"/>
        <v>1</v>
      </c>
      <c r="CZ18" s="31">
        <f t="shared" si="3"/>
        <v>0</v>
      </c>
      <c r="DA18" s="31">
        <f t="shared" si="4"/>
        <v>12</v>
      </c>
      <c r="DB18" s="227">
        <f t="shared" si="5"/>
        <v>30</v>
      </c>
      <c r="DC18" s="332">
        <f t="shared" si="0"/>
        <v>43</v>
      </c>
      <c r="DD18" s="490"/>
      <c r="DE18" s="325">
        <f t="shared" si="6"/>
        <v>3.6511627906976742</v>
      </c>
      <c r="DF18" s="47">
        <f t="shared" si="1"/>
        <v>0.91279069767441856</v>
      </c>
    </row>
    <row r="19" spans="1:110" ht="26.25" thickBot="1">
      <c r="A19" s="101" t="s">
        <v>300</v>
      </c>
      <c r="B19" s="132">
        <v>4</v>
      </c>
      <c r="C19" s="132">
        <v>3</v>
      </c>
      <c r="D19" s="131">
        <v>3</v>
      </c>
      <c r="E19" s="131">
        <v>3</v>
      </c>
      <c r="F19" s="32">
        <v>2</v>
      </c>
      <c r="G19" s="32">
        <v>4</v>
      </c>
      <c r="H19" s="32">
        <v>4</v>
      </c>
      <c r="I19" s="32">
        <v>4</v>
      </c>
      <c r="J19" s="32">
        <v>2</v>
      </c>
      <c r="K19" s="32">
        <v>3</v>
      </c>
      <c r="L19" s="32">
        <v>3</v>
      </c>
      <c r="M19" s="32">
        <v>4</v>
      </c>
      <c r="N19" s="32">
        <v>3</v>
      </c>
      <c r="O19" s="32">
        <v>4</v>
      </c>
      <c r="P19" s="32">
        <v>4</v>
      </c>
      <c r="Q19" s="32">
        <v>2</v>
      </c>
      <c r="R19" s="32">
        <v>2</v>
      </c>
      <c r="S19" s="32">
        <v>3</v>
      </c>
      <c r="T19" s="32">
        <v>3</v>
      </c>
      <c r="U19" s="32">
        <v>4</v>
      </c>
      <c r="V19" s="32">
        <v>4</v>
      </c>
      <c r="W19" s="32">
        <v>2</v>
      </c>
      <c r="X19" s="32">
        <v>3</v>
      </c>
      <c r="Y19" s="215"/>
      <c r="Z19" s="32">
        <v>3</v>
      </c>
      <c r="AA19" s="32">
        <v>3</v>
      </c>
      <c r="AB19" s="131">
        <v>3</v>
      </c>
      <c r="AC19" s="131">
        <v>3</v>
      </c>
      <c r="AD19" s="131">
        <v>4</v>
      </c>
      <c r="AE19" s="131">
        <v>3</v>
      </c>
      <c r="AF19" s="131">
        <v>4</v>
      </c>
      <c r="AG19" s="131">
        <v>3</v>
      </c>
      <c r="AH19" s="131">
        <v>4</v>
      </c>
      <c r="AI19" s="131">
        <v>4</v>
      </c>
      <c r="AJ19" s="131">
        <v>4</v>
      </c>
      <c r="AK19" s="131">
        <v>4</v>
      </c>
      <c r="AL19" s="131">
        <v>3</v>
      </c>
      <c r="AM19" s="131">
        <v>3</v>
      </c>
      <c r="AN19" s="137">
        <v>4</v>
      </c>
      <c r="AO19" s="131">
        <v>4</v>
      </c>
      <c r="AP19" s="131">
        <v>4</v>
      </c>
      <c r="AQ19" s="131">
        <v>3</v>
      </c>
      <c r="AR19" s="131">
        <v>3</v>
      </c>
      <c r="AS19" s="32">
        <v>4</v>
      </c>
      <c r="AT19" s="32">
        <v>4</v>
      </c>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432"/>
      <c r="CY19" s="34">
        <f t="shared" ref="CY19" si="7">COUNTIF(B19:CW19,1)</f>
        <v>0</v>
      </c>
      <c r="CZ19" s="31">
        <f t="shared" ref="CZ19" si="8">COUNTIF(B19:CW19,2)</f>
        <v>5</v>
      </c>
      <c r="DA19" s="31">
        <f t="shared" ref="DA19" si="9">COUNTIF(B19:CW19,3)</f>
        <v>19</v>
      </c>
      <c r="DB19" s="227">
        <f t="shared" ref="DB19" si="10">COUNTIF(B19:CW19,4)</f>
        <v>20</v>
      </c>
      <c r="DC19" s="332">
        <f t="shared" si="0"/>
        <v>44</v>
      </c>
      <c r="DD19" s="490"/>
      <c r="DE19" s="325">
        <f t="shared" ref="DE19" si="11">AVERAGE(B19:CW19)</f>
        <v>3.3409090909090908</v>
      </c>
      <c r="DF19" s="47">
        <f t="shared" si="1"/>
        <v>0.83522727272727271</v>
      </c>
    </row>
    <row r="20" spans="1:110" ht="34.5" customHeight="1" thickBot="1">
      <c r="A20" s="151" t="s">
        <v>304</v>
      </c>
      <c r="B20" s="149">
        <v>4</v>
      </c>
      <c r="C20" s="176"/>
      <c r="D20" s="150">
        <v>3</v>
      </c>
      <c r="E20" s="150">
        <v>4</v>
      </c>
      <c r="F20" s="223"/>
      <c r="G20" s="223"/>
      <c r="H20" s="150">
        <v>4</v>
      </c>
      <c r="I20" s="150">
        <v>4</v>
      </c>
      <c r="J20" s="150">
        <v>1</v>
      </c>
      <c r="K20" s="150">
        <v>3</v>
      </c>
      <c r="L20" s="223"/>
      <c r="M20" s="150">
        <v>4</v>
      </c>
      <c r="N20" s="150">
        <v>3</v>
      </c>
      <c r="O20" s="150">
        <v>4</v>
      </c>
      <c r="P20" s="150">
        <v>3</v>
      </c>
      <c r="Q20" s="150">
        <v>2</v>
      </c>
      <c r="R20" s="150">
        <v>3</v>
      </c>
      <c r="S20" s="150">
        <v>4</v>
      </c>
      <c r="T20" s="150">
        <v>3</v>
      </c>
      <c r="U20" s="150">
        <v>3</v>
      </c>
      <c r="V20" s="150">
        <v>4</v>
      </c>
      <c r="W20" s="223"/>
      <c r="X20" s="150">
        <v>3</v>
      </c>
      <c r="Y20" s="223"/>
      <c r="Z20" s="150">
        <v>3</v>
      </c>
      <c r="AA20" s="150">
        <v>4</v>
      </c>
      <c r="AB20" s="150">
        <v>4</v>
      </c>
      <c r="AC20" s="150">
        <v>4</v>
      </c>
      <c r="AD20" s="150">
        <v>4</v>
      </c>
      <c r="AE20" s="150">
        <v>4</v>
      </c>
      <c r="AF20" s="150">
        <v>3</v>
      </c>
      <c r="AG20" s="150">
        <v>3</v>
      </c>
      <c r="AH20" s="150">
        <v>4</v>
      </c>
      <c r="AI20" s="150">
        <v>4</v>
      </c>
      <c r="AJ20" s="150">
        <v>4</v>
      </c>
      <c r="AK20" s="150">
        <v>4</v>
      </c>
      <c r="AL20" s="150">
        <v>3</v>
      </c>
      <c r="AM20" s="223"/>
      <c r="AN20" s="137">
        <v>3</v>
      </c>
      <c r="AO20" s="150">
        <v>4</v>
      </c>
      <c r="AP20" s="150">
        <v>4</v>
      </c>
      <c r="AQ20" s="150">
        <v>4</v>
      </c>
      <c r="AR20" s="150">
        <v>4</v>
      </c>
      <c r="AS20" s="150">
        <v>3</v>
      </c>
      <c r="AT20" s="150">
        <v>4</v>
      </c>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432"/>
      <c r="CY20" s="34">
        <f t="shared" si="2"/>
        <v>1</v>
      </c>
      <c r="CZ20" s="31">
        <f t="shared" si="3"/>
        <v>1</v>
      </c>
      <c r="DA20" s="31">
        <f t="shared" si="4"/>
        <v>14</v>
      </c>
      <c r="DB20" s="227">
        <f t="shared" si="5"/>
        <v>22</v>
      </c>
      <c r="DC20" s="332">
        <f t="shared" si="0"/>
        <v>38</v>
      </c>
      <c r="DD20" s="490"/>
      <c r="DE20" s="326">
        <f t="shared" si="6"/>
        <v>3.5</v>
      </c>
      <c r="DF20" s="47">
        <f t="shared" si="1"/>
        <v>0.875</v>
      </c>
    </row>
    <row r="21" spans="1:110" ht="15.75" thickBot="1">
      <c r="A21" s="419" t="s">
        <v>261</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5"/>
      <c r="CS21" s="435"/>
      <c r="CT21" s="435"/>
      <c r="CU21" s="435"/>
      <c r="CV21" s="435"/>
      <c r="CW21" s="435"/>
      <c r="CX21" s="437"/>
      <c r="CY21" s="82">
        <f>SUM(CY13:CY20)</f>
        <v>6</v>
      </c>
      <c r="CZ21" s="82">
        <f>SUM(CZ13:CZ20)</f>
        <v>12</v>
      </c>
      <c r="DA21" s="82">
        <f>SUM(DA13:DA20)</f>
        <v>89</v>
      </c>
      <c r="DB21" s="82">
        <f>SUM(DB13:DB20)</f>
        <v>223</v>
      </c>
      <c r="DD21" s="327">
        <f>SUM(CY21:DB21)</f>
        <v>330</v>
      </c>
      <c r="DE21" s="438"/>
      <c r="DF21" s="439"/>
    </row>
    <row r="22" spans="1:110" ht="15.75" thickBot="1">
      <c r="A22" s="419" t="s">
        <v>262</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420"/>
      <c r="CU22" s="420"/>
      <c r="CV22" s="420"/>
      <c r="CW22" s="420"/>
      <c r="CX22" s="420"/>
      <c r="CY22" s="77">
        <f>CY21*100/$DD$21</f>
        <v>1.8181818181818181</v>
      </c>
      <c r="CZ22" s="39">
        <f>CZ21*100/$DD$21</f>
        <v>3.6363636363636362</v>
      </c>
      <c r="DA22" s="39">
        <f>DA21*100/$DD$21</f>
        <v>26.969696969696969</v>
      </c>
      <c r="DB22" s="78">
        <f>DB21*100/$DD$21</f>
        <v>67.575757575757578</v>
      </c>
      <c r="DD22" s="40">
        <f>SUM(CY22:DB22)</f>
        <v>100</v>
      </c>
      <c r="DE22" s="440"/>
      <c r="DF22" s="441"/>
    </row>
    <row r="23" spans="1:110" ht="26.25" thickBot="1">
      <c r="A23" s="25" t="s">
        <v>263</v>
      </c>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417"/>
      <c r="BP23" s="417"/>
      <c r="BQ23" s="417"/>
      <c r="BR23" s="417"/>
      <c r="BS23" s="417"/>
      <c r="BT23" s="417"/>
      <c r="BU23" s="417"/>
      <c r="BV23" s="417"/>
      <c r="BW23" s="417"/>
      <c r="BX23" s="417"/>
      <c r="BY23" s="417"/>
      <c r="BZ23" s="417"/>
      <c r="CA23" s="417"/>
      <c r="CB23" s="417"/>
      <c r="CC23" s="417"/>
      <c r="CD23" s="417"/>
      <c r="CE23" s="417"/>
      <c r="CF23" s="417"/>
      <c r="CG23" s="417"/>
      <c r="CH23" s="417"/>
      <c r="CI23" s="417"/>
      <c r="CJ23" s="417"/>
      <c r="CK23" s="417"/>
      <c r="CL23" s="417"/>
      <c r="CM23" s="417"/>
      <c r="CN23" s="417"/>
      <c r="CO23" s="417"/>
      <c r="CP23" s="417"/>
      <c r="CQ23" s="417"/>
      <c r="CR23" s="417"/>
      <c r="CS23" s="417"/>
      <c r="CT23" s="417"/>
      <c r="CU23" s="417"/>
      <c r="CV23" s="417"/>
      <c r="CW23" s="417"/>
      <c r="CX23" s="418"/>
      <c r="CY23" s="18">
        <v>1</v>
      </c>
      <c r="CZ23" s="18">
        <v>2</v>
      </c>
      <c r="DA23" s="18">
        <v>3</v>
      </c>
      <c r="DB23" s="18">
        <v>4</v>
      </c>
      <c r="DC23" s="331" t="s">
        <v>458</v>
      </c>
      <c r="DD23" s="328"/>
      <c r="DE23" s="42" t="s">
        <v>312</v>
      </c>
      <c r="DF23" s="84" t="s">
        <v>254</v>
      </c>
    </row>
    <row r="24" spans="1:110" ht="24.75" customHeight="1" thickBot="1">
      <c r="A24" s="143" t="s">
        <v>256</v>
      </c>
      <c r="B24" s="144">
        <v>4</v>
      </c>
      <c r="C24" s="145">
        <v>4</v>
      </c>
      <c r="D24" s="145">
        <v>3</v>
      </c>
      <c r="E24" s="146">
        <v>4</v>
      </c>
      <c r="F24" s="190"/>
      <c r="G24" s="146">
        <v>2</v>
      </c>
      <c r="H24" s="146">
        <v>4</v>
      </c>
      <c r="I24" s="146">
        <v>4</v>
      </c>
      <c r="J24" s="146">
        <v>3</v>
      </c>
      <c r="K24" s="146">
        <v>3</v>
      </c>
      <c r="L24" s="146">
        <v>4</v>
      </c>
      <c r="M24" s="190"/>
      <c r="N24" s="146">
        <v>4</v>
      </c>
      <c r="O24" s="146">
        <v>4</v>
      </c>
      <c r="P24" s="146">
        <v>4</v>
      </c>
      <c r="Q24" s="146">
        <v>4</v>
      </c>
      <c r="R24" s="146">
        <v>4</v>
      </c>
      <c r="S24" s="146">
        <v>4</v>
      </c>
      <c r="T24" s="146">
        <v>3</v>
      </c>
      <c r="U24" s="146">
        <v>4</v>
      </c>
      <c r="V24" s="146">
        <v>4</v>
      </c>
      <c r="W24" s="146">
        <v>4</v>
      </c>
      <c r="X24" s="146">
        <v>4</v>
      </c>
      <c r="Y24" s="146">
        <v>4</v>
      </c>
      <c r="Z24" s="146">
        <v>4</v>
      </c>
      <c r="AA24" s="146">
        <v>3</v>
      </c>
      <c r="AB24" s="146">
        <v>4</v>
      </c>
      <c r="AC24" s="146">
        <v>3</v>
      </c>
      <c r="AD24" s="146">
        <v>3</v>
      </c>
      <c r="AE24" s="146">
        <v>3</v>
      </c>
      <c r="AF24" s="146">
        <v>3</v>
      </c>
      <c r="AG24" s="146">
        <v>4</v>
      </c>
      <c r="AH24" s="146">
        <v>3</v>
      </c>
      <c r="AI24" s="146">
        <v>3</v>
      </c>
      <c r="AJ24" s="146">
        <v>4</v>
      </c>
      <c r="AK24" s="146">
        <v>4</v>
      </c>
      <c r="AL24" s="146">
        <v>3</v>
      </c>
      <c r="AM24" s="146">
        <v>4</v>
      </c>
      <c r="AN24" s="137">
        <v>4</v>
      </c>
      <c r="AO24" s="146">
        <v>4</v>
      </c>
      <c r="AP24" s="146">
        <v>4</v>
      </c>
      <c r="AQ24" s="146">
        <v>3</v>
      </c>
      <c r="AR24" s="146">
        <v>4</v>
      </c>
      <c r="AS24" s="146">
        <v>4</v>
      </c>
      <c r="AT24" s="146">
        <v>4</v>
      </c>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431"/>
      <c r="CY24" s="58">
        <f t="shared" ref="CY24:CY30" si="12">COUNTIF(B24:CW24,1)</f>
        <v>0</v>
      </c>
      <c r="CZ24" s="30">
        <f t="shared" ref="CZ24:CZ30" si="13">COUNTIF(B24:CW24,2)</f>
        <v>1</v>
      </c>
      <c r="DA24" s="30">
        <f t="shared" ref="DA24:DA30" si="14">COUNTIF(B24:CW24,3)</f>
        <v>13</v>
      </c>
      <c r="DB24" s="55">
        <f t="shared" ref="DB24:DB30" si="15">COUNTIF(B24:CW24,4)</f>
        <v>29</v>
      </c>
      <c r="DC24" s="332">
        <f t="shared" ref="DC24:DC32" si="16">SUM(CY24:DB24)</f>
        <v>43</v>
      </c>
      <c r="DD24" s="510"/>
      <c r="DE24" s="12">
        <f t="shared" ref="DE24:DE30" si="17">AVERAGE(B24:CW24)</f>
        <v>3.6511627906976742</v>
      </c>
      <c r="DF24" s="47">
        <f>DE24/4</f>
        <v>0.91279069767441856</v>
      </c>
    </row>
    <row r="25" spans="1:110" ht="15.75" thickBot="1">
      <c r="A25" s="143" t="s">
        <v>257</v>
      </c>
      <c r="B25" s="144">
        <v>4</v>
      </c>
      <c r="C25" s="147">
        <v>3</v>
      </c>
      <c r="D25" s="147">
        <v>2</v>
      </c>
      <c r="E25" s="139">
        <v>4</v>
      </c>
      <c r="F25" s="191"/>
      <c r="G25" s="139">
        <v>2</v>
      </c>
      <c r="H25" s="139">
        <v>4</v>
      </c>
      <c r="I25" s="139">
        <v>4</v>
      </c>
      <c r="J25" s="139">
        <v>4</v>
      </c>
      <c r="K25" s="139">
        <v>3</v>
      </c>
      <c r="L25" s="139">
        <v>3</v>
      </c>
      <c r="M25" s="191"/>
      <c r="N25" s="139">
        <v>3</v>
      </c>
      <c r="O25" s="139">
        <v>3</v>
      </c>
      <c r="P25" s="139">
        <v>4</v>
      </c>
      <c r="Q25" s="139">
        <v>3</v>
      </c>
      <c r="R25" s="139">
        <v>4</v>
      </c>
      <c r="S25" s="139">
        <v>4</v>
      </c>
      <c r="T25" s="139">
        <v>3</v>
      </c>
      <c r="U25" s="139">
        <v>3</v>
      </c>
      <c r="V25" s="139">
        <v>4</v>
      </c>
      <c r="W25" s="139">
        <v>4</v>
      </c>
      <c r="X25" s="139">
        <v>4</v>
      </c>
      <c r="Y25" s="139">
        <v>4</v>
      </c>
      <c r="Z25" s="139">
        <v>3</v>
      </c>
      <c r="AA25" s="139">
        <v>2</v>
      </c>
      <c r="AB25" s="139">
        <v>4</v>
      </c>
      <c r="AC25" s="139">
        <v>3</v>
      </c>
      <c r="AD25" s="139">
        <v>4</v>
      </c>
      <c r="AE25" s="139">
        <v>3</v>
      </c>
      <c r="AF25" s="139">
        <v>3</v>
      </c>
      <c r="AG25" s="139">
        <v>3</v>
      </c>
      <c r="AH25" s="139">
        <v>4</v>
      </c>
      <c r="AI25" s="139">
        <v>3</v>
      </c>
      <c r="AJ25" s="139">
        <v>3</v>
      </c>
      <c r="AK25" s="139">
        <v>3</v>
      </c>
      <c r="AL25" s="139">
        <v>4</v>
      </c>
      <c r="AM25" s="139">
        <v>4</v>
      </c>
      <c r="AN25" s="137">
        <v>4</v>
      </c>
      <c r="AO25" s="139">
        <v>4</v>
      </c>
      <c r="AP25" s="139">
        <v>4</v>
      </c>
      <c r="AQ25" s="139">
        <v>3</v>
      </c>
      <c r="AR25" s="139">
        <v>4</v>
      </c>
      <c r="AS25" s="139">
        <v>4</v>
      </c>
      <c r="AT25" s="139">
        <v>4</v>
      </c>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432"/>
      <c r="CY25" s="34">
        <f t="shared" si="12"/>
        <v>0</v>
      </c>
      <c r="CZ25" s="31">
        <f t="shared" si="13"/>
        <v>3</v>
      </c>
      <c r="DA25" s="31">
        <f t="shared" si="14"/>
        <v>17</v>
      </c>
      <c r="DB25" s="56">
        <f t="shared" si="15"/>
        <v>23</v>
      </c>
      <c r="DC25" s="332">
        <f t="shared" si="16"/>
        <v>43</v>
      </c>
      <c r="DD25" s="511"/>
      <c r="DE25" s="37">
        <f t="shared" si="17"/>
        <v>3.4651162790697674</v>
      </c>
      <c r="DF25" s="47">
        <f t="shared" ref="DF25:DF32" si="18">DE25/4</f>
        <v>0.86627906976744184</v>
      </c>
    </row>
    <row r="26" spans="1:110" ht="15.75" thickBot="1">
      <c r="A26" s="143" t="s">
        <v>258</v>
      </c>
      <c r="B26" s="144">
        <v>4</v>
      </c>
      <c r="C26" s="147">
        <v>4</v>
      </c>
      <c r="D26" s="147">
        <v>3</v>
      </c>
      <c r="E26" s="139">
        <v>4</v>
      </c>
      <c r="F26" s="191"/>
      <c r="G26" s="139">
        <v>2</v>
      </c>
      <c r="H26" s="139">
        <v>4</v>
      </c>
      <c r="I26" s="139">
        <v>4</v>
      </c>
      <c r="J26" s="139">
        <v>4</v>
      </c>
      <c r="K26" s="139">
        <v>2</v>
      </c>
      <c r="L26" s="139">
        <v>4</v>
      </c>
      <c r="M26" s="139">
        <v>4</v>
      </c>
      <c r="N26" s="191"/>
      <c r="O26" s="139">
        <v>4</v>
      </c>
      <c r="P26" s="139">
        <v>4</v>
      </c>
      <c r="Q26" s="139">
        <v>4</v>
      </c>
      <c r="R26" s="139">
        <v>3</v>
      </c>
      <c r="S26" s="139">
        <v>4</v>
      </c>
      <c r="T26" s="139">
        <v>3</v>
      </c>
      <c r="U26" s="139">
        <v>4</v>
      </c>
      <c r="V26" s="139">
        <v>4</v>
      </c>
      <c r="W26" s="139">
        <v>4</v>
      </c>
      <c r="X26" s="139">
        <v>4</v>
      </c>
      <c r="Y26" s="139">
        <v>4</v>
      </c>
      <c r="Z26" s="139">
        <v>4</v>
      </c>
      <c r="AA26" s="139">
        <v>2</v>
      </c>
      <c r="AB26" s="139">
        <v>4</v>
      </c>
      <c r="AC26" s="139">
        <v>3</v>
      </c>
      <c r="AD26" s="139">
        <v>4</v>
      </c>
      <c r="AE26" s="139">
        <v>4</v>
      </c>
      <c r="AF26" s="139">
        <v>3</v>
      </c>
      <c r="AG26" s="139">
        <v>3</v>
      </c>
      <c r="AH26" s="139">
        <v>4</v>
      </c>
      <c r="AI26" s="139">
        <v>3</v>
      </c>
      <c r="AJ26" s="139">
        <v>3</v>
      </c>
      <c r="AK26" s="139">
        <v>4</v>
      </c>
      <c r="AL26" s="139">
        <v>4</v>
      </c>
      <c r="AM26" s="139">
        <v>2</v>
      </c>
      <c r="AN26" s="137">
        <v>4</v>
      </c>
      <c r="AO26" s="139">
        <v>4</v>
      </c>
      <c r="AP26" s="139">
        <v>4</v>
      </c>
      <c r="AQ26" s="139">
        <v>3</v>
      </c>
      <c r="AR26" s="139">
        <v>4</v>
      </c>
      <c r="AS26" s="139">
        <v>4</v>
      </c>
      <c r="AT26" s="139">
        <v>4</v>
      </c>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432"/>
      <c r="CY26" s="34">
        <f t="shared" si="12"/>
        <v>0</v>
      </c>
      <c r="CZ26" s="31">
        <f t="shared" si="13"/>
        <v>4</v>
      </c>
      <c r="DA26" s="31">
        <f t="shared" si="14"/>
        <v>9</v>
      </c>
      <c r="DB26" s="56">
        <f t="shared" si="15"/>
        <v>30</v>
      </c>
      <c r="DC26" s="332">
        <f t="shared" si="16"/>
        <v>43</v>
      </c>
      <c r="DD26" s="511"/>
      <c r="DE26" s="37">
        <f t="shared" si="17"/>
        <v>3.6046511627906979</v>
      </c>
      <c r="DF26" s="47">
        <f t="shared" si="18"/>
        <v>0.90116279069767447</v>
      </c>
    </row>
    <row r="27" spans="1:110" ht="15.75" thickBot="1">
      <c r="A27" s="143" t="s">
        <v>259</v>
      </c>
      <c r="B27" s="144">
        <v>4</v>
      </c>
      <c r="C27" s="147">
        <v>4</v>
      </c>
      <c r="D27" s="147">
        <v>3</v>
      </c>
      <c r="E27" s="139">
        <v>4</v>
      </c>
      <c r="F27" s="191"/>
      <c r="G27" s="139">
        <v>2</v>
      </c>
      <c r="H27" s="139">
        <v>4</v>
      </c>
      <c r="I27" s="139">
        <v>4</v>
      </c>
      <c r="J27" s="139">
        <v>3</v>
      </c>
      <c r="K27" s="139">
        <v>3</v>
      </c>
      <c r="L27" s="139">
        <v>4</v>
      </c>
      <c r="M27" s="191"/>
      <c r="N27" s="139">
        <v>3</v>
      </c>
      <c r="O27" s="139">
        <v>3</v>
      </c>
      <c r="P27" s="139">
        <v>4</v>
      </c>
      <c r="Q27" s="139">
        <v>4</v>
      </c>
      <c r="R27" s="139">
        <v>4</v>
      </c>
      <c r="S27" s="139">
        <v>4</v>
      </c>
      <c r="T27" s="139">
        <v>3</v>
      </c>
      <c r="U27" s="139">
        <v>4</v>
      </c>
      <c r="V27" s="139">
        <v>4</v>
      </c>
      <c r="W27" s="139">
        <v>4</v>
      </c>
      <c r="X27" s="139">
        <v>4</v>
      </c>
      <c r="Y27" s="139">
        <v>4</v>
      </c>
      <c r="Z27" s="139">
        <v>3</v>
      </c>
      <c r="AA27" s="139">
        <v>3</v>
      </c>
      <c r="AB27" s="139">
        <v>3</v>
      </c>
      <c r="AC27" s="139">
        <v>3</v>
      </c>
      <c r="AD27" s="139">
        <v>4</v>
      </c>
      <c r="AE27" s="139">
        <v>4</v>
      </c>
      <c r="AF27" s="139">
        <v>4</v>
      </c>
      <c r="AG27" s="139">
        <v>4</v>
      </c>
      <c r="AH27" s="139">
        <v>4</v>
      </c>
      <c r="AI27" s="139">
        <v>4</v>
      </c>
      <c r="AJ27" s="139">
        <v>3</v>
      </c>
      <c r="AK27" s="139">
        <v>3</v>
      </c>
      <c r="AL27" s="139">
        <v>3</v>
      </c>
      <c r="AM27" s="195"/>
      <c r="AN27" s="137">
        <v>4</v>
      </c>
      <c r="AO27" s="139">
        <v>4</v>
      </c>
      <c r="AP27" s="139">
        <v>4</v>
      </c>
      <c r="AQ27" s="139">
        <v>3</v>
      </c>
      <c r="AR27" s="139">
        <v>4</v>
      </c>
      <c r="AS27" s="139">
        <v>4</v>
      </c>
      <c r="AT27" s="139">
        <v>4</v>
      </c>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432"/>
      <c r="CY27" s="34">
        <f t="shared" si="12"/>
        <v>0</v>
      </c>
      <c r="CZ27" s="31">
        <f t="shared" si="13"/>
        <v>1</v>
      </c>
      <c r="DA27" s="31">
        <f t="shared" si="14"/>
        <v>14</v>
      </c>
      <c r="DB27" s="56">
        <f t="shared" si="15"/>
        <v>27</v>
      </c>
      <c r="DC27" s="332">
        <f t="shared" si="16"/>
        <v>42</v>
      </c>
      <c r="DD27" s="511"/>
      <c r="DE27" s="37">
        <f t="shared" si="17"/>
        <v>3.6190476190476191</v>
      </c>
      <c r="DF27" s="47">
        <f t="shared" si="18"/>
        <v>0.90476190476190477</v>
      </c>
    </row>
    <row r="28" spans="1:110" ht="26.25" thickBot="1">
      <c r="A28" s="143" t="s">
        <v>260</v>
      </c>
      <c r="B28" s="144">
        <v>4</v>
      </c>
      <c r="C28" s="147">
        <v>4</v>
      </c>
      <c r="D28" s="147">
        <v>3</v>
      </c>
      <c r="E28" s="139">
        <v>4</v>
      </c>
      <c r="F28" s="191"/>
      <c r="G28" s="139">
        <v>4</v>
      </c>
      <c r="H28" s="139">
        <v>4</v>
      </c>
      <c r="I28" s="139">
        <v>4</v>
      </c>
      <c r="J28" s="139">
        <v>3</v>
      </c>
      <c r="K28" s="139">
        <v>3</v>
      </c>
      <c r="L28" s="139">
        <v>4</v>
      </c>
      <c r="M28" s="191"/>
      <c r="N28" s="139">
        <v>3</v>
      </c>
      <c r="O28" s="139">
        <v>3</v>
      </c>
      <c r="P28" s="139">
        <v>4</v>
      </c>
      <c r="Q28" s="139">
        <v>4</v>
      </c>
      <c r="R28" s="139">
        <v>4</v>
      </c>
      <c r="S28" s="139">
        <v>4</v>
      </c>
      <c r="T28" s="139">
        <v>4</v>
      </c>
      <c r="U28" s="139">
        <v>4</v>
      </c>
      <c r="V28" s="139">
        <v>4</v>
      </c>
      <c r="W28" s="139">
        <v>4</v>
      </c>
      <c r="X28" s="139">
        <v>4</v>
      </c>
      <c r="Y28" s="139">
        <v>4</v>
      </c>
      <c r="Z28" s="139">
        <v>3</v>
      </c>
      <c r="AA28" s="139">
        <v>3</v>
      </c>
      <c r="AB28" s="139">
        <v>3</v>
      </c>
      <c r="AC28" s="139">
        <v>3</v>
      </c>
      <c r="AD28" s="139">
        <v>3</v>
      </c>
      <c r="AE28" s="139">
        <v>4</v>
      </c>
      <c r="AF28" s="139">
        <v>4</v>
      </c>
      <c r="AG28" s="139">
        <v>4</v>
      </c>
      <c r="AH28" s="139">
        <v>4</v>
      </c>
      <c r="AI28" s="139">
        <v>4</v>
      </c>
      <c r="AJ28" s="139">
        <v>3</v>
      </c>
      <c r="AK28" s="139">
        <v>4</v>
      </c>
      <c r="AL28" s="139">
        <v>3</v>
      </c>
      <c r="AM28" s="195"/>
      <c r="AN28" s="137">
        <v>4</v>
      </c>
      <c r="AO28" s="139">
        <v>4</v>
      </c>
      <c r="AP28" s="139">
        <v>4</v>
      </c>
      <c r="AQ28" s="139">
        <v>3</v>
      </c>
      <c r="AR28" s="139">
        <v>4</v>
      </c>
      <c r="AS28" s="139">
        <v>4</v>
      </c>
      <c r="AT28" s="139">
        <v>4</v>
      </c>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48"/>
      <c r="CS28" s="139"/>
      <c r="CT28" s="139"/>
      <c r="CU28" s="139"/>
      <c r="CV28" s="139"/>
      <c r="CW28" s="139"/>
      <c r="CX28" s="432"/>
      <c r="CY28" s="34">
        <f t="shared" si="12"/>
        <v>0</v>
      </c>
      <c r="CZ28" s="31">
        <f t="shared" si="13"/>
        <v>0</v>
      </c>
      <c r="DA28" s="31">
        <f t="shared" si="14"/>
        <v>13</v>
      </c>
      <c r="DB28" s="56">
        <f t="shared" si="15"/>
        <v>29</v>
      </c>
      <c r="DC28" s="332">
        <f t="shared" si="16"/>
        <v>42</v>
      </c>
      <c r="DD28" s="511"/>
      <c r="DE28" s="37">
        <f t="shared" si="17"/>
        <v>3.6904761904761907</v>
      </c>
      <c r="DF28" s="47">
        <f t="shared" si="18"/>
        <v>0.92261904761904767</v>
      </c>
    </row>
    <row r="29" spans="1:110" ht="15.75" thickBot="1">
      <c r="A29" s="49" t="s">
        <v>264</v>
      </c>
      <c r="B29" s="177">
        <v>4</v>
      </c>
      <c r="C29" s="178">
        <v>3</v>
      </c>
      <c r="D29" s="178">
        <v>3</v>
      </c>
      <c r="E29" s="179">
        <v>4</v>
      </c>
      <c r="F29" s="31">
        <v>3</v>
      </c>
      <c r="G29" s="31">
        <v>4</v>
      </c>
      <c r="H29" s="31">
        <v>4</v>
      </c>
      <c r="I29" s="31">
        <v>4</v>
      </c>
      <c r="J29" s="31">
        <v>2</v>
      </c>
      <c r="K29" s="31">
        <v>4</v>
      </c>
      <c r="L29" s="31">
        <v>4</v>
      </c>
      <c r="M29" s="31">
        <v>4</v>
      </c>
      <c r="N29" s="31">
        <v>4</v>
      </c>
      <c r="O29" s="31">
        <v>4</v>
      </c>
      <c r="P29" s="31">
        <v>4</v>
      </c>
      <c r="Q29" s="31">
        <v>3</v>
      </c>
      <c r="R29" s="31">
        <v>3</v>
      </c>
      <c r="S29" s="31">
        <v>4</v>
      </c>
      <c r="T29" s="31">
        <v>3</v>
      </c>
      <c r="U29" s="31">
        <v>4</v>
      </c>
      <c r="V29" s="31">
        <v>4</v>
      </c>
      <c r="W29" s="31">
        <v>3</v>
      </c>
      <c r="X29" s="31">
        <v>4</v>
      </c>
      <c r="Y29" s="31">
        <v>4</v>
      </c>
      <c r="Z29" s="31">
        <v>3</v>
      </c>
      <c r="AA29" s="31">
        <v>3</v>
      </c>
      <c r="AB29" s="179">
        <v>3</v>
      </c>
      <c r="AC29" s="179">
        <v>3</v>
      </c>
      <c r="AD29" s="179">
        <v>4</v>
      </c>
      <c r="AE29" s="179">
        <v>4</v>
      </c>
      <c r="AF29" s="179">
        <v>4</v>
      </c>
      <c r="AG29" s="179">
        <v>4</v>
      </c>
      <c r="AH29" s="179">
        <v>3</v>
      </c>
      <c r="AI29" s="179">
        <v>3</v>
      </c>
      <c r="AJ29" s="179">
        <v>3</v>
      </c>
      <c r="AK29" s="179">
        <v>4</v>
      </c>
      <c r="AL29" s="179">
        <v>4</v>
      </c>
      <c r="AM29" s="179">
        <v>2</v>
      </c>
      <c r="AN29" s="137">
        <v>4</v>
      </c>
      <c r="AO29" s="179">
        <v>4</v>
      </c>
      <c r="AP29" s="179">
        <v>4</v>
      </c>
      <c r="AQ29" s="179">
        <v>3</v>
      </c>
      <c r="AR29" s="179">
        <v>3</v>
      </c>
      <c r="AS29" s="31">
        <v>4</v>
      </c>
      <c r="AT29" s="31">
        <v>4</v>
      </c>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5"/>
      <c r="CV29" s="31"/>
      <c r="CW29" s="31"/>
      <c r="CX29" s="432"/>
      <c r="CY29" s="34">
        <f t="shared" si="12"/>
        <v>0</v>
      </c>
      <c r="CZ29" s="31">
        <f t="shared" si="13"/>
        <v>2</v>
      </c>
      <c r="DA29" s="31">
        <f t="shared" si="14"/>
        <v>16</v>
      </c>
      <c r="DB29" s="56">
        <f t="shared" si="15"/>
        <v>27</v>
      </c>
      <c r="DC29" s="332">
        <f t="shared" si="16"/>
        <v>45</v>
      </c>
      <c r="DD29" s="511"/>
      <c r="DE29" s="37">
        <f t="shared" si="17"/>
        <v>3.5555555555555554</v>
      </c>
      <c r="DF29" s="47">
        <f t="shared" si="18"/>
        <v>0.88888888888888884</v>
      </c>
    </row>
    <row r="30" spans="1:110" ht="26.25" thickBot="1">
      <c r="A30" s="102" t="s">
        <v>302</v>
      </c>
      <c r="B30" s="177">
        <v>4</v>
      </c>
      <c r="C30" s="178">
        <v>3</v>
      </c>
      <c r="D30" s="178">
        <v>2</v>
      </c>
      <c r="E30" s="179">
        <v>3</v>
      </c>
      <c r="F30" s="32">
        <v>4</v>
      </c>
      <c r="G30" s="31">
        <v>3</v>
      </c>
      <c r="H30" s="31">
        <v>2</v>
      </c>
      <c r="I30" s="31">
        <v>2</v>
      </c>
      <c r="J30" s="31">
        <v>2</v>
      </c>
      <c r="K30" s="31">
        <v>3</v>
      </c>
      <c r="L30" s="31">
        <v>3</v>
      </c>
      <c r="M30" s="31">
        <v>3</v>
      </c>
      <c r="N30" s="31">
        <v>3</v>
      </c>
      <c r="O30" s="31">
        <v>3</v>
      </c>
      <c r="P30" s="31">
        <v>4</v>
      </c>
      <c r="Q30" s="31">
        <v>2</v>
      </c>
      <c r="R30" s="31">
        <v>3</v>
      </c>
      <c r="S30" s="31">
        <v>4</v>
      </c>
      <c r="T30" s="31">
        <v>3</v>
      </c>
      <c r="U30" s="31">
        <v>4</v>
      </c>
      <c r="V30" s="31">
        <v>3</v>
      </c>
      <c r="W30" s="31">
        <v>1</v>
      </c>
      <c r="X30" s="31">
        <v>3</v>
      </c>
      <c r="Y30" s="202"/>
      <c r="Z30" s="31">
        <v>2</v>
      </c>
      <c r="AA30" s="31">
        <v>3</v>
      </c>
      <c r="AB30" s="179">
        <v>3</v>
      </c>
      <c r="AC30" s="179">
        <v>3</v>
      </c>
      <c r="AD30" s="179">
        <v>4</v>
      </c>
      <c r="AE30" s="179">
        <v>3</v>
      </c>
      <c r="AF30" s="179">
        <v>4</v>
      </c>
      <c r="AG30" s="179">
        <v>3</v>
      </c>
      <c r="AH30" s="179">
        <v>4</v>
      </c>
      <c r="AI30" s="179">
        <v>3</v>
      </c>
      <c r="AJ30" s="179">
        <v>3</v>
      </c>
      <c r="AK30" s="179">
        <v>3</v>
      </c>
      <c r="AL30" s="179">
        <v>4</v>
      </c>
      <c r="AM30" s="179">
        <v>3</v>
      </c>
      <c r="AN30" s="137">
        <v>4</v>
      </c>
      <c r="AO30" s="179">
        <v>4</v>
      </c>
      <c r="AP30" s="179">
        <v>4</v>
      </c>
      <c r="AQ30" s="179">
        <v>3</v>
      </c>
      <c r="AR30" s="179">
        <v>3</v>
      </c>
      <c r="AS30" s="31">
        <v>4</v>
      </c>
      <c r="AT30" s="31">
        <v>4</v>
      </c>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432"/>
      <c r="CY30" s="34">
        <f t="shared" si="12"/>
        <v>1</v>
      </c>
      <c r="CZ30" s="31">
        <f t="shared" si="13"/>
        <v>6</v>
      </c>
      <c r="DA30" s="31">
        <f t="shared" si="14"/>
        <v>23</v>
      </c>
      <c r="DB30" s="56">
        <f t="shared" si="15"/>
        <v>14</v>
      </c>
      <c r="DC30" s="332">
        <f t="shared" si="16"/>
        <v>44</v>
      </c>
      <c r="DD30" s="511"/>
      <c r="DE30" s="37">
        <f t="shared" si="17"/>
        <v>3.1363636363636362</v>
      </c>
      <c r="DF30" s="47">
        <f t="shared" si="18"/>
        <v>0.78409090909090906</v>
      </c>
    </row>
    <row r="31" spans="1:110" ht="39" thickBot="1">
      <c r="A31" s="103" t="s">
        <v>303</v>
      </c>
      <c r="B31" s="177">
        <v>4</v>
      </c>
      <c r="C31" s="180">
        <v>4</v>
      </c>
      <c r="D31" s="180">
        <v>3</v>
      </c>
      <c r="E31" s="131">
        <v>4</v>
      </c>
      <c r="F31" s="32">
        <v>4</v>
      </c>
      <c r="G31" s="215"/>
      <c r="H31" s="32">
        <v>4</v>
      </c>
      <c r="I31" s="32">
        <v>4</v>
      </c>
      <c r="J31" s="32">
        <v>2</v>
      </c>
      <c r="K31" s="32">
        <v>3</v>
      </c>
      <c r="L31" s="215"/>
      <c r="M31" s="32">
        <v>4</v>
      </c>
      <c r="N31" s="32">
        <v>3</v>
      </c>
      <c r="O31" s="32">
        <v>4</v>
      </c>
      <c r="P31" s="32">
        <v>4</v>
      </c>
      <c r="Q31" s="32">
        <v>3</v>
      </c>
      <c r="R31" s="32">
        <v>4</v>
      </c>
      <c r="S31" s="32">
        <v>4</v>
      </c>
      <c r="T31" s="32">
        <v>4</v>
      </c>
      <c r="U31" s="32">
        <v>4</v>
      </c>
      <c r="V31" s="32">
        <v>3</v>
      </c>
      <c r="W31" s="32">
        <v>3</v>
      </c>
      <c r="X31" s="32">
        <v>4</v>
      </c>
      <c r="Y31" s="215"/>
      <c r="Z31" s="32">
        <v>3</v>
      </c>
      <c r="AA31" s="32">
        <v>3</v>
      </c>
      <c r="AB31" s="131">
        <v>3</v>
      </c>
      <c r="AC31" s="131">
        <v>4</v>
      </c>
      <c r="AD31" s="131">
        <v>3</v>
      </c>
      <c r="AE31" s="131">
        <v>4</v>
      </c>
      <c r="AF31" s="131">
        <v>4</v>
      </c>
      <c r="AG31" s="131">
        <v>3</v>
      </c>
      <c r="AH31" s="131">
        <v>3</v>
      </c>
      <c r="AI31" s="131">
        <v>3</v>
      </c>
      <c r="AJ31" s="131">
        <v>4</v>
      </c>
      <c r="AK31" s="131">
        <v>3</v>
      </c>
      <c r="AL31" s="131">
        <v>4</v>
      </c>
      <c r="AM31" s="195"/>
      <c r="AN31" s="137">
        <v>4</v>
      </c>
      <c r="AO31" s="131">
        <v>4</v>
      </c>
      <c r="AP31" s="131">
        <v>3</v>
      </c>
      <c r="AQ31" s="131">
        <v>4</v>
      </c>
      <c r="AR31" s="131">
        <v>3</v>
      </c>
      <c r="AS31" s="32">
        <v>4</v>
      </c>
      <c r="AT31" s="32">
        <v>4</v>
      </c>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432"/>
      <c r="CY31" s="34">
        <f t="shared" ref="CY31:CY32" si="19">COUNTIF(B31:CW31,1)</f>
        <v>0</v>
      </c>
      <c r="CZ31" s="31">
        <f t="shared" ref="CZ31:CZ32" si="20">COUNTIF(B31:CW31,2)</f>
        <v>1</v>
      </c>
      <c r="DA31" s="31">
        <f t="shared" ref="DA31:DA32" si="21">COUNTIF(B31:CW31,3)</f>
        <v>16</v>
      </c>
      <c r="DB31" s="56">
        <f t="shared" ref="DB31:DB32" si="22">COUNTIF(B31:CW31,4)</f>
        <v>24</v>
      </c>
      <c r="DC31" s="332">
        <f t="shared" si="16"/>
        <v>41</v>
      </c>
      <c r="DD31" s="511"/>
      <c r="DE31" s="37">
        <f t="shared" ref="DE31:DE32" si="23">AVERAGE(B31:CW31)</f>
        <v>3.5609756097560976</v>
      </c>
      <c r="DF31" s="47">
        <f t="shared" si="18"/>
        <v>0.8902439024390244</v>
      </c>
    </row>
    <row r="32" spans="1:110" ht="26.25" thickBot="1">
      <c r="A32" s="99" t="s">
        <v>304</v>
      </c>
      <c r="B32" s="177">
        <v>4</v>
      </c>
      <c r="C32" s="180">
        <v>3</v>
      </c>
      <c r="D32" s="180">
        <v>3</v>
      </c>
      <c r="E32" s="131">
        <v>4</v>
      </c>
      <c r="F32" s="220"/>
      <c r="G32" s="215"/>
      <c r="H32" s="32">
        <v>4</v>
      </c>
      <c r="I32" s="32">
        <v>4</v>
      </c>
      <c r="J32" s="32">
        <v>3</v>
      </c>
      <c r="K32" s="32">
        <v>3</v>
      </c>
      <c r="L32" s="215"/>
      <c r="M32" s="32">
        <v>4</v>
      </c>
      <c r="N32" s="32">
        <v>3</v>
      </c>
      <c r="O32" s="32">
        <v>4</v>
      </c>
      <c r="P32" s="32">
        <v>4</v>
      </c>
      <c r="Q32" s="32">
        <v>2</v>
      </c>
      <c r="R32" s="32">
        <v>3</v>
      </c>
      <c r="S32" s="32">
        <v>4</v>
      </c>
      <c r="T32" s="32">
        <v>3</v>
      </c>
      <c r="U32" s="32">
        <v>4</v>
      </c>
      <c r="V32" s="32">
        <v>4</v>
      </c>
      <c r="W32" s="32">
        <v>3</v>
      </c>
      <c r="X32" s="32">
        <v>4</v>
      </c>
      <c r="Y32" s="215"/>
      <c r="Z32" s="215"/>
      <c r="AA32" s="32">
        <v>4</v>
      </c>
      <c r="AB32" s="131">
        <v>4</v>
      </c>
      <c r="AC32" s="131">
        <v>3</v>
      </c>
      <c r="AD32" s="131">
        <v>3</v>
      </c>
      <c r="AE32" s="131">
        <v>3</v>
      </c>
      <c r="AF32" s="131">
        <v>4</v>
      </c>
      <c r="AG32" s="131">
        <v>4</v>
      </c>
      <c r="AH32" s="131">
        <v>3</v>
      </c>
      <c r="AI32" s="131">
        <v>3</v>
      </c>
      <c r="AJ32" s="131">
        <v>3</v>
      </c>
      <c r="AK32" s="131">
        <v>4</v>
      </c>
      <c r="AL32" s="131">
        <v>4</v>
      </c>
      <c r="AM32" s="195"/>
      <c r="AN32" s="137">
        <v>4</v>
      </c>
      <c r="AO32" s="131">
        <v>4</v>
      </c>
      <c r="AP32" s="195"/>
      <c r="AQ32" s="131">
        <v>3</v>
      </c>
      <c r="AR32" s="131">
        <v>4</v>
      </c>
      <c r="AS32" s="32">
        <v>4</v>
      </c>
      <c r="AT32" s="32">
        <v>4</v>
      </c>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432"/>
      <c r="CY32" s="34">
        <f t="shared" si="19"/>
        <v>0</v>
      </c>
      <c r="CZ32" s="31">
        <f t="shared" si="20"/>
        <v>1</v>
      </c>
      <c r="DA32" s="31">
        <f t="shared" si="21"/>
        <v>15</v>
      </c>
      <c r="DB32" s="56">
        <f t="shared" si="22"/>
        <v>22</v>
      </c>
      <c r="DC32" s="332">
        <f t="shared" si="16"/>
        <v>38</v>
      </c>
      <c r="DD32" s="512"/>
      <c r="DE32" s="38">
        <f t="shared" si="23"/>
        <v>3.5526315789473686</v>
      </c>
      <c r="DF32" s="47">
        <f t="shared" si="18"/>
        <v>0.88815789473684215</v>
      </c>
    </row>
    <row r="33" spans="1:110" ht="15.75" thickBot="1">
      <c r="A33" s="419" t="s">
        <v>261</v>
      </c>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7"/>
      <c r="CY33" s="82">
        <f>SUM(CY24:CY32)</f>
        <v>1</v>
      </c>
      <c r="CZ33" s="81">
        <f>SUM(CZ24:CZ32)</f>
        <v>19</v>
      </c>
      <c r="DA33" s="81">
        <f>SUM(DA24:DA32)</f>
        <v>136</v>
      </c>
      <c r="DB33" s="81">
        <f>SUM(DB24:DB32)</f>
        <v>225</v>
      </c>
      <c r="DD33" s="21">
        <f>SUM(CY33:DB33)</f>
        <v>381</v>
      </c>
      <c r="DE33" s="438"/>
      <c r="DF33" s="439"/>
    </row>
    <row r="34" spans="1:110" ht="15.75" thickBot="1">
      <c r="A34" s="419" t="s">
        <v>262</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0"/>
      <c r="CJ34" s="420"/>
      <c r="CK34" s="420"/>
      <c r="CL34" s="420"/>
      <c r="CM34" s="420"/>
      <c r="CN34" s="420"/>
      <c r="CO34" s="420"/>
      <c r="CP34" s="420"/>
      <c r="CQ34" s="420"/>
      <c r="CR34" s="420"/>
      <c r="CS34" s="420"/>
      <c r="CT34" s="420"/>
      <c r="CU34" s="420"/>
      <c r="CV34" s="420"/>
      <c r="CW34" s="420"/>
      <c r="CX34" s="421"/>
      <c r="CY34" s="83">
        <f>CY33*100/$DD$33</f>
        <v>0.26246719160104987</v>
      </c>
      <c r="CZ34" s="83">
        <f>CZ33*100/$DD$33</f>
        <v>4.9868766404199478</v>
      </c>
      <c r="DA34" s="83">
        <f>DA33*100/$DD$33</f>
        <v>35.69553805774278</v>
      </c>
      <c r="DB34" s="83">
        <f>DB33*100/$DD$33</f>
        <v>59.055118110236222</v>
      </c>
      <c r="DD34" s="21">
        <f>SUM(CY34:DB34)</f>
        <v>100</v>
      </c>
      <c r="DE34" s="440"/>
      <c r="DF34" s="441"/>
    </row>
    <row r="35" spans="1:110" ht="26.25" thickBot="1">
      <c r="A35" s="25" t="s">
        <v>267</v>
      </c>
      <c r="B35" s="422"/>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3"/>
      <c r="BY35" s="423"/>
      <c r="BZ35" s="423"/>
      <c r="CA35" s="423"/>
      <c r="CB35" s="423"/>
      <c r="CC35" s="423"/>
      <c r="CD35" s="423"/>
      <c r="CE35" s="423"/>
      <c r="CF35" s="423"/>
      <c r="CG35" s="423"/>
      <c r="CH35" s="423"/>
      <c r="CI35" s="423"/>
      <c r="CJ35" s="423"/>
      <c r="CK35" s="423"/>
      <c r="CL35" s="423"/>
      <c r="CM35" s="423"/>
      <c r="CN35" s="423"/>
      <c r="CO35" s="423"/>
      <c r="CP35" s="423"/>
      <c r="CQ35" s="423"/>
      <c r="CR35" s="423"/>
      <c r="CS35" s="423"/>
      <c r="CT35" s="423"/>
      <c r="CU35" s="423"/>
      <c r="CV35" s="423"/>
      <c r="CW35" s="423"/>
      <c r="CX35" s="445"/>
      <c r="CY35" s="18">
        <v>1</v>
      </c>
      <c r="CZ35" s="18">
        <v>2</v>
      </c>
      <c r="DA35" s="18">
        <v>3</v>
      </c>
      <c r="DB35" s="18">
        <v>4</v>
      </c>
      <c r="DC35" s="331" t="s">
        <v>458</v>
      </c>
      <c r="DD35" s="328"/>
      <c r="DE35" s="42" t="s">
        <v>312</v>
      </c>
      <c r="DF35" s="84" t="s">
        <v>254</v>
      </c>
    </row>
    <row r="36" spans="1:110" ht="23.25" customHeight="1" thickBot="1">
      <c r="A36" s="143" t="s">
        <v>256</v>
      </c>
      <c r="B36" s="155"/>
      <c r="C36" s="181"/>
      <c r="D36" s="182">
        <v>4</v>
      </c>
      <c r="E36" s="181"/>
      <c r="F36" s="146">
        <v>4</v>
      </c>
      <c r="G36" s="146">
        <v>4</v>
      </c>
      <c r="H36" s="146">
        <v>3</v>
      </c>
      <c r="I36" s="146">
        <v>3</v>
      </c>
      <c r="J36" s="146">
        <v>3</v>
      </c>
      <c r="K36" s="146">
        <v>3</v>
      </c>
      <c r="L36" s="190"/>
      <c r="M36" s="190"/>
      <c r="N36" s="146">
        <v>3</v>
      </c>
      <c r="O36" s="146">
        <v>3</v>
      </c>
      <c r="P36" s="190"/>
      <c r="Q36" s="146">
        <v>4</v>
      </c>
      <c r="R36" s="146">
        <v>3</v>
      </c>
      <c r="S36" s="146">
        <v>4</v>
      </c>
      <c r="T36" s="146">
        <v>3</v>
      </c>
      <c r="U36" s="146">
        <v>4</v>
      </c>
      <c r="V36" s="146">
        <v>4</v>
      </c>
      <c r="W36" s="190"/>
      <c r="X36" s="190"/>
      <c r="Y36" s="154">
        <v>4</v>
      </c>
      <c r="Z36" s="190"/>
      <c r="AA36" s="146">
        <v>3</v>
      </c>
      <c r="AB36" s="146">
        <v>2</v>
      </c>
      <c r="AC36" s="146">
        <v>3</v>
      </c>
      <c r="AD36" s="146">
        <v>3</v>
      </c>
      <c r="AE36" s="146">
        <v>4</v>
      </c>
      <c r="AF36" s="146">
        <v>4</v>
      </c>
      <c r="AG36" s="146">
        <v>4</v>
      </c>
      <c r="AH36" s="146">
        <v>4</v>
      </c>
      <c r="AI36" s="146">
        <v>4</v>
      </c>
      <c r="AJ36" s="146">
        <v>4</v>
      </c>
      <c r="AK36" s="146">
        <v>4</v>
      </c>
      <c r="AL36" s="146">
        <v>3</v>
      </c>
      <c r="AM36" s="146">
        <v>2</v>
      </c>
      <c r="AN36" s="137">
        <v>3</v>
      </c>
      <c r="AO36" s="146">
        <v>4</v>
      </c>
      <c r="AP36" s="195"/>
      <c r="AQ36" s="146">
        <v>4</v>
      </c>
      <c r="AR36" s="146">
        <v>3</v>
      </c>
      <c r="AS36" s="146">
        <v>4</v>
      </c>
      <c r="AT36" s="146">
        <v>4</v>
      </c>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431"/>
      <c r="CY36" s="58">
        <f t="shared" ref="CY36:CY44" si="24">COUNTIF(B36:CW36,1)</f>
        <v>0</v>
      </c>
      <c r="CZ36" s="30">
        <f t="shared" ref="CZ36:CZ44" si="25">COUNTIF(B36:CW36,2)</f>
        <v>2</v>
      </c>
      <c r="DA36" s="30">
        <f t="shared" ref="DA36:DA44" si="26">COUNTIF(B36:CW36,3)</f>
        <v>14</v>
      </c>
      <c r="DB36" s="55">
        <f t="shared" ref="DB36:DB44" si="27">COUNTIF(B36:CW36,4)</f>
        <v>19</v>
      </c>
      <c r="DC36" s="332">
        <f t="shared" ref="DC36:DC44" si="28">SUM(CY36:DB36)</f>
        <v>35</v>
      </c>
      <c r="DD36" s="510"/>
      <c r="DE36" s="12">
        <f t="shared" ref="DE36:DE44" si="29">AVERAGE(B36:CW36)</f>
        <v>3.4857142857142858</v>
      </c>
      <c r="DF36" s="47">
        <f>DE36/4</f>
        <v>0.87142857142857144</v>
      </c>
    </row>
    <row r="37" spans="1:110" ht="15.75" thickBot="1">
      <c r="A37" s="143" t="s">
        <v>257</v>
      </c>
      <c r="B37" s="156"/>
      <c r="C37" s="183"/>
      <c r="D37" s="184">
        <v>4</v>
      </c>
      <c r="E37" s="183"/>
      <c r="F37" s="139">
        <v>4</v>
      </c>
      <c r="G37" s="139">
        <v>4</v>
      </c>
      <c r="H37" s="139">
        <v>2</v>
      </c>
      <c r="I37" s="139">
        <v>2</v>
      </c>
      <c r="J37" s="139">
        <v>3</v>
      </c>
      <c r="K37" s="139">
        <v>3</v>
      </c>
      <c r="L37" s="191"/>
      <c r="M37" s="191"/>
      <c r="N37" s="139">
        <v>3</v>
      </c>
      <c r="O37" s="139">
        <v>3</v>
      </c>
      <c r="P37" s="191"/>
      <c r="Q37" s="139">
        <v>3</v>
      </c>
      <c r="R37" s="139">
        <v>3</v>
      </c>
      <c r="S37" s="139">
        <v>4</v>
      </c>
      <c r="T37" s="139">
        <v>3</v>
      </c>
      <c r="U37" s="139">
        <v>4</v>
      </c>
      <c r="V37" s="139">
        <v>4</v>
      </c>
      <c r="W37" s="191"/>
      <c r="X37" s="191"/>
      <c r="Y37" s="148">
        <v>4</v>
      </c>
      <c r="Z37" s="191"/>
      <c r="AA37" s="139">
        <v>2</v>
      </c>
      <c r="AB37" s="139">
        <v>3</v>
      </c>
      <c r="AC37" s="139">
        <v>4</v>
      </c>
      <c r="AD37" s="139">
        <v>4</v>
      </c>
      <c r="AE37" s="139">
        <v>4</v>
      </c>
      <c r="AF37" s="139">
        <v>4</v>
      </c>
      <c r="AG37" s="139">
        <v>3</v>
      </c>
      <c r="AH37" s="139">
        <v>3</v>
      </c>
      <c r="AI37" s="139">
        <v>4</v>
      </c>
      <c r="AJ37" s="139">
        <v>4</v>
      </c>
      <c r="AK37" s="139">
        <v>4</v>
      </c>
      <c r="AL37" s="139">
        <v>3</v>
      </c>
      <c r="AM37" s="139">
        <v>3</v>
      </c>
      <c r="AN37" s="137">
        <v>4</v>
      </c>
      <c r="AO37" s="139">
        <v>4</v>
      </c>
      <c r="AP37" s="195"/>
      <c r="AQ37" s="139">
        <v>3</v>
      </c>
      <c r="AR37" s="139">
        <v>3</v>
      </c>
      <c r="AS37" s="139">
        <v>4</v>
      </c>
      <c r="AT37" s="139">
        <v>4</v>
      </c>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432"/>
      <c r="CY37" s="34">
        <f t="shared" si="24"/>
        <v>0</v>
      </c>
      <c r="CZ37" s="31">
        <f t="shared" si="25"/>
        <v>3</v>
      </c>
      <c r="DA37" s="31">
        <f t="shared" si="26"/>
        <v>14</v>
      </c>
      <c r="DB37" s="56">
        <f t="shared" si="27"/>
        <v>18</v>
      </c>
      <c r="DC37" s="332">
        <f t="shared" si="28"/>
        <v>35</v>
      </c>
      <c r="DD37" s="511"/>
      <c r="DE37" s="37">
        <f t="shared" si="29"/>
        <v>3.4285714285714284</v>
      </c>
      <c r="DF37" s="47">
        <f t="shared" ref="DF37:DF44" si="30">DE37/4</f>
        <v>0.8571428571428571</v>
      </c>
    </row>
    <row r="38" spans="1:110" ht="15.75" thickBot="1">
      <c r="A38" s="143" t="s">
        <v>258</v>
      </c>
      <c r="B38" s="156"/>
      <c r="C38" s="183"/>
      <c r="D38" s="184">
        <v>3</v>
      </c>
      <c r="E38" s="183"/>
      <c r="F38" s="139">
        <v>4</v>
      </c>
      <c r="G38" s="139">
        <v>4</v>
      </c>
      <c r="H38" s="139">
        <v>4</v>
      </c>
      <c r="I38" s="139">
        <v>4</v>
      </c>
      <c r="J38" s="139">
        <v>3</v>
      </c>
      <c r="K38" s="139">
        <v>2</v>
      </c>
      <c r="L38" s="191"/>
      <c r="M38" s="191"/>
      <c r="N38" s="139"/>
      <c r="O38" s="139">
        <v>3</v>
      </c>
      <c r="P38" s="191"/>
      <c r="Q38" s="139">
        <v>4</v>
      </c>
      <c r="R38" s="139">
        <v>3</v>
      </c>
      <c r="S38" s="139">
        <v>4</v>
      </c>
      <c r="T38" s="139">
        <v>3</v>
      </c>
      <c r="U38" s="139">
        <v>4</v>
      </c>
      <c r="V38" s="139">
        <v>4</v>
      </c>
      <c r="W38" s="191"/>
      <c r="X38" s="191"/>
      <c r="Y38" s="148">
        <v>4</v>
      </c>
      <c r="Z38" s="191"/>
      <c r="AA38" s="139">
        <v>2</v>
      </c>
      <c r="AB38" s="139">
        <v>3</v>
      </c>
      <c r="AC38" s="139">
        <v>4</v>
      </c>
      <c r="AD38" s="139">
        <v>4</v>
      </c>
      <c r="AE38" s="139">
        <v>3</v>
      </c>
      <c r="AF38" s="139">
        <v>4</v>
      </c>
      <c r="AG38" s="139">
        <v>3</v>
      </c>
      <c r="AH38" s="139">
        <v>4</v>
      </c>
      <c r="AI38" s="139">
        <v>4</v>
      </c>
      <c r="AJ38" s="139">
        <v>4</v>
      </c>
      <c r="AK38" s="139">
        <v>4</v>
      </c>
      <c r="AL38" s="139">
        <v>4</v>
      </c>
      <c r="AM38" s="195"/>
      <c r="AN38" s="137">
        <v>3</v>
      </c>
      <c r="AO38" s="139">
        <v>4</v>
      </c>
      <c r="AP38" s="195"/>
      <c r="AQ38" s="139">
        <v>4</v>
      </c>
      <c r="AR38" s="139">
        <v>3</v>
      </c>
      <c r="AS38" s="139">
        <v>4</v>
      </c>
      <c r="AT38" s="139">
        <v>4</v>
      </c>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432"/>
      <c r="CY38" s="34">
        <f t="shared" si="24"/>
        <v>0</v>
      </c>
      <c r="CZ38" s="31">
        <f t="shared" si="25"/>
        <v>2</v>
      </c>
      <c r="DA38" s="31">
        <f t="shared" si="26"/>
        <v>10</v>
      </c>
      <c r="DB38" s="56">
        <f t="shared" si="27"/>
        <v>21</v>
      </c>
      <c r="DC38" s="332">
        <f t="shared" si="28"/>
        <v>33</v>
      </c>
      <c r="DD38" s="511"/>
      <c r="DE38" s="37">
        <f t="shared" si="29"/>
        <v>3.5757575757575757</v>
      </c>
      <c r="DF38" s="47">
        <f t="shared" si="30"/>
        <v>0.89393939393939392</v>
      </c>
    </row>
    <row r="39" spans="1:110" ht="15.75" thickBot="1">
      <c r="A39" s="143" t="s">
        <v>259</v>
      </c>
      <c r="B39" s="156"/>
      <c r="C39" s="183"/>
      <c r="D39" s="184">
        <v>3</v>
      </c>
      <c r="E39" s="183"/>
      <c r="F39" s="139">
        <v>4</v>
      </c>
      <c r="G39" s="139">
        <v>4</v>
      </c>
      <c r="H39" s="139">
        <v>4</v>
      </c>
      <c r="I39" s="139">
        <v>4</v>
      </c>
      <c r="J39" s="139">
        <v>3</v>
      </c>
      <c r="K39" s="139">
        <v>3</v>
      </c>
      <c r="L39" s="191"/>
      <c r="M39" s="191"/>
      <c r="N39" s="139">
        <v>3</v>
      </c>
      <c r="O39" s="139">
        <v>3</v>
      </c>
      <c r="P39" s="191"/>
      <c r="Q39" s="139">
        <v>4</v>
      </c>
      <c r="R39" s="139">
        <v>4</v>
      </c>
      <c r="S39" s="139">
        <v>4</v>
      </c>
      <c r="T39" s="139">
        <v>3</v>
      </c>
      <c r="U39" s="139">
        <v>4</v>
      </c>
      <c r="V39" s="139">
        <v>4</v>
      </c>
      <c r="W39" s="191"/>
      <c r="X39" s="191"/>
      <c r="Y39" s="148">
        <v>4</v>
      </c>
      <c r="Z39" s="191"/>
      <c r="AA39" s="139">
        <v>3</v>
      </c>
      <c r="AB39" s="139">
        <v>3</v>
      </c>
      <c r="AC39" s="139">
        <v>3</v>
      </c>
      <c r="AD39" s="139">
        <v>3</v>
      </c>
      <c r="AE39" s="139">
        <v>3</v>
      </c>
      <c r="AF39" s="139">
        <v>4</v>
      </c>
      <c r="AG39" s="139">
        <v>4</v>
      </c>
      <c r="AH39" s="139">
        <v>4</v>
      </c>
      <c r="AI39" s="139">
        <v>4</v>
      </c>
      <c r="AJ39" s="139">
        <v>4</v>
      </c>
      <c r="AK39" s="139">
        <v>4</v>
      </c>
      <c r="AL39" s="139">
        <v>4</v>
      </c>
      <c r="AM39" s="195"/>
      <c r="AN39" s="137">
        <v>4</v>
      </c>
      <c r="AO39" s="139">
        <v>4</v>
      </c>
      <c r="AP39" s="195"/>
      <c r="AQ39" s="139">
        <v>3</v>
      </c>
      <c r="AR39" s="139">
        <v>3</v>
      </c>
      <c r="AS39" s="139">
        <v>3</v>
      </c>
      <c r="AT39" s="139">
        <v>4</v>
      </c>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432"/>
      <c r="CY39" s="34">
        <f t="shared" si="24"/>
        <v>0</v>
      </c>
      <c r="CZ39" s="31">
        <f t="shared" si="25"/>
        <v>0</v>
      </c>
      <c r="DA39" s="31">
        <f t="shared" si="26"/>
        <v>14</v>
      </c>
      <c r="DB39" s="56">
        <f t="shared" si="27"/>
        <v>20</v>
      </c>
      <c r="DC39" s="332">
        <f t="shared" si="28"/>
        <v>34</v>
      </c>
      <c r="DD39" s="511"/>
      <c r="DE39" s="37">
        <f t="shared" si="29"/>
        <v>3.5882352941176472</v>
      </c>
      <c r="DF39" s="47">
        <f t="shared" si="30"/>
        <v>0.8970588235294118</v>
      </c>
    </row>
    <row r="40" spans="1:110" ht="26.25" thickBot="1">
      <c r="A40" s="143" t="s">
        <v>260</v>
      </c>
      <c r="B40" s="156"/>
      <c r="C40" s="183"/>
      <c r="D40" s="184">
        <v>3</v>
      </c>
      <c r="E40" s="183"/>
      <c r="F40" s="139">
        <v>4</v>
      </c>
      <c r="G40" s="139">
        <v>4</v>
      </c>
      <c r="H40" s="139">
        <v>4</v>
      </c>
      <c r="I40" s="139">
        <v>4</v>
      </c>
      <c r="J40" s="139">
        <v>3</v>
      </c>
      <c r="K40" s="139">
        <v>3</v>
      </c>
      <c r="L40" s="191"/>
      <c r="M40" s="191"/>
      <c r="N40" s="139">
        <v>3</v>
      </c>
      <c r="O40" s="139">
        <v>3</v>
      </c>
      <c r="P40" s="191"/>
      <c r="Q40" s="139">
        <v>4</v>
      </c>
      <c r="R40" s="139">
        <v>3</v>
      </c>
      <c r="S40" s="139">
        <v>4</v>
      </c>
      <c r="T40" s="139">
        <v>4</v>
      </c>
      <c r="U40" s="139">
        <v>4</v>
      </c>
      <c r="V40" s="139">
        <v>4</v>
      </c>
      <c r="W40" s="139">
        <v>4</v>
      </c>
      <c r="X40" s="139">
        <v>4</v>
      </c>
      <c r="Y40" s="148">
        <v>4</v>
      </c>
      <c r="Z40" s="191"/>
      <c r="AA40" s="139">
        <v>3</v>
      </c>
      <c r="AB40" s="139">
        <v>4</v>
      </c>
      <c r="AC40" s="139">
        <v>4</v>
      </c>
      <c r="AD40" s="139">
        <v>4</v>
      </c>
      <c r="AE40" s="139">
        <v>4</v>
      </c>
      <c r="AF40" s="139">
        <v>4</v>
      </c>
      <c r="AG40" s="139">
        <v>3</v>
      </c>
      <c r="AH40" s="139">
        <v>3</v>
      </c>
      <c r="AI40" s="139">
        <v>4</v>
      </c>
      <c r="AJ40" s="139">
        <v>4</v>
      </c>
      <c r="AK40" s="139">
        <v>4</v>
      </c>
      <c r="AL40" s="139">
        <v>4</v>
      </c>
      <c r="AM40" s="195"/>
      <c r="AN40" s="137">
        <v>3</v>
      </c>
      <c r="AO40" s="139">
        <v>4</v>
      </c>
      <c r="AP40" s="195"/>
      <c r="AQ40" s="139">
        <v>4</v>
      </c>
      <c r="AR40" s="139">
        <v>3</v>
      </c>
      <c r="AS40" s="139">
        <v>3</v>
      </c>
      <c r="AT40" s="139">
        <v>4</v>
      </c>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432"/>
      <c r="CY40" s="34">
        <f t="shared" si="24"/>
        <v>0</v>
      </c>
      <c r="CZ40" s="31">
        <f t="shared" si="25"/>
        <v>0</v>
      </c>
      <c r="DA40" s="31">
        <f t="shared" si="26"/>
        <v>12</v>
      </c>
      <c r="DB40" s="56">
        <f t="shared" si="27"/>
        <v>24</v>
      </c>
      <c r="DC40" s="332">
        <f t="shared" si="28"/>
        <v>36</v>
      </c>
      <c r="DD40" s="511"/>
      <c r="DE40" s="37">
        <f t="shared" si="29"/>
        <v>3.6666666666666665</v>
      </c>
      <c r="DF40" s="47">
        <f t="shared" si="30"/>
        <v>0.91666666666666663</v>
      </c>
    </row>
    <row r="41" spans="1:110" ht="26.25" thickBot="1">
      <c r="A41" s="104" t="s">
        <v>305</v>
      </c>
      <c r="B41" s="185">
        <v>4</v>
      </c>
      <c r="C41" s="178">
        <v>3</v>
      </c>
      <c r="D41" s="186"/>
      <c r="E41" s="186"/>
      <c r="F41" s="31">
        <v>3</v>
      </c>
      <c r="G41" s="31">
        <v>4</v>
      </c>
      <c r="H41" s="31">
        <v>2</v>
      </c>
      <c r="I41" s="31">
        <v>2</v>
      </c>
      <c r="J41" s="31">
        <v>2</v>
      </c>
      <c r="K41" s="31">
        <v>4</v>
      </c>
      <c r="L41" s="202"/>
      <c r="M41" s="31">
        <v>3</v>
      </c>
      <c r="N41" s="31">
        <v>3</v>
      </c>
      <c r="O41" s="31">
        <v>3</v>
      </c>
      <c r="P41" s="31">
        <v>4</v>
      </c>
      <c r="Q41" s="31">
        <v>4</v>
      </c>
      <c r="R41" s="202"/>
      <c r="S41" s="31">
        <v>4</v>
      </c>
      <c r="T41" s="31">
        <v>3</v>
      </c>
      <c r="U41" s="31">
        <v>4</v>
      </c>
      <c r="V41" s="31">
        <v>4</v>
      </c>
      <c r="W41" s="202"/>
      <c r="X41" s="31">
        <v>3</v>
      </c>
      <c r="Y41" s="45">
        <v>4</v>
      </c>
      <c r="Z41" s="31">
        <v>3</v>
      </c>
      <c r="AA41" s="31">
        <v>3</v>
      </c>
      <c r="AB41" s="179">
        <v>3</v>
      </c>
      <c r="AC41" s="179">
        <v>3</v>
      </c>
      <c r="AD41" s="179">
        <v>4</v>
      </c>
      <c r="AE41" s="179">
        <v>4</v>
      </c>
      <c r="AF41" s="179">
        <v>3</v>
      </c>
      <c r="AG41" s="179">
        <v>4</v>
      </c>
      <c r="AH41" s="179">
        <v>4</v>
      </c>
      <c r="AI41" s="179">
        <v>3</v>
      </c>
      <c r="AJ41" s="179">
        <v>4</v>
      </c>
      <c r="AK41" s="179">
        <v>4</v>
      </c>
      <c r="AL41" s="179">
        <v>3</v>
      </c>
      <c r="AM41" s="195"/>
      <c r="AN41" s="137">
        <v>3</v>
      </c>
      <c r="AO41" s="179">
        <v>4</v>
      </c>
      <c r="AP41" s="179">
        <v>4</v>
      </c>
      <c r="AQ41" s="179">
        <v>3</v>
      </c>
      <c r="AR41" s="179">
        <v>3</v>
      </c>
      <c r="AS41" s="31">
        <v>4</v>
      </c>
      <c r="AT41" s="31">
        <v>4</v>
      </c>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432"/>
      <c r="CY41" s="34">
        <f t="shared" si="24"/>
        <v>0</v>
      </c>
      <c r="CZ41" s="31">
        <f t="shared" si="25"/>
        <v>3</v>
      </c>
      <c r="DA41" s="31">
        <f t="shared" si="26"/>
        <v>17</v>
      </c>
      <c r="DB41" s="56">
        <f t="shared" si="27"/>
        <v>19</v>
      </c>
      <c r="DC41" s="332">
        <f t="shared" si="28"/>
        <v>39</v>
      </c>
      <c r="DD41" s="511"/>
      <c r="DE41" s="37">
        <f t="shared" si="29"/>
        <v>3.4102564102564101</v>
      </c>
      <c r="DF41" s="47">
        <f t="shared" si="30"/>
        <v>0.85256410256410253</v>
      </c>
    </row>
    <row r="42" spans="1:110" ht="26.25" thickBot="1">
      <c r="A42" s="104" t="s">
        <v>306</v>
      </c>
      <c r="B42" s="187"/>
      <c r="C42" s="178">
        <v>4</v>
      </c>
      <c r="D42" s="186"/>
      <c r="E42" s="186"/>
      <c r="F42" s="31">
        <v>2</v>
      </c>
      <c r="G42" s="31">
        <v>4</v>
      </c>
      <c r="H42" s="31">
        <v>2</v>
      </c>
      <c r="I42" s="31">
        <v>2</v>
      </c>
      <c r="J42" s="31">
        <v>3</v>
      </c>
      <c r="K42" s="31">
        <v>3</v>
      </c>
      <c r="L42" s="202"/>
      <c r="M42" s="31">
        <v>3</v>
      </c>
      <c r="N42" s="31">
        <v>3</v>
      </c>
      <c r="O42" s="31">
        <v>4</v>
      </c>
      <c r="P42" s="31">
        <v>4</v>
      </c>
      <c r="Q42" s="31">
        <v>4</v>
      </c>
      <c r="R42" s="202"/>
      <c r="S42" s="31">
        <v>4</v>
      </c>
      <c r="T42" s="31">
        <v>3</v>
      </c>
      <c r="U42" s="31">
        <v>3</v>
      </c>
      <c r="V42" s="31">
        <v>4</v>
      </c>
      <c r="W42" s="31">
        <v>1</v>
      </c>
      <c r="X42" s="31">
        <v>3</v>
      </c>
      <c r="Y42" s="202"/>
      <c r="Z42" s="31">
        <v>3</v>
      </c>
      <c r="AA42" s="31">
        <v>2</v>
      </c>
      <c r="AB42" s="179">
        <v>3</v>
      </c>
      <c r="AC42" s="179">
        <v>3</v>
      </c>
      <c r="AD42" s="179">
        <v>4</v>
      </c>
      <c r="AE42" s="179">
        <v>3</v>
      </c>
      <c r="AF42" s="179">
        <v>4</v>
      </c>
      <c r="AG42" s="179">
        <v>4</v>
      </c>
      <c r="AH42" s="179">
        <v>4</v>
      </c>
      <c r="AI42" s="179">
        <v>3</v>
      </c>
      <c r="AJ42" s="179">
        <v>4</v>
      </c>
      <c r="AK42" s="179">
        <v>4</v>
      </c>
      <c r="AL42" s="179">
        <v>4</v>
      </c>
      <c r="AM42" s="179">
        <v>2</v>
      </c>
      <c r="AN42" s="137">
        <v>3</v>
      </c>
      <c r="AO42" s="179">
        <v>4</v>
      </c>
      <c r="AP42" s="179">
        <v>4</v>
      </c>
      <c r="AQ42" s="179">
        <v>3</v>
      </c>
      <c r="AR42" s="198"/>
      <c r="AS42" s="31">
        <v>2</v>
      </c>
      <c r="AT42" s="31">
        <v>4</v>
      </c>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432"/>
      <c r="CY42" s="34">
        <f t="shared" si="24"/>
        <v>1</v>
      </c>
      <c r="CZ42" s="31">
        <f t="shared" si="25"/>
        <v>6</v>
      </c>
      <c r="DA42" s="31">
        <f t="shared" si="26"/>
        <v>14</v>
      </c>
      <c r="DB42" s="56">
        <f t="shared" si="27"/>
        <v>17</v>
      </c>
      <c r="DC42" s="332">
        <f t="shared" si="28"/>
        <v>38</v>
      </c>
      <c r="DD42" s="511"/>
      <c r="DE42" s="37">
        <f t="shared" si="29"/>
        <v>3.236842105263158</v>
      </c>
      <c r="DF42" s="47">
        <f t="shared" si="30"/>
        <v>0.80921052631578949</v>
      </c>
    </row>
    <row r="43" spans="1:110" ht="39" thickBot="1">
      <c r="A43" s="103" t="s">
        <v>303</v>
      </c>
      <c r="B43" s="187"/>
      <c r="C43" s="186"/>
      <c r="D43" s="186"/>
      <c r="E43" s="186"/>
      <c r="F43" s="31">
        <v>4</v>
      </c>
      <c r="G43" s="202"/>
      <c r="H43" s="31">
        <v>3</v>
      </c>
      <c r="I43" s="31">
        <v>3</v>
      </c>
      <c r="J43" s="31">
        <v>2</v>
      </c>
      <c r="K43" s="31">
        <v>3</v>
      </c>
      <c r="L43" s="202"/>
      <c r="M43" s="31">
        <v>3</v>
      </c>
      <c r="N43" s="31">
        <v>3</v>
      </c>
      <c r="O43" s="202"/>
      <c r="P43" s="31">
        <v>4</v>
      </c>
      <c r="Q43" s="31">
        <v>3</v>
      </c>
      <c r="R43" s="202"/>
      <c r="S43" s="31">
        <v>4</v>
      </c>
      <c r="T43" s="202"/>
      <c r="U43" s="31">
        <v>4</v>
      </c>
      <c r="V43" s="202"/>
      <c r="W43" s="31">
        <v>2</v>
      </c>
      <c r="X43" s="31">
        <v>3</v>
      </c>
      <c r="Y43" s="202"/>
      <c r="Z43" s="31">
        <v>3</v>
      </c>
      <c r="AA43" s="31">
        <v>2</v>
      </c>
      <c r="AB43" s="179">
        <v>2</v>
      </c>
      <c r="AC43" s="179">
        <v>4</v>
      </c>
      <c r="AD43" s="179">
        <v>3</v>
      </c>
      <c r="AE43" s="179">
        <v>3</v>
      </c>
      <c r="AF43" s="179">
        <v>3</v>
      </c>
      <c r="AG43" s="179">
        <v>4</v>
      </c>
      <c r="AH43" s="179">
        <v>4</v>
      </c>
      <c r="AI43" s="179">
        <v>4</v>
      </c>
      <c r="AJ43" s="179">
        <v>4</v>
      </c>
      <c r="AK43" s="179">
        <v>4</v>
      </c>
      <c r="AL43" s="179">
        <v>4</v>
      </c>
      <c r="AM43" s="195"/>
      <c r="AN43" s="137">
        <v>3</v>
      </c>
      <c r="AO43" s="179">
        <v>4</v>
      </c>
      <c r="AP43" s="195"/>
      <c r="AQ43" s="179">
        <v>4</v>
      </c>
      <c r="AR43" s="179">
        <v>3</v>
      </c>
      <c r="AS43" s="31">
        <v>3</v>
      </c>
      <c r="AT43" s="31">
        <v>4</v>
      </c>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432"/>
      <c r="CY43" s="34">
        <f t="shared" si="24"/>
        <v>0</v>
      </c>
      <c r="CZ43" s="31">
        <f t="shared" si="25"/>
        <v>4</v>
      </c>
      <c r="DA43" s="31">
        <f t="shared" si="26"/>
        <v>14</v>
      </c>
      <c r="DB43" s="56">
        <f t="shared" si="27"/>
        <v>14</v>
      </c>
      <c r="DC43" s="332">
        <f t="shared" si="28"/>
        <v>32</v>
      </c>
      <c r="DD43" s="511"/>
      <c r="DE43" s="37">
        <f t="shared" si="29"/>
        <v>3.3125</v>
      </c>
      <c r="DF43" s="47">
        <f t="shared" si="30"/>
        <v>0.828125</v>
      </c>
    </row>
    <row r="44" spans="1:110" ht="26.25" thickBot="1">
      <c r="A44" s="99" t="s">
        <v>304</v>
      </c>
      <c r="B44" s="188"/>
      <c r="C44" s="189"/>
      <c r="D44" s="189"/>
      <c r="E44" s="189"/>
      <c r="F44" s="209"/>
      <c r="G44" s="209"/>
      <c r="H44" s="35">
        <v>3</v>
      </c>
      <c r="I44" s="35">
        <v>3</v>
      </c>
      <c r="J44" s="35">
        <v>3</v>
      </c>
      <c r="K44" s="35">
        <v>3</v>
      </c>
      <c r="L44" s="209"/>
      <c r="M44" s="35">
        <v>2</v>
      </c>
      <c r="N44" s="35">
        <v>3</v>
      </c>
      <c r="O44" s="209"/>
      <c r="P44" s="35">
        <v>4</v>
      </c>
      <c r="Q44" s="35">
        <v>3</v>
      </c>
      <c r="R44" s="209"/>
      <c r="S44" s="35">
        <v>4</v>
      </c>
      <c r="T44" s="209"/>
      <c r="U44" s="209"/>
      <c r="V44" s="209"/>
      <c r="W44" s="209"/>
      <c r="X44" s="209"/>
      <c r="Y44" s="209"/>
      <c r="Z44" s="209"/>
      <c r="AA44" s="35">
        <v>2</v>
      </c>
      <c r="AB44" s="201">
        <v>4</v>
      </c>
      <c r="AC44" s="201">
        <v>3</v>
      </c>
      <c r="AD44" s="201">
        <v>3</v>
      </c>
      <c r="AE44" s="201">
        <v>3</v>
      </c>
      <c r="AF44" s="201">
        <v>3</v>
      </c>
      <c r="AG44" s="201">
        <v>3</v>
      </c>
      <c r="AH44" s="201">
        <v>3</v>
      </c>
      <c r="AI44" s="234"/>
      <c r="AJ44" s="201">
        <v>4</v>
      </c>
      <c r="AK44" s="201">
        <v>4</v>
      </c>
      <c r="AL44" s="201">
        <v>4</v>
      </c>
      <c r="AM44" s="195"/>
      <c r="AN44" s="137">
        <v>4</v>
      </c>
      <c r="AO44" s="201">
        <v>4</v>
      </c>
      <c r="AP44" s="195"/>
      <c r="AQ44" s="201">
        <v>3</v>
      </c>
      <c r="AR44" s="201">
        <v>3</v>
      </c>
      <c r="AS44" s="35">
        <v>4</v>
      </c>
      <c r="AT44" s="35">
        <v>4</v>
      </c>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433"/>
      <c r="CY44" s="76">
        <f t="shared" si="24"/>
        <v>0</v>
      </c>
      <c r="CZ44" s="35">
        <f t="shared" si="25"/>
        <v>2</v>
      </c>
      <c r="DA44" s="35">
        <f t="shared" si="26"/>
        <v>14</v>
      </c>
      <c r="DB44" s="108">
        <f t="shared" si="27"/>
        <v>10</v>
      </c>
      <c r="DC44" s="332">
        <f t="shared" si="28"/>
        <v>26</v>
      </c>
      <c r="DD44" s="512"/>
      <c r="DE44" s="38">
        <f t="shared" si="29"/>
        <v>3.3076923076923075</v>
      </c>
      <c r="DF44" s="47">
        <f t="shared" si="30"/>
        <v>0.82692307692307687</v>
      </c>
    </row>
    <row r="45" spans="1:110" ht="15.75" thickBot="1">
      <c r="A45" s="419" t="s">
        <v>261</v>
      </c>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5"/>
      <c r="AY45" s="435"/>
      <c r="AZ45" s="435"/>
      <c r="BA45" s="435"/>
      <c r="BB45" s="435"/>
      <c r="BC45" s="435"/>
      <c r="BD45" s="435"/>
      <c r="BE45" s="435"/>
      <c r="BF45" s="435"/>
      <c r="BG45" s="435"/>
      <c r="BH45" s="435"/>
      <c r="BI45" s="435"/>
      <c r="BJ45" s="435"/>
      <c r="BK45" s="435"/>
      <c r="BL45" s="435"/>
      <c r="BM45" s="435"/>
      <c r="BN45" s="435"/>
      <c r="BO45" s="435"/>
      <c r="BP45" s="435"/>
      <c r="BQ45" s="435"/>
      <c r="BR45" s="435"/>
      <c r="BS45" s="435"/>
      <c r="BT45" s="435"/>
      <c r="BU45" s="435"/>
      <c r="BV45" s="435"/>
      <c r="BW45" s="435"/>
      <c r="BX45" s="435"/>
      <c r="BY45" s="435"/>
      <c r="BZ45" s="435"/>
      <c r="CA45" s="435"/>
      <c r="CB45" s="435"/>
      <c r="CC45" s="435"/>
      <c r="CD45" s="435"/>
      <c r="CE45" s="435"/>
      <c r="CF45" s="435"/>
      <c r="CG45" s="435"/>
      <c r="CH45" s="435"/>
      <c r="CI45" s="435"/>
      <c r="CJ45" s="435"/>
      <c r="CK45" s="435"/>
      <c r="CL45" s="435"/>
      <c r="CM45" s="435"/>
      <c r="CN45" s="435"/>
      <c r="CO45" s="435"/>
      <c r="CP45" s="435"/>
      <c r="CQ45" s="435"/>
      <c r="CR45" s="435"/>
      <c r="CS45" s="435"/>
      <c r="CT45" s="435"/>
      <c r="CU45" s="435"/>
      <c r="CV45" s="435"/>
      <c r="CW45" s="435"/>
      <c r="CX45" s="437"/>
      <c r="CY45" s="82">
        <f>SUM(CY36:CY44)</f>
        <v>1</v>
      </c>
      <c r="CZ45" s="81">
        <f t="shared" ref="CZ45:DB45" si="31">SUM(CZ36:CZ44)</f>
        <v>22</v>
      </c>
      <c r="DA45" s="333">
        <f t="shared" si="31"/>
        <v>123</v>
      </c>
      <c r="DB45" s="334">
        <f t="shared" si="31"/>
        <v>162</v>
      </c>
      <c r="DD45" s="16">
        <f>SUM(CY45:DB45)</f>
        <v>308</v>
      </c>
      <c r="DE45" s="345"/>
      <c r="DF45" s="346"/>
    </row>
    <row r="46" spans="1:110" ht="15.75" thickBot="1">
      <c r="A46" s="419" t="s">
        <v>262</v>
      </c>
      <c r="B46" s="420"/>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20"/>
      <c r="AO46" s="420"/>
      <c r="AP46" s="420"/>
      <c r="AQ46" s="420"/>
      <c r="AR46" s="420"/>
      <c r="AS46" s="420"/>
      <c r="AT46" s="420"/>
      <c r="AU46" s="420"/>
      <c r="AV46" s="420"/>
      <c r="AW46" s="420"/>
      <c r="AX46" s="420"/>
      <c r="AY46" s="420"/>
      <c r="AZ46" s="420"/>
      <c r="BA46" s="420"/>
      <c r="BB46" s="420"/>
      <c r="BC46" s="420"/>
      <c r="BD46" s="420"/>
      <c r="BE46" s="420"/>
      <c r="BF46" s="420"/>
      <c r="BG46" s="420"/>
      <c r="BH46" s="420"/>
      <c r="BI46" s="420"/>
      <c r="BJ46" s="420"/>
      <c r="BK46" s="420"/>
      <c r="BL46" s="420"/>
      <c r="BM46" s="420"/>
      <c r="BN46" s="420"/>
      <c r="BO46" s="420"/>
      <c r="BP46" s="420"/>
      <c r="BQ46" s="420"/>
      <c r="BR46" s="420"/>
      <c r="BS46" s="420"/>
      <c r="BT46" s="420"/>
      <c r="BU46" s="420"/>
      <c r="BV46" s="420"/>
      <c r="BW46" s="420"/>
      <c r="BX46" s="420"/>
      <c r="BY46" s="420"/>
      <c r="BZ46" s="420"/>
      <c r="CA46" s="420"/>
      <c r="CB46" s="420"/>
      <c r="CC46" s="420"/>
      <c r="CD46" s="420"/>
      <c r="CE46" s="420"/>
      <c r="CF46" s="420"/>
      <c r="CG46" s="420"/>
      <c r="CH46" s="420"/>
      <c r="CI46" s="420"/>
      <c r="CJ46" s="420"/>
      <c r="CK46" s="420"/>
      <c r="CL46" s="420"/>
      <c r="CM46" s="420"/>
      <c r="CN46" s="420"/>
      <c r="CO46" s="420"/>
      <c r="CP46" s="420"/>
      <c r="CQ46" s="420"/>
      <c r="CR46" s="420"/>
      <c r="CS46" s="420"/>
      <c r="CT46" s="420"/>
      <c r="CU46" s="420"/>
      <c r="CV46" s="420"/>
      <c r="CW46" s="420"/>
      <c r="CX46" s="421"/>
      <c r="CY46" s="97">
        <f>CY45*100/$DD$45</f>
        <v>0.32467532467532467</v>
      </c>
      <c r="CZ46" s="97">
        <f>CZ45*100/$DD$45</f>
        <v>7.1428571428571432</v>
      </c>
      <c r="DA46" s="315">
        <f>DA45*100/$DD$45</f>
        <v>39.935064935064936</v>
      </c>
      <c r="DB46" s="335">
        <f>DB45*100/$DD$45</f>
        <v>52.597402597402599</v>
      </c>
      <c r="DD46" s="22">
        <f>SUM(CY46:DB46)</f>
        <v>100</v>
      </c>
      <c r="DE46" s="343"/>
      <c r="DF46" s="344"/>
    </row>
    <row r="47" spans="1:110" ht="26.25" thickBot="1">
      <c r="A47" s="25" t="s">
        <v>270</v>
      </c>
      <c r="B47" s="422"/>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3"/>
      <c r="BR47" s="423"/>
      <c r="BS47" s="423"/>
      <c r="BT47" s="423"/>
      <c r="BU47" s="423"/>
      <c r="BV47" s="423"/>
      <c r="BW47" s="423"/>
      <c r="BX47" s="423"/>
      <c r="BY47" s="423"/>
      <c r="BZ47" s="423"/>
      <c r="CA47" s="423"/>
      <c r="CB47" s="423"/>
      <c r="CC47" s="423"/>
      <c r="CD47" s="423"/>
      <c r="CE47" s="423"/>
      <c r="CF47" s="423"/>
      <c r="CG47" s="423"/>
      <c r="CH47" s="423"/>
      <c r="CI47" s="423"/>
      <c r="CJ47" s="423"/>
      <c r="CK47" s="423"/>
      <c r="CL47" s="423"/>
      <c r="CM47" s="423"/>
      <c r="CN47" s="423"/>
      <c r="CO47" s="423"/>
      <c r="CP47" s="423"/>
      <c r="CQ47" s="423"/>
      <c r="CR47" s="423"/>
      <c r="CS47" s="423"/>
      <c r="CT47" s="423"/>
      <c r="CU47" s="423"/>
      <c r="CV47" s="423"/>
      <c r="CW47" s="423"/>
      <c r="CX47" s="423"/>
      <c r="CY47" s="18">
        <v>1</v>
      </c>
      <c r="CZ47" s="18">
        <v>2</v>
      </c>
      <c r="DA47" s="18">
        <v>3</v>
      </c>
      <c r="DB47" s="336">
        <v>4</v>
      </c>
      <c r="DC47" s="331" t="s">
        <v>458</v>
      </c>
      <c r="DD47" s="328"/>
      <c r="DE47" s="42" t="s">
        <v>312</v>
      </c>
      <c r="DF47" s="84" t="s">
        <v>254</v>
      </c>
    </row>
    <row r="48" spans="1:110" ht="34.5" customHeight="1" thickBot="1">
      <c r="A48" s="143" t="s">
        <v>256</v>
      </c>
      <c r="B48" s="155"/>
      <c r="C48" s="181"/>
      <c r="D48" s="181"/>
      <c r="E48" s="190"/>
      <c r="F48" s="146">
        <v>4</v>
      </c>
      <c r="G48" s="146">
        <v>4</v>
      </c>
      <c r="H48" s="190"/>
      <c r="I48" s="146">
        <v>4</v>
      </c>
      <c r="J48" s="146">
        <v>2</v>
      </c>
      <c r="K48" s="146">
        <v>3</v>
      </c>
      <c r="L48" s="190"/>
      <c r="M48" s="190"/>
      <c r="N48" s="146">
        <v>3</v>
      </c>
      <c r="O48" s="146">
        <v>3</v>
      </c>
      <c r="P48" s="190"/>
      <c r="Q48" s="146">
        <v>2</v>
      </c>
      <c r="R48" s="146">
        <v>3</v>
      </c>
      <c r="S48" s="146">
        <v>4</v>
      </c>
      <c r="T48" s="190"/>
      <c r="U48" s="146">
        <v>4</v>
      </c>
      <c r="V48" s="146">
        <v>4</v>
      </c>
      <c r="W48" s="190"/>
      <c r="X48" s="190"/>
      <c r="Y48" s="146">
        <v>4</v>
      </c>
      <c r="Z48" s="190"/>
      <c r="AA48" s="146">
        <v>2</v>
      </c>
      <c r="AB48" s="146">
        <v>4</v>
      </c>
      <c r="AC48" s="146">
        <v>4</v>
      </c>
      <c r="AD48" s="146">
        <v>4</v>
      </c>
      <c r="AE48" s="146">
        <v>4</v>
      </c>
      <c r="AF48" s="146">
        <v>3</v>
      </c>
      <c r="AG48" s="146">
        <v>4</v>
      </c>
      <c r="AH48" s="146">
        <v>4</v>
      </c>
      <c r="AI48" s="146">
        <v>4</v>
      </c>
      <c r="AJ48" s="146">
        <v>4</v>
      </c>
      <c r="AK48" s="146">
        <v>3</v>
      </c>
      <c r="AL48" s="146">
        <v>4</v>
      </c>
      <c r="AM48" s="146">
        <v>2</v>
      </c>
      <c r="AN48" s="137">
        <v>4</v>
      </c>
      <c r="AO48" s="146">
        <v>4</v>
      </c>
      <c r="AP48" s="146">
        <v>3</v>
      </c>
      <c r="AQ48" s="146">
        <v>3</v>
      </c>
      <c r="AR48" s="146">
        <v>4</v>
      </c>
      <c r="AS48" s="146">
        <v>4</v>
      </c>
      <c r="AT48" s="146">
        <v>4</v>
      </c>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431"/>
      <c r="CY48" s="88">
        <f t="shared" ref="CY48:CY55" si="32">COUNTIF(B48:CW48,1)</f>
        <v>0</v>
      </c>
      <c r="CZ48" s="19">
        <f t="shared" ref="CZ48:CZ55" si="33">COUNTIF(B48:CW48,2)</f>
        <v>4</v>
      </c>
      <c r="DA48" s="19">
        <f t="shared" ref="DA48:DA55" si="34">COUNTIF(B48:CW48,3)</f>
        <v>8</v>
      </c>
      <c r="DB48" s="89">
        <f t="shared" ref="DB48:DB55" si="35">COUNTIF(B48:CW48,4)</f>
        <v>21</v>
      </c>
      <c r="DC48" s="332">
        <f t="shared" ref="DC48:DC55" si="36">SUM(CY48:DB48)</f>
        <v>33</v>
      </c>
      <c r="DD48" s="513"/>
      <c r="DE48" s="12">
        <f t="shared" ref="DE48:DE55" si="37">AVERAGE(B48:CW48)</f>
        <v>3.5151515151515151</v>
      </c>
      <c r="DF48" s="47">
        <f>DE48/4</f>
        <v>0.87878787878787878</v>
      </c>
    </row>
    <row r="49" spans="1:110" ht="15.75" thickBot="1">
      <c r="A49" s="143" t="s">
        <v>257</v>
      </c>
      <c r="B49" s="156"/>
      <c r="C49" s="183"/>
      <c r="D49" s="183"/>
      <c r="E49" s="191"/>
      <c r="F49" s="139">
        <v>4</v>
      </c>
      <c r="G49" s="139">
        <v>4</v>
      </c>
      <c r="H49" s="191"/>
      <c r="I49" s="139">
        <v>4</v>
      </c>
      <c r="J49" s="139">
        <v>2</v>
      </c>
      <c r="K49" s="139">
        <v>3</v>
      </c>
      <c r="L49" s="191"/>
      <c r="M49" s="191"/>
      <c r="N49" s="139">
        <v>3</v>
      </c>
      <c r="O49" s="139">
        <v>3</v>
      </c>
      <c r="P49" s="191"/>
      <c r="Q49" s="139">
        <v>2</v>
      </c>
      <c r="R49" s="139">
        <v>3</v>
      </c>
      <c r="S49" s="139">
        <v>4</v>
      </c>
      <c r="T49" s="191"/>
      <c r="U49" s="139">
        <v>4</v>
      </c>
      <c r="V49" s="139">
        <v>4</v>
      </c>
      <c r="W49" s="191"/>
      <c r="X49" s="191"/>
      <c r="Y49" s="139">
        <v>4</v>
      </c>
      <c r="Z49" s="191"/>
      <c r="AA49" s="139">
        <v>2</v>
      </c>
      <c r="AB49" s="139">
        <v>4</v>
      </c>
      <c r="AC49" s="139">
        <v>3</v>
      </c>
      <c r="AD49" s="139">
        <v>4</v>
      </c>
      <c r="AE49" s="139">
        <v>4</v>
      </c>
      <c r="AF49" s="139">
        <v>4</v>
      </c>
      <c r="AG49" s="139">
        <v>3</v>
      </c>
      <c r="AH49" s="139">
        <v>4</v>
      </c>
      <c r="AI49" s="139">
        <v>3</v>
      </c>
      <c r="AJ49" s="139">
        <v>4</v>
      </c>
      <c r="AK49" s="139">
        <v>4</v>
      </c>
      <c r="AL49" s="139">
        <v>4</v>
      </c>
      <c r="AM49" s="191"/>
      <c r="AN49" s="137">
        <v>3</v>
      </c>
      <c r="AO49" s="139">
        <v>4</v>
      </c>
      <c r="AP49" s="139">
        <v>4</v>
      </c>
      <c r="AQ49" s="139">
        <v>4</v>
      </c>
      <c r="AR49" s="139">
        <v>4</v>
      </c>
      <c r="AS49" s="139">
        <v>4</v>
      </c>
      <c r="AT49" s="139">
        <v>4</v>
      </c>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432"/>
      <c r="CY49" s="90">
        <f t="shared" si="32"/>
        <v>0</v>
      </c>
      <c r="CZ49" s="20">
        <f t="shared" si="33"/>
        <v>3</v>
      </c>
      <c r="DA49" s="20">
        <f t="shared" si="34"/>
        <v>8</v>
      </c>
      <c r="DB49" s="91">
        <f t="shared" si="35"/>
        <v>21</v>
      </c>
      <c r="DC49" s="332">
        <f t="shared" si="36"/>
        <v>32</v>
      </c>
      <c r="DD49" s="514"/>
      <c r="DE49" s="37">
        <f t="shared" si="37"/>
        <v>3.5625</v>
      </c>
      <c r="DF49" s="47">
        <f t="shared" ref="DF49:DF55" si="38">DE49/4</f>
        <v>0.890625</v>
      </c>
    </row>
    <row r="50" spans="1:110" ht="15.75" thickBot="1">
      <c r="A50" s="143" t="s">
        <v>258</v>
      </c>
      <c r="B50" s="156"/>
      <c r="C50" s="183"/>
      <c r="D50" s="183"/>
      <c r="E50" s="191"/>
      <c r="F50" s="139">
        <v>4</v>
      </c>
      <c r="G50" s="139">
        <v>4</v>
      </c>
      <c r="H50" s="191"/>
      <c r="I50" s="139">
        <v>4</v>
      </c>
      <c r="J50" s="139">
        <v>3</v>
      </c>
      <c r="K50" s="139">
        <v>2</v>
      </c>
      <c r="L50" s="191"/>
      <c r="M50" s="139">
        <v>4</v>
      </c>
      <c r="N50" s="139"/>
      <c r="O50" s="139">
        <v>3</v>
      </c>
      <c r="P50" s="191"/>
      <c r="Q50" s="139">
        <v>3</v>
      </c>
      <c r="R50" s="139">
        <v>3</v>
      </c>
      <c r="S50" s="139">
        <v>4</v>
      </c>
      <c r="T50" s="191"/>
      <c r="U50" s="139">
        <v>4</v>
      </c>
      <c r="V50" s="139">
        <v>4</v>
      </c>
      <c r="W50" s="191"/>
      <c r="X50" s="191"/>
      <c r="Y50" s="139">
        <v>4</v>
      </c>
      <c r="Z50" s="191"/>
      <c r="AA50" s="139">
        <v>3</v>
      </c>
      <c r="AB50" s="139">
        <v>2</v>
      </c>
      <c r="AC50" s="139">
        <v>4</v>
      </c>
      <c r="AD50" s="139">
        <v>4</v>
      </c>
      <c r="AE50" s="139">
        <v>4</v>
      </c>
      <c r="AF50" s="139">
        <v>4</v>
      </c>
      <c r="AG50" s="139">
        <v>4</v>
      </c>
      <c r="AH50" s="139">
        <v>4</v>
      </c>
      <c r="AI50" s="139">
        <v>4</v>
      </c>
      <c r="AJ50" s="139">
        <v>3</v>
      </c>
      <c r="AK50" s="139">
        <v>3</v>
      </c>
      <c r="AL50" s="139">
        <v>4</v>
      </c>
      <c r="AM50" s="139">
        <v>2</v>
      </c>
      <c r="AN50" s="137">
        <v>3</v>
      </c>
      <c r="AO50" s="139">
        <v>4</v>
      </c>
      <c r="AP50" s="139">
        <v>3</v>
      </c>
      <c r="AQ50" s="139">
        <v>3</v>
      </c>
      <c r="AR50" s="139">
        <v>3</v>
      </c>
      <c r="AS50" s="139">
        <v>4</v>
      </c>
      <c r="AT50" s="139">
        <v>4</v>
      </c>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432"/>
      <c r="CY50" s="90">
        <f t="shared" si="32"/>
        <v>0</v>
      </c>
      <c r="CZ50" s="20">
        <f t="shared" si="33"/>
        <v>3</v>
      </c>
      <c r="DA50" s="20">
        <f t="shared" si="34"/>
        <v>11</v>
      </c>
      <c r="DB50" s="91">
        <f t="shared" si="35"/>
        <v>19</v>
      </c>
      <c r="DC50" s="332">
        <f t="shared" si="36"/>
        <v>33</v>
      </c>
      <c r="DD50" s="514"/>
      <c r="DE50" s="37">
        <f t="shared" si="37"/>
        <v>3.4848484848484849</v>
      </c>
      <c r="DF50" s="47">
        <f t="shared" si="38"/>
        <v>0.87121212121212122</v>
      </c>
    </row>
    <row r="51" spans="1:110" ht="15.75" thickBot="1">
      <c r="A51" s="143" t="s">
        <v>259</v>
      </c>
      <c r="B51" s="156"/>
      <c r="C51" s="183"/>
      <c r="D51" s="183"/>
      <c r="E51" s="191"/>
      <c r="F51" s="139">
        <v>4</v>
      </c>
      <c r="G51" s="139">
        <v>4</v>
      </c>
      <c r="H51" s="191"/>
      <c r="I51" s="139">
        <v>4</v>
      </c>
      <c r="J51" s="139">
        <v>1</v>
      </c>
      <c r="K51" s="139">
        <v>3</v>
      </c>
      <c r="L51" s="191"/>
      <c r="M51" s="191"/>
      <c r="N51" s="139">
        <v>3</v>
      </c>
      <c r="O51" s="139">
        <v>4</v>
      </c>
      <c r="P51" s="191"/>
      <c r="Q51" s="139">
        <v>4</v>
      </c>
      <c r="R51" s="139">
        <v>4</v>
      </c>
      <c r="S51" s="139">
        <v>4</v>
      </c>
      <c r="T51" s="191"/>
      <c r="U51" s="139">
        <v>4</v>
      </c>
      <c r="V51" s="139">
        <v>4</v>
      </c>
      <c r="W51" s="191"/>
      <c r="X51" s="191"/>
      <c r="Y51" s="139">
        <v>4</v>
      </c>
      <c r="Z51" s="191"/>
      <c r="AA51" s="139">
        <v>2</v>
      </c>
      <c r="AB51" s="139">
        <v>4</v>
      </c>
      <c r="AC51" s="139">
        <v>4</v>
      </c>
      <c r="AD51" s="139">
        <v>3</v>
      </c>
      <c r="AE51" s="139">
        <v>3</v>
      </c>
      <c r="AF51" s="139">
        <v>4</v>
      </c>
      <c r="AG51" s="139">
        <v>4</v>
      </c>
      <c r="AH51" s="139">
        <v>4</v>
      </c>
      <c r="AI51" s="139">
        <v>4</v>
      </c>
      <c r="AJ51" s="139">
        <v>4</v>
      </c>
      <c r="AK51" s="139">
        <v>3</v>
      </c>
      <c r="AL51" s="139">
        <v>4</v>
      </c>
      <c r="AM51" s="195"/>
      <c r="AN51" s="137">
        <v>4</v>
      </c>
      <c r="AO51" s="139">
        <v>4</v>
      </c>
      <c r="AP51" s="139">
        <v>4</v>
      </c>
      <c r="AQ51" s="139">
        <v>4</v>
      </c>
      <c r="AR51" s="139">
        <v>4</v>
      </c>
      <c r="AS51" s="139">
        <v>4</v>
      </c>
      <c r="AT51" s="139">
        <v>4</v>
      </c>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432"/>
      <c r="CY51" s="90">
        <f t="shared" si="32"/>
        <v>1</v>
      </c>
      <c r="CZ51" s="20">
        <f t="shared" si="33"/>
        <v>1</v>
      </c>
      <c r="DA51" s="20">
        <f t="shared" si="34"/>
        <v>5</v>
      </c>
      <c r="DB51" s="91">
        <f t="shared" si="35"/>
        <v>25</v>
      </c>
      <c r="DC51" s="332">
        <f t="shared" si="36"/>
        <v>32</v>
      </c>
      <c r="DD51" s="514"/>
      <c r="DE51" s="37">
        <f t="shared" si="37"/>
        <v>3.6875</v>
      </c>
      <c r="DF51" s="47">
        <f t="shared" si="38"/>
        <v>0.921875</v>
      </c>
    </row>
    <row r="52" spans="1:110" ht="26.25" thickBot="1">
      <c r="A52" s="143" t="s">
        <v>260</v>
      </c>
      <c r="B52" s="157"/>
      <c r="C52" s="192"/>
      <c r="D52" s="192"/>
      <c r="E52" s="193"/>
      <c r="F52" s="142">
        <v>4</v>
      </c>
      <c r="G52" s="142">
        <v>4</v>
      </c>
      <c r="H52" s="193"/>
      <c r="I52" s="142">
        <v>4</v>
      </c>
      <c r="J52" s="142">
        <v>3</v>
      </c>
      <c r="K52" s="142">
        <v>3</v>
      </c>
      <c r="L52" s="193"/>
      <c r="M52" s="193"/>
      <c r="N52" s="142">
        <v>3</v>
      </c>
      <c r="O52" s="142">
        <v>3</v>
      </c>
      <c r="P52" s="191"/>
      <c r="Q52" s="142">
        <v>4</v>
      </c>
      <c r="R52" s="142">
        <v>3</v>
      </c>
      <c r="S52" s="142">
        <v>4</v>
      </c>
      <c r="T52" s="191"/>
      <c r="U52" s="142">
        <v>4</v>
      </c>
      <c r="V52" s="193"/>
      <c r="W52" s="224">
        <v>4</v>
      </c>
      <c r="X52" s="142">
        <v>4</v>
      </c>
      <c r="Y52" s="142">
        <v>4</v>
      </c>
      <c r="Z52" s="193"/>
      <c r="AA52" s="142">
        <v>2</v>
      </c>
      <c r="AB52" s="142">
        <v>4</v>
      </c>
      <c r="AC52" s="142">
        <v>3</v>
      </c>
      <c r="AD52" s="142">
        <v>4</v>
      </c>
      <c r="AE52" s="142">
        <v>4</v>
      </c>
      <c r="AF52" s="142">
        <v>4</v>
      </c>
      <c r="AG52" s="142">
        <v>4</v>
      </c>
      <c r="AH52" s="142">
        <v>3</v>
      </c>
      <c r="AI52" s="142">
        <v>4</v>
      </c>
      <c r="AJ52" s="142">
        <v>4</v>
      </c>
      <c r="AK52" s="142">
        <v>4</v>
      </c>
      <c r="AL52" s="142">
        <v>4</v>
      </c>
      <c r="AM52" s="195"/>
      <c r="AN52" s="137">
        <v>4</v>
      </c>
      <c r="AO52" s="142">
        <v>4</v>
      </c>
      <c r="AP52" s="142">
        <v>4</v>
      </c>
      <c r="AQ52" s="142">
        <v>3</v>
      </c>
      <c r="AR52" s="142">
        <v>3</v>
      </c>
      <c r="AS52" s="142">
        <v>3</v>
      </c>
      <c r="AT52" s="142">
        <v>4</v>
      </c>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432"/>
      <c r="CY52" s="90">
        <f t="shared" si="32"/>
        <v>0</v>
      </c>
      <c r="CZ52" s="20">
        <f t="shared" si="33"/>
        <v>1</v>
      </c>
      <c r="DA52" s="20">
        <f t="shared" si="34"/>
        <v>10</v>
      </c>
      <c r="DB52" s="91">
        <f t="shared" si="35"/>
        <v>22</v>
      </c>
      <c r="DC52" s="332">
        <f t="shared" si="36"/>
        <v>33</v>
      </c>
      <c r="DD52" s="514"/>
      <c r="DE52" s="37">
        <f t="shared" si="37"/>
        <v>3.6363636363636362</v>
      </c>
      <c r="DF52" s="47">
        <f t="shared" si="38"/>
        <v>0.90909090909090906</v>
      </c>
    </row>
    <row r="53" spans="1:110" ht="26.25" thickBot="1">
      <c r="A53" s="99" t="s">
        <v>307</v>
      </c>
      <c r="B53" s="177">
        <v>4</v>
      </c>
      <c r="C53" s="180">
        <v>4</v>
      </c>
      <c r="D53" s="180">
        <v>4</v>
      </c>
      <c r="E53" s="180">
        <v>4</v>
      </c>
      <c r="F53" s="32">
        <v>4</v>
      </c>
      <c r="G53" s="32">
        <v>4</v>
      </c>
      <c r="H53" s="32">
        <v>4</v>
      </c>
      <c r="I53" s="32">
        <v>4</v>
      </c>
      <c r="J53" s="32">
        <v>3</v>
      </c>
      <c r="K53" s="32">
        <v>3</v>
      </c>
      <c r="L53" s="32">
        <v>3</v>
      </c>
      <c r="M53" s="32">
        <v>4</v>
      </c>
      <c r="N53" s="32">
        <v>4</v>
      </c>
      <c r="O53" s="215"/>
      <c r="P53" s="32">
        <v>4</v>
      </c>
      <c r="Q53" s="32">
        <v>3</v>
      </c>
      <c r="R53" s="32">
        <v>4</v>
      </c>
      <c r="S53" s="32">
        <v>4</v>
      </c>
      <c r="T53" s="32">
        <v>4</v>
      </c>
      <c r="U53" s="32">
        <v>4</v>
      </c>
      <c r="V53" s="32">
        <v>4</v>
      </c>
      <c r="W53" s="32">
        <v>4</v>
      </c>
      <c r="X53" s="32">
        <v>4</v>
      </c>
      <c r="Y53" s="215"/>
      <c r="Z53" s="32">
        <v>4</v>
      </c>
      <c r="AA53" s="32">
        <v>4</v>
      </c>
      <c r="AB53" s="131">
        <v>3</v>
      </c>
      <c r="AC53" s="131">
        <v>4</v>
      </c>
      <c r="AD53" s="131">
        <v>4</v>
      </c>
      <c r="AE53" s="131">
        <v>4</v>
      </c>
      <c r="AF53" s="131">
        <v>3</v>
      </c>
      <c r="AG53" s="131">
        <v>4</v>
      </c>
      <c r="AH53" s="131">
        <v>4</v>
      </c>
      <c r="AI53" s="131">
        <v>3</v>
      </c>
      <c r="AJ53" s="131">
        <v>4</v>
      </c>
      <c r="AK53" s="131">
        <v>4</v>
      </c>
      <c r="AL53" s="131">
        <v>4</v>
      </c>
      <c r="AM53" s="131">
        <v>3</v>
      </c>
      <c r="AN53" s="137">
        <v>4</v>
      </c>
      <c r="AO53" s="131">
        <v>4</v>
      </c>
      <c r="AP53" s="131">
        <v>4</v>
      </c>
      <c r="AQ53" s="131">
        <v>4</v>
      </c>
      <c r="AR53" s="131">
        <v>4</v>
      </c>
      <c r="AS53" s="32">
        <v>3</v>
      </c>
      <c r="AT53" s="32">
        <v>4</v>
      </c>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432"/>
      <c r="CY53" s="90">
        <f t="shared" si="32"/>
        <v>0</v>
      </c>
      <c r="CZ53" s="20">
        <f t="shared" si="33"/>
        <v>0</v>
      </c>
      <c r="DA53" s="20">
        <f t="shared" si="34"/>
        <v>9</v>
      </c>
      <c r="DB53" s="91">
        <f t="shared" si="35"/>
        <v>34</v>
      </c>
      <c r="DC53" s="332">
        <f t="shared" si="36"/>
        <v>43</v>
      </c>
      <c r="DD53" s="514"/>
      <c r="DE53" s="37">
        <f t="shared" si="37"/>
        <v>3.7906976744186047</v>
      </c>
      <c r="DF53" s="47">
        <f t="shared" si="38"/>
        <v>0.94767441860465118</v>
      </c>
    </row>
    <row r="54" spans="1:110" ht="39" thickBot="1">
      <c r="A54" s="103" t="s">
        <v>303</v>
      </c>
      <c r="B54" s="177">
        <v>4</v>
      </c>
      <c r="C54" s="194"/>
      <c r="D54" s="194"/>
      <c r="E54" s="195"/>
      <c r="F54" s="32">
        <v>4</v>
      </c>
      <c r="G54" s="32">
        <v>4</v>
      </c>
      <c r="H54" s="32">
        <v>4</v>
      </c>
      <c r="I54" s="32">
        <v>4</v>
      </c>
      <c r="J54" s="32">
        <v>3</v>
      </c>
      <c r="K54" s="32">
        <v>3</v>
      </c>
      <c r="L54" s="215"/>
      <c r="M54" s="32">
        <v>4</v>
      </c>
      <c r="N54" s="32">
        <v>3</v>
      </c>
      <c r="O54" s="215"/>
      <c r="P54" s="32">
        <v>4</v>
      </c>
      <c r="Q54" s="32">
        <v>2</v>
      </c>
      <c r="R54" s="215"/>
      <c r="S54" s="32">
        <v>4</v>
      </c>
      <c r="T54" s="215"/>
      <c r="U54" s="32">
        <v>4</v>
      </c>
      <c r="V54" s="215"/>
      <c r="W54" s="215"/>
      <c r="X54" s="215"/>
      <c r="Y54" s="215"/>
      <c r="Z54" s="32">
        <v>3</v>
      </c>
      <c r="AA54" s="32">
        <v>2</v>
      </c>
      <c r="AB54" s="131">
        <v>3</v>
      </c>
      <c r="AC54" s="131">
        <v>3</v>
      </c>
      <c r="AD54" s="131">
        <v>3</v>
      </c>
      <c r="AE54" s="131">
        <v>3</v>
      </c>
      <c r="AF54" s="131">
        <v>4</v>
      </c>
      <c r="AG54" s="131">
        <v>3</v>
      </c>
      <c r="AH54" s="131">
        <v>4</v>
      </c>
      <c r="AI54" s="131">
        <v>4</v>
      </c>
      <c r="AJ54" s="131">
        <v>4</v>
      </c>
      <c r="AK54" s="131">
        <v>4</v>
      </c>
      <c r="AL54" s="131">
        <v>3</v>
      </c>
      <c r="AM54" s="195"/>
      <c r="AN54" s="137">
        <v>4</v>
      </c>
      <c r="AO54" s="131">
        <v>4</v>
      </c>
      <c r="AP54" s="195"/>
      <c r="AQ54" s="131">
        <v>4</v>
      </c>
      <c r="AR54" s="131">
        <v>4</v>
      </c>
      <c r="AS54" s="32">
        <v>3</v>
      </c>
      <c r="AT54" s="32">
        <v>4</v>
      </c>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432"/>
      <c r="CY54" s="90">
        <f t="shared" si="32"/>
        <v>0</v>
      </c>
      <c r="CZ54" s="20">
        <f t="shared" si="33"/>
        <v>2</v>
      </c>
      <c r="DA54" s="20">
        <f t="shared" si="34"/>
        <v>11</v>
      </c>
      <c r="DB54" s="91">
        <f t="shared" si="35"/>
        <v>19</v>
      </c>
      <c r="DC54" s="332">
        <f t="shared" si="36"/>
        <v>32</v>
      </c>
      <c r="DD54" s="514"/>
      <c r="DE54" s="37">
        <f t="shared" si="37"/>
        <v>3.53125</v>
      </c>
      <c r="DF54" s="47">
        <f t="shared" si="38"/>
        <v>0.8828125</v>
      </c>
    </row>
    <row r="55" spans="1:110" ht="26.25" thickBot="1">
      <c r="A55" s="99" t="s">
        <v>304</v>
      </c>
      <c r="B55" s="196"/>
      <c r="C55" s="194"/>
      <c r="D55" s="194"/>
      <c r="E55" s="195"/>
      <c r="F55" s="215"/>
      <c r="G55" s="146">
        <v>4</v>
      </c>
      <c r="H55" s="215"/>
      <c r="I55" s="32">
        <v>4</v>
      </c>
      <c r="J55" s="32">
        <v>2</v>
      </c>
      <c r="K55" s="32">
        <v>3</v>
      </c>
      <c r="L55" s="215"/>
      <c r="M55" s="32">
        <v>4</v>
      </c>
      <c r="N55" s="32">
        <v>3</v>
      </c>
      <c r="O55" s="215"/>
      <c r="P55" s="32">
        <v>4</v>
      </c>
      <c r="Q55" s="32">
        <v>2</v>
      </c>
      <c r="R55" s="215"/>
      <c r="S55" s="32">
        <v>4</v>
      </c>
      <c r="T55" s="215"/>
      <c r="U55" s="32">
        <v>4</v>
      </c>
      <c r="V55" s="215"/>
      <c r="W55" s="215"/>
      <c r="X55" s="215"/>
      <c r="Y55" s="215"/>
      <c r="Z55" s="215"/>
      <c r="AA55" s="32">
        <v>2</v>
      </c>
      <c r="AB55" s="131">
        <v>4</v>
      </c>
      <c r="AC55" s="131">
        <v>4</v>
      </c>
      <c r="AD55" s="131">
        <v>4</v>
      </c>
      <c r="AE55" s="131">
        <v>4</v>
      </c>
      <c r="AF55" s="131">
        <v>4</v>
      </c>
      <c r="AG55" s="131">
        <v>4</v>
      </c>
      <c r="AH55" s="131">
        <v>3</v>
      </c>
      <c r="AI55" s="131">
        <v>3</v>
      </c>
      <c r="AJ55" s="131">
        <v>3</v>
      </c>
      <c r="AK55" s="131">
        <v>3</v>
      </c>
      <c r="AL55" s="131">
        <v>4</v>
      </c>
      <c r="AM55" s="195"/>
      <c r="AN55" s="137">
        <v>4</v>
      </c>
      <c r="AO55" s="131">
        <v>4</v>
      </c>
      <c r="AP55" s="195"/>
      <c r="AQ55" s="131">
        <v>3</v>
      </c>
      <c r="AR55" s="131">
        <v>3</v>
      </c>
      <c r="AS55" s="32">
        <v>3</v>
      </c>
      <c r="AT55" s="32">
        <v>4</v>
      </c>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432"/>
      <c r="CY55" s="90">
        <f t="shared" si="32"/>
        <v>0</v>
      </c>
      <c r="CZ55" s="20">
        <f t="shared" si="33"/>
        <v>3</v>
      </c>
      <c r="DA55" s="20">
        <f t="shared" si="34"/>
        <v>9</v>
      </c>
      <c r="DB55" s="91">
        <f t="shared" si="35"/>
        <v>16</v>
      </c>
      <c r="DC55" s="332">
        <f t="shared" si="36"/>
        <v>28</v>
      </c>
      <c r="DD55" s="515"/>
      <c r="DE55" s="37">
        <f t="shared" si="37"/>
        <v>3.4642857142857144</v>
      </c>
      <c r="DF55" s="47">
        <f t="shared" si="38"/>
        <v>0.8660714285714286</v>
      </c>
    </row>
    <row r="56" spans="1:110" ht="15.75" thickBot="1">
      <c r="A56" s="419" t="s">
        <v>261</v>
      </c>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435"/>
      <c r="BO56" s="435"/>
      <c r="BP56" s="435"/>
      <c r="BQ56" s="435"/>
      <c r="BR56" s="435"/>
      <c r="BS56" s="435"/>
      <c r="BT56" s="435"/>
      <c r="BU56" s="435"/>
      <c r="BV56" s="435"/>
      <c r="BW56" s="435"/>
      <c r="BX56" s="435"/>
      <c r="BY56" s="435"/>
      <c r="BZ56" s="435"/>
      <c r="CA56" s="435"/>
      <c r="CB56" s="435"/>
      <c r="CC56" s="435"/>
      <c r="CD56" s="435"/>
      <c r="CE56" s="435"/>
      <c r="CF56" s="435"/>
      <c r="CG56" s="435"/>
      <c r="CH56" s="435"/>
      <c r="CI56" s="435"/>
      <c r="CJ56" s="435"/>
      <c r="CK56" s="435"/>
      <c r="CL56" s="435"/>
      <c r="CM56" s="435"/>
      <c r="CN56" s="435"/>
      <c r="CO56" s="435"/>
      <c r="CP56" s="435"/>
      <c r="CQ56" s="435"/>
      <c r="CR56" s="435"/>
      <c r="CS56" s="435"/>
      <c r="CT56" s="435"/>
      <c r="CU56" s="435"/>
      <c r="CV56" s="435"/>
      <c r="CW56" s="435"/>
      <c r="CX56" s="437"/>
      <c r="CY56" s="94">
        <f>SUM(CY48:CY55)</f>
        <v>1</v>
      </c>
      <c r="CZ56" s="94">
        <f>SUM(CZ48:CZ55)</f>
        <v>17</v>
      </c>
      <c r="DA56" s="94">
        <f>SUM(DA48:DA55)</f>
        <v>71</v>
      </c>
      <c r="DB56" s="94">
        <f>SUM(DB48:DB55)</f>
        <v>177</v>
      </c>
      <c r="DD56" s="16">
        <f>SUM(CY56:DB56)</f>
        <v>266</v>
      </c>
      <c r="DE56" s="438"/>
      <c r="DF56" s="439"/>
    </row>
    <row r="57" spans="1:110" ht="15.75" thickBot="1">
      <c r="A57" s="419" t="s">
        <v>262</v>
      </c>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0"/>
      <c r="AY57" s="420"/>
      <c r="AZ57" s="420"/>
      <c r="BA57" s="420"/>
      <c r="BB57" s="420"/>
      <c r="BC57" s="420"/>
      <c r="BD57" s="420"/>
      <c r="BE57" s="420"/>
      <c r="BF57" s="420"/>
      <c r="BG57" s="420"/>
      <c r="BH57" s="420"/>
      <c r="BI57" s="420"/>
      <c r="BJ57" s="420"/>
      <c r="BK57" s="420"/>
      <c r="BL57" s="420"/>
      <c r="BM57" s="420"/>
      <c r="BN57" s="420"/>
      <c r="BO57" s="420"/>
      <c r="BP57" s="420"/>
      <c r="BQ57" s="420"/>
      <c r="BR57" s="420"/>
      <c r="BS57" s="420"/>
      <c r="BT57" s="420"/>
      <c r="BU57" s="420"/>
      <c r="BV57" s="420"/>
      <c r="BW57" s="420"/>
      <c r="BX57" s="420"/>
      <c r="BY57" s="420"/>
      <c r="BZ57" s="420"/>
      <c r="CA57" s="420"/>
      <c r="CB57" s="420"/>
      <c r="CC57" s="420"/>
      <c r="CD57" s="420"/>
      <c r="CE57" s="420"/>
      <c r="CF57" s="420"/>
      <c r="CG57" s="420"/>
      <c r="CH57" s="420"/>
      <c r="CI57" s="420"/>
      <c r="CJ57" s="420"/>
      <c r="CK57" s="420"/>
      <c r="CL57" s="420"/>
      <c r="CM57" s="420"/>
      <c r="CN57" s="420"/>
      <c r="CO57" s="420"/>
      <c r="CP57" s="420"/>
      <c r="CQ57" s="420"/>
      <c r="CR57" s="420"/>
      <c r="CS57" s="420"/>
      <c r="CT57" s="420"/>
      <c r="CU57" s="420"/>
      <c r="CV57" s="420"/>
      <c r="CW57" s="420"/>
      <c r="CX57" s="421"/>
      <c r="CY57" s="97">
        <f>CY56*100/$DD$56</f>
        <v>0.37593984962406013</v>
      </c>
      <c r="CZ57" s="97">
        <f>CZ56*100/$DD$56</f>
        <v>6.3909774436090228</v>
      </c>
      <c r="DA57" s="97">
        <f>DA56*100/$DD$56</f>
        <v>26.69172932330827</v>
      </c>
      <c r="DB57" s="97">
        <f>DB56*100/$DD$56</f>
        <v>66.541353383458642</v>
      </c>
      <c r="DD57" s="22">
        <f>SUM(CY57:DB57)</f>
        <v>100</v>
      </c>
      <c r="DE57" s="440"/>
      <c r="DF57" s="441"/>
    </row>
    <row r="58" spans="1:110" ht="26.25" thickBot="1">
      <c r="A58" s="25" t="s">
        <v>273</v>
      </c>
      <c r="B58" s="422"/>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423"/>
      <c r="BL58" s="423"/>
      <c r="BM58" s="423"/>
      <c r="BN58" s="423"/>
      <c r="BO58" s="423"/>
      <c r="BP58" s="423"/>
      <c r="BQ58" s="423"/>
      <c r="BR58" s="423"/>
      <c r="BS58" s="423"/>
      <c r="BT58" s="423"/>
      <c r="BU58" s="423"/>
      <c r="BV58" s="423"/>
      <c r="BW58" s="423"/>
      <c r="BX58" s="423"/>
      <c r="BY58" s="423"/>
      <c r="BZ58" s="423"/>
      <c r="CA58" s="423"/>
      <c r="CB58" s="423"/>
      <c r="CC58" s="423"/>
      <c r="CD58" s="423"/>
      <c r="CE58" s="423"/>
      <c r="CF58" s="423"/>
      <c r="CG58" s="423"/>
      <c r="CH58" s="423"/>
      <c r="CI58" s="423"/>
      <c r="CJ58" s="423"/>
      <c r="CK58" s="423"/>
      <c r="CL58" s="423"/>
      <c r="CM58" s="423"/>
      <c r="CN58" s="423"/>
      <c r="CO58" s="423"/>
      <c r="CP58" s="423"/>
      <c r="CQ58" s="423"/>
      <c r="CR58" s="423"/>
      <c r="CS58" s="423"/>
      <c r="CT58" s="423"/>
      <c r="CU58" s="423"/>
      <c r="CV58" s="423"/>
      <c r="CW58" s="423"/>
      <c r="CX58" s="423"/>
      <c r="CY58" s="18">
        <v>1</v>
      </c>
      <c r="CZ58" s="18">
        <v>2</v>
      </c>
      <c r="DA58" s="18">
        <v>3</v>
      </c>
      <c r="DB58" s="18">
        <v>4</v>
      </c>
      <c r="DC58" s="338" t="s">
        <v>458</v>
      </c>
      <c r="DD58" s="337"/>
      <c r="DE58" s="42" t="s">
        <v>312</v>
      </c>
      <c r="DF58" s="84" t="s">
        <v>254</v>
      </c>
    </row>
    <row r="59" spans="1:110" ht="25.5" customHeight="1" thickBot="1">
      <c r="A59" s="143" t="s">
        <v>256</v>
      </c>
      <c r="B59" s="177">
        <v>4</v>
      </c>
      <c r="C59" s="181"/>
      <c r="D59" s="197">
        <v>3</v>
      </c>
      <c r="E59" s="190"/>
      <c r="F59" s="146">
        <v>4</v>
      </c>
      <c r="G59" s="139">
        <v>3</v>
      </c>
      <c r="H59" s="190"/>
      <c r="I59" s="146">
        <v>4</v>
      </c>
      <c r="J59" s="146">
        <v>3</v>
      </c>
      <c r="K59" s="146">
        <v>3</v>
      </c>
      <c r="L59" s="146">
        <v>3</v>
      </c>
      <c r="M59" s="190"/>
      <c r="N59" s="146">
        <v>3</v>
      </c>
      <c r="O59" s="146">
        <v>3</v>
      </c>
      <c r="P59" s="146">
        <v>4</v>
      </c>
      <c r="Q59" s="146">
        <v>2</v>
      </c>
      <c r="R59" s="146">
        <v>3</v>
      </c>
      <c r="S59" s="146">
        <v>4</v>
      </c>
      <c r="T59" s="190"/>
      <c r="U59" s="146">
        <v>4</v>
      </c>
      <c r="V59" s="146">
        <v>3</v>
      </c>
      <c r="W59" s="190"/>
      <c r="X59" s="190"/>
      <c r="Y59" s="146">
        <v>4</v>
      </c>
      <c r="Z59" s="190"/>
      <c r="AA59" s="146">
        <v>2</v>
      </c>
      <c r="AB59" s="146">
        <v>4</v>
      </c>
      <c r="AC59" s="146">
        <v>3</v>
      </c>
      <c r="AD59" s="146">
        <v>3</v>
      </c>
      <c r="AE59" s="146">
        <v>3</v>
      </c>
      <c r="AF59" s="146">
        <v>4</v>
      </c>
      <c r="AG59" s="146">
        <v>4</v>
      </c>
      <c r="AH59" s="146">
        <v>3</v>
      </c>
      <c r="AI59" s="146">
        <v>3</v>
      </c>
      <c r="AJ59" s="146">
        <v>4</v>
      </c>
      <c r="AK59" s="146">
        <v>4</v>
      </c>
      <c r="AL59" s="146">
        <v>4</v>
      </c>
      <c r="AM59" s="146">
        <v>3</v>
      </c>
      <c r="AN59" s="137">
        <v>4</v>
      </c>
      <c r="AO59" s="146">
        <v>4</v>
      </c>
      <c r="AP59" s="146">
        <v>4</v>
      </c>
      <c r="AQ59" s="146">
        <v>3</v>
      </c>
      <c r="AR59" s="146">
        <v>4</v>
      </c>
      <c r="AS59" s="146">
        <v>3</v>
      </c>
      <c r="AT59" s="146">
        <v>4</v>
      </c>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431"/>
      <c r="CY59" s="88">
        <f t="shared" ref="CY59:CY66" si="39">COUNTIF(B59:CW59,1)</f>
        <v>0</v>
      </c>
      <c r="CZ59" s="19">
        <f t="shared" ref="CZ59:CZ66" si="40">COUNTIF(B59:CW59,2)</f>
        <v>2</v>
      </c>
      <c r="DA59" s="19">
        <f t="shared" ref="DA59:DA66" si="41">COUNTIF(B59:CW59,3)</f>
        <v>17</v>
      </c>
      <c r="DB59" s="89">
        <f t="shared" ref="DB59:DB66" si="42">COUNTIF(B59:CW59,4)</f>
        <v>18</v>
      </c>
      <c r="DC59" s="332">
        <f t="shared" ref="DC59:DC66" si="43">SUM(CY59:DB59)</f>
        <v>37</v>
      </c>
      <c r="DD59" s="513"/>
      <c r="DE59" s="12">
        <f t="shared" ref="DE59:DE66" si="44">AVERAGE(B59:CW59)</f>
        <v>3.4324324324324325</v>
      </c>
      <c r="DF59" s="47">
        <f>DE59/4</f>
        <v>0.85810810810810811</v>
      </c>
    </row>
    <row r="60" spans="1:110" ht="15.75" thickBot="1">
      <c r="A60" s="143" t="s">
        <v>257</v>
      </c>
      <c r="B60" s="177">
        <v>4</v>
      </c>
      <c r="C60" s="183"/>
      <c r="D60" s="178">
        <v>3</v>
      </c>
      <c r="E60" s="191"/>
      <c r="F60" s="139">
        <v>4</v>
      </c>
      <c r="G60" s="139">
        <v>3</v>
      </c>
      <c r="H60" s="191"/>
      <c r="I60" s="139">
        <v>4</v>
      </c>
      <c r="J60" s="139">
        <v>3</v>
      </c>
      <c r="K60" s="139">
        <v>3</v>
      </c>
      <c r="L60" s="139">
        <v>4</v>
      </c>
      <c r="M60" s="191"/>
      <c r="N60" s="139">
        <v>3</v>
      </c>
      <c r="O60" s="139">
        <v>3</v>
      </c>
      <c r="P60" s="139">
        <v>4</v>
      </c>
      <c r="Q60" s="139">
        <v>2</v>
      </c>
      <c r="R60" s="139">
        <v>3</v>
      </c>
      <c r="S60" s="139">
        <v>4</v>
      </c>
      <c r="T60" s="191"/>
      <c r="U60" s="139">
        <v>4</v>
      </c>
      <c r="V60" s="139">
        <v>3</v>
      </c>
      <c r="W60" s="191"/>
      <c r="X60" s="191"/>
      <c r="Y60" s="139">
        <v>4</v>
      </c>
      <c r="Z60" s="191"/>
      <c r="AA60" s="139">
        <v>2</v>
      </c>
      <c r="AB60" s="139">
        <v>3</v>
      </c>
      <c r="AC60" s="139">
        <v>4</v>
      </c>
      <c r="AD60" s="139">
        <v>3</v>
      </c>
      <c r="AE60" s="139">
        <v>3</v>
      </c>
      <c r="AF60" s="139">
        <v>3</v>
      </c>
      <c r="AG60" s="139">
        <v>3</v>
      </c>
      <c r="AH60" s="139">
        <v>4</v>
      </c>
      <c r="AI60" s="139">
        <v>4</v>
      </c>
      <c r="AJ60" s="139">
        <v>4</v>
      </c>
      <c r="AK60" s="139">
        <v>4</v>
      </c>
      <c r="AL60" s="139">
        <v>3</v>
      </c>
      <c r="AM60" s="139">
        <v>3</v>
      </c>
      <c r="AN60" s="137">
        <v>3</v>
      </c>
      <c r="AO60" s="139">
        <v>4</v>
      </c>
      <c r="AP60" s="139">
        <v>4</v>
      </c>
      <c r="AQ60" s="139">
        <v>4</v>
      </c>
      <c r="AR60" s="139">
        <v>4</v>
      </c>
      <c r="AS60" s="139">
        <v>3</v>
      </c>
      <c r="AT60" s="139">
        <v>4</v>
      </c>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432"/>
      <c r="CY60" s="90">
        <f t="shared" si="39"/>
        <v>0</v>
      </c>
      <c r="CZ60" s="20">
        <f t="shared" si="40"/>
        <v>2</v>
      </c>
      <c r="DA60" s="20">
        <f t="shared" si="41"/>
        <v>17</v>
      </c>
      <c r="DB60" s="91">
        <f t="shared" si="42"/>
        <v>18</v>
      </c>
      <c r="DC60" s="332">
        <f t="shared" si="43"/>
        <v>37</v>
      </c>
      <c r="DD60" s="514"/>
      <c r="DE60" s="37">
        <f t="shared" si="44"/>
        <v>3.4324324324324325</v>
      </c>
      <c r="DF60" s="47">
        <f t="shared" ref="DF60:DF66" si="45">DE60/4</f>
        <v>0.85810810810810811</v>
      </c>
    </row>
    <row r="61" spans="1:110" ht="15.75" thickBot="1">
      <c r="A61" s="143" t="s">
        <v>258</v>
      </c>
      <c r="B61" s="177">
        <v>4</v>
      </c>
      <c r="C61" s="183"/>
      <c r="D61" s="178">
        <v>3</v>
      </c>
      <c r="E61" s="191"/>
      <c r="F61" s="139">
        <v>4</v>
      </c>
      <c r="G61" s="139">
        <v>3</v>
      </c>
      <c r="H61" s="191"/>
      <c r="I61" s="139">
        <v>4</v>
      </c>
      <c r="J61" s="139">
        <v>3</v>
      </c>
      <c r="K61" s="191"/>
      <c r="L61" s="139">
        <v>4</v>
      </c>
      <c r="M61" s="191"/>
      <c r="N61" s="191"/>
      <c r="O61" s="139">
        <v>3</v>
      </c>
      <c r="P61" s="139">
        <v>4</v>
      </c>
      <c r="Q61" s="139">
        <v>3</v>
      </c>
      <c r="R61" s="139">
        <v>3</v>
      </c>
      <c r="S61" s="139">
        <v>4</v>
      </c>
      <c r="T61" s="191"/>
      <c r="U61" s="139">
        <v>4</v>
      </c>
      <c r="V61" s="139">
        <v>3</v>
      </c>
      <c r="W61" s="191"/>
      <c r="X61" s="191"/>
      <c r="Y61" s="139">
        <v>4</v>
      </c>
      <c r="Z61" s="191"/>
      <c r="AA61" s="191"/>
      <c r="AB61" s="139">
        <v>3</v>
      </c>
      <c r="AC61" s="139">
        <v>4</v>
      </c>
      <c r="AD61" s="139">
        <v>3</v>
      </c>
      <c r="AE61" s="139">
        <v>4</v>
      </c>
      <c r="AF61" s="139">
        <v>2</v>
      </c>
      <c r="AG61" s="139">
        <v>3</v>
      </c>
      <c r="AH61" s="139">
        <v>4</v>
      </c>
      <c r="AI61" s="139">
        <v>4</v>
      </c>
      <c r="AJ61" s="139">
        <v>4</v>
      </c>
      <c r="AK61" s="139">
        <v>4</v>
      </c>
      <c r="AL61" s="139">
        <v>4</v>
      </c>
      <c r="AM61" s="191"/>
      <c r="AN61" s="137">
        <v>3</v>
      </c>
      <c r="AO61" s="139">
        <v>4</v>
      </c>
      <c r="AP61" s="139">
        <v>4</v>
      </c>
      <c r="AQ61" s="139">
        <v>3</v>
      </c>
      <c r="AR61" s="139">
        <v>3</v>
      </c>
      <c r="AS61" s="139">
        <v>3</v>
      </c>
      <c r="AT61" s="139">
        <v>4</v>
      </c>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432"/>
      <c r="CY61" s="90">
        <f t="shared" si="39"/>
        <v>0</v>
      </c>
      <c r="CZ61" s="20">
        <f t="shared" si="40"/>
        <v>1</v>
      </c>
      <c r="DA61" s="20">
        <f t="shared" si="41"/>
        <v>14</v>
      </c>
      <c r="DB61" s="91">
        <f t="shared" si="42"/>
        <v>18</v>
      </c>
      <c r="DC61" s="332">
        <f t="shared" si="43"/>
        <v>33</v>
      </c>
      <c r="DD61" s="514"/>
      <c r="DE61" s="37">
        <f t="shared" si="44"/>
        <v>3.5151515151515151</v>
      </c>
      <c r="DF61" s="47">
        <f t="shared" si="45"/>
        <v>0.87878787878787878</v>
      </c>
    </row>
    <row r="62" spans="1:110" ht="15.75" thickBot="1">
      <c r="A62" s="143" t="s">
        <v>259</v>
      </c>
      <c r="B62" s="177">
        <v>4</v>
      </c>
      <c r="C62" s="183"/>
      <c r="D62" s="178">
        <v>3</v>
      </c>
      <c r="E62" s="191"/>
      <c r="F62" s="139">
        <v>4</v>
      </c>
      <c r="G62" s="139">
        <v>3</v>
      </c>
      <c r="H62" s="191"/>
      <c r="I62" s="139">
        <v>4</v>
      </c>
      <c r="J62" s="139">
        <v>1</v>
      </c>
      <c r="K62" s="139">
        <v>3</v>
      </c>
      <c r="L62" s="139">
        <v>4</v>
      </c>
      <c r="M62" s="191"/>
      <c r="N62" s="139">
        <v>3</v>
      </c>
      <c r="O62" s="139">
        <v>4</v>
      </c>
      <c r="P62" s="139">
        <v>4</v>
      </c>
      <c r="Q62" s="139">
        <v>4</v>
      </c>
      <c r="R62" s="139">
        <v>4</v>
      </c>
      <c r="S62" s="139">
        <v>4</v>
      </c>
      <c r="T62" s="191"/>
      <c r="U62" s="139">
        <v>4</v>
      </c>
      <c r="V62" s="139">
        <v>3</v>
      </c>
      <c r="W62" s="191"/>
      <c r="X62" s="191"/>
      <c r="Y62" s="139">
        <v>4</v>
      </c>
      <c r="Z62" s="191"/>
      <c r="AA62" s="139">
        <v>3</v>
      </c>
      <c r="AB62" s="139">
        <v>3</v>
      </c>
      <c r="AC62" s="139">
        <v>4</v>
      </c>
      <c r="AD62" s="139">
        <v>3</v>
      </c>
      <c r="AE62" s="139">
        <v>4</v>
      </c>
      <c r="AF62" s="139">
        <v>3</v>
      </c>
      <c r="AG62" s="139">
        <v>4</v>
      </c>
      <c r="AH62" s="139">
        <v>4</v>
      </c>
      <c r="AI62" s="139">
        <v>4</v>
      </c>
      <c r="AJ62" s="139">
        <v>4</v>
      </c>
      <c r="AK62" s="139">
        <v>3</v>
      </c>
      <c r="AL62" s="139">
        <v>3</v>
      </c>
      <c r="AM62" s="191"/>
      <c r="AN62" s="137">
        <v>4</v>
      </c>
      <c r="AO62" s="139">
        <v>4</v>
      </c>
      <c r="AP62" s="139">
        <v>4</v>
      </c>
      <c r="AQ62" s="139">
        <v>4</v>
      </c>
      <c r="AR62" s="139">
        <v>4</v>
      </c>
      <c r="AS62" s="139">
        <v>4</v>
      </c>
      <c r="AT62" s="139">
        <v>4</v>
      </c>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432"/>
      <c r="CY62" s="90">
        <f t="shared" si="39"/>
        <v>1</v>
      </c>
      <c r="CZ62" s="20">
        <f t="shared" si="40"/>
        <v>0</v>
      </c>
      <c r="DA62" s="20">
        <f t="shared" si="41"/>
        <v>11</v>
      </c>
      <c r="DB62" s="91">
        <f t="shared" si="42"/>
        <v>24</v>
      </c>
      <c r="DC62" s="332">
        <f t="shared" si="43"/>
        <v>36</v>
      </c>
      <c r="DD62" s="514"/>
      <c r="DE62" s="37">
        <f t="shared" si="44"/>
        <v>3.6111111111111112</v>
      </c>
      <c r="DF62" s="47">
        <f t="shared" si="45"/>
        <v>0.90277777777777779</v>
      </c>
    </row>
    <row r="63" spans="1:110" ht="26.25" thickBot="1">
      <c r="A63" s="143" t="s">
        <v>260</v>
      </c>
      <c r="B63" s="156"/>
      <c r="C63" s="183"/>
      <c r="D63" s="178">
        <v>3</v>
      </c>
      <c r="E63" s="191"/>
      <c r="F63" s="139">
        <v>4</v>
      </c>
      <c r="G63" s="139">
        <v>3</v>
      </c>
      <c r="H63" s="191"/>
      <c r="I63" s="139">
        <v>4</v>
      </c>
      <c r="J63" s="139">
        <v>3</v>
      </c>
      <c r="K63" s="139">
        <v>3</v>
      </c>
      <c r="L63" s="139">
        <v>4</v>
      </c>
      <c r="M63" s="191"/>
      <c r="N63" s="139">
        <v>3</v>
      </c>
      <c r="O63" s="139">
        <v>3</v>
      </c>
      <c r="P63" s="139">
        <v>4</v>
      </c>
      <c r="Q63" s="139">
        <v>4</v>
      </c>
      <c r="R63" s="139">
        <v>3</v>
      </c>
      <c r="S63" s="139">
        <v>4</v>
      </c>
      <c r="T63" s="191"/>
      <c r="U63" s="139">
        <v>4</v>
      </c>
      <c r="V63" s="139">
        <v>3</v>
      </c>
      <c r="W63" s="139">
        <v>4</v>
      </c>
      <c r="X63" s="139">
        <v>4</v>
      </c>
      <c r="Y63" s="139">
        <v>4</v>
      </c>
      <c r="Z63" s="191"/>
      <c r="AA63" s="139">
        <v>2</v>
      </c>
      <c r="AB63" s="179">
        <v>4</v>
      </c>
      <c r="AC63" s="139">
        <v>3</v>
      </c>
      <c r="AD63" s="139">
        <v>4</v>
      </c>
      <c r="AE63" s="139">
        <v>4</v>
      </c>
      <c r="AF63" s="139">
        <v>3</v>
      </c>
      <c r="AG63" s="139">
        <v>3</v>
      </c>
      <c r="AH63" s="139">
        <v>3</v>
      </c>
      <c r="AI63" s="139">
        <v>3</v>
      </c>
      <c r="AJ63" s="139">
        <v>4</v>
      </c>
      <c r="AK63" s="139">
        <v>4</v>
      </c>
      <c r="AL63" s="139">
        <v>4</v>
      </c>
      <c r="AM63" s="191"/>
      <c r="AN63" s="137">
        <v>4</v>
      </c>
      <c r="AO63" s="139">
        <v>4</v>
      </c>
      <c r="AP63" s="139">
        <v>4</v>
      </c>
      <c r="AQ63" s="139">
        <v>4</v>
      </c>
      <c r="AR63" s="139">
        <v>3</v>
      </c>
      <c r="AS63" s="139">
        <v>4</v>
      </c>
      <c r="AT63" s="139">
        <v>4</v>
      </c>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432"/>
      <c r="CY63" s="90">
        <f t="shared" si="39"/>
        <v>0</v>
      </c>
      <c r="CZ63" s="20">
        <f t="shared" si="40"/>
        <v>1</v>
      </c>
      <c r="DA63" s="20">
        <f t="shared" si="41"/>
        <v>14</v>
      </c>
      <c r="DB63" s="91">
        <f t="shared" si="42"/>
        <v>22</v>
      </c>
      <c r="DC63" s="332">
        <f t="shared" si="43"/>
        <v>37</v>
      </c>
      <c r="DD63" s="514"/>
      <c r="DE63" s="37">
        <f t="shared" si="44"/>
        <v>3.5675675675675675</v>
      </c>
      <c r="DF63" s="47">
        <f t="shared" si="45"/>
        <v>0.89189189189189189</v>
      </c>
    </row>
    <row r="64" spans="1:110" ht="39" thickBot="1">
      <c r="A64" s="103" t="s">
        <v>303</v>
      </c>
      <c r="B64" s="185">
        <v>4</v>
      </c>
      <c r="C64" s="186"/>
      <c r="D64" s="178">
        <v>3</v>
      </c>
      <c r="E64" s="198"/>
      <c r="F64" s="31">
        <v>4</v>
      </c>
      <c r="G64" s="31">
        <v>3</v>
      </c>
      <c r="H64" s="202"/>
      <c r="I64" s="31">
        <v>4</v>
      </c>
      <c r="J64" s="31">
        <v>3</v>
      </c>
      <c r="K64" s="31">
        <v>3</v>
      </c>
      <c r="L64" s="202"/>
      <c r="M64" s="31">
        <v>4</v>
      </c>
      <c r="N64" s="202"/>
      <c r="O64" s="31">
        <v>3</v>
      </c>
      <c r="P64" s="31">
        <v>4</v>
      </c>
      <c r="Q64" s="31">
        <v>3</v>
      </c>
      <c r="R64" s="31">
        <v>3</v>
      </c>
      <c r="S64" s="31">
        <v>4</v>
      </c>
      <c r="T64" s="31">
        <v>3</v>
      </c>
      <c r="U64" s="31">
        <v>4</v>
      </c>
      <c r="V64" s="31">
        <v>3</v>
      </c>
      <c r="W64" s="202"/>
      <c r="X64" s="31">
        <v>3</v>
      </c>
      <c r="Y64" s="202"/>
      <c r="Z64" s="31">
        <v>3</v>
      </c>
      <c r="AA64" s="31">
        <v>2</v>
      </c>
      <c r="AB64" s="131">
        <v>3</v>
      </c>
      <c r="AC64" s="179">
        <v>4</v>
      </c>
      <c r="AD64" s="179">
        <v>3</v>
      </c>
      <c r="AE64" s="179">
        <v>3</v>
      </c>
      <c r="AF64" s="179">
        <v>3</v>
      </c>
      <c r="AG64" s="179">
        <v>4</v>
      </c>
      <c r="AH64" s="179">
        <v>4</v>
      </c>
      <c r="AI64" s="179">
        <v>3</v>
      </c>
      <c r="AJ64" s="179">
        <v>4</v>
      </c>
      <c r="AK64" s="179">
        <v>4</v>
      </c>
      <c r="AL64" s="179">
        <v>4</v>
      </c>
      <c r="AM64" s="198"/>
      <c r="AN64" s="137">
        <v>4</v>
      </c>
      <c r="AO64" s="179">
        <v>4</v>
      </c>
      <c r="AP64" s="179">
        <v>4</v>
      </c>
      <c r="AQ64" s="179">
        <v>4</v>
      </c>
      <c r="AR64" s="179">
        <v>4</v>
      </c>
      <c r="AS64" s="31">
        <v>3</v>
      </c>
      <c r="AT64" s="31">
        <v>4</v>
      </c>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432"/>
      <c r="CY64" s="90">
        <f t="shared" si="39"/>
        <v>0</v>
      </c>
      <c r="CZ64" s="20">
        <f t="shared" si="40"/>
        <v>1</v>
      </c>
      <c r="DA64" s="20">
        <f t="shared" si="41"/>
        <v>17</v>
      </c>
      <c r="DB64" s="91">
        <f t="shared" si="42"/>
        <v>19</v>
      </c>
      <c r="DC64" s="332">
        <f t="shared" si="43"/>
        <v>37</v>
      </c>
      <c r="DD64" s="514"/>
      <c r="DE64" s="37">
        <f t="shared" si="44"/>
        <v>3.4864864864864864</v>
      </c>
      <c r="DF64" s="47">
        <f t="shared" si="45"/>
        <v>0.8716216216216216</v>
      </c>
    </row>
    <row r="65" spans="1:117" ht="26.25" thickBot="1">
      <c r="A65" s="102" t="s">
        <v>274</v>
      </c>
      <c r="B65" s="177">
        <v>4</v>
      </c>
      <c r="C65" s="180">
        <v>4</v>
      </c>
      <c r="D65" s="178">
        <v>3</v>
      </c>
      <c r="E65" s="180">
        <v>4</v>
      </c>
      <c r="F65" s="32">
        <v>4</v>
      </c>
      <c r="G65" s="31">
        <v>3</v>
      </c>
      <c r="H65" s="215"/>
      <c r="I65" s="32">
        <v>4</v>
      </c>
      <c r="J65" s="32">
        <v>3</v>
      </c>
      <c r="K65" s="32">
        <v>3</v>
      </c>
      <c r="L65" s="32">
        <v>3</v>
      </c>
      <c r="M65" s="32">
        <v>2</v>
      </c>
      <c r="N65" s="32">
        <v>3</v>
      </c>
      <c r="O65" s="32">
        <v>4</v>
      </c>
      <c r="P65" s="32">
        <v>4</v>
      </c>
      <c r="Q65" s="32">
        <v>2</v>
      </c>
      <c r="R65" s="32">
        <v>4</v>
      </c>
      <c r="S65" s="32">
        <v>3</v>
      </c>
      <c r="T65" s="32">
        <v>4</v>
      </c>
      <c r="U65" s="32">
        <v>3</v>
      </c>
      <c r="V65" s="32">
        <v>3</v>
      </c>
      <c r="W65" s="32">
        <v>3</v>
      </c>
      <c r="X65" s="32">
        <v>3</v>
      </c>
      <c r="Y65" s="32">
        <v>4</v>
      </c>
      <c r="Z65" s="32">
        <v>3</v>
      </c>
      <c r="AA65" s="32">
        <v>3</v>
      </c>
      <c r="AB65" s="201">
        <v>4</v>
      </c>
      <c r="AC65" s="131">
        <v>3</v>
      </c>
      <c r="AD65" s="131">
        <v>4</v>
      </c>
      <c r="AE65" s="131">
        <v>3</v>
      </c>
      <c r="AF65" s="131">
        <v>4</v>
      </c>
      <c r="AG65" s="131">
        <v>4</v>
      </c>
      <c r="AH65" s="131">
        <v>3</v>
      </c>
      <c r="AI65" s="131">
        <v>4</v>
      </c>
      <c r="AJ65" s="131">
        <v>4</v>
      </c>
      <c r="AK65" s="131">
        <v>4</v>
      </c>
      <c r="AL65" s="131">
        <v>4</v>
      </c>
      <c r="AM65" s="131">
        <v>2</v>
      </c>
      <c r="AN65" s="137">
        <v>4</v>
      </c>
      <c r="AO65" s="131">
        <v>4</v>
      </c>
      <c r="AP65" s="131">
        <v>4</v>
      </c>
      <c r="AQ65" s="131">
        <v>4</v>
      </c>
      <c r="AR65" s="131">
        <v>4</v>
      </c>
      <c r="AS65" s="32">
        <v>2</v>
      </c>
      <c r="AT65" s="32">
        <v>4</v>
      </c>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432"/>
      <c r="CY65" s="90">
        <f t="shared" si="39"/>
        <v>0</v>
      </c>
      <c r="CZ65" s="20">
        <f t="shared" si="40"/>
        <v>4</v>
      </c>
      <c r="DA65" s="20">
        <f t="shared" si="41"/>
        <v>16</v>
      </c>
      <c r="DB65" s="91">
        <f t="shared" si="42"/>
        <v>24</v>
      </c>
      <c r="DC65" s="332">
        <f t="shared" si="43"/>
        <v>44</v>
      </c>
      <c r="DD65" s="514"/>
      <c r="DE65" s="37">
        <f t="shared" si="44"/>
        <v>3.4545454545454546</v>
      </c>
      <c r="DF65" s="47">
        <f t="shared" si="45"/>
        <v>0.86363636363636365</v>
      </c>
    </row>
    <row r="66" spans="1:117" ht="26.25" thickBot="1">
      <c r="A66" s="99" t="s">
        <v>304</v>
      </c>
      <c r="B66" s="199">
        <v>4</v>
      </c>
      <c r="C66" s="189"/>
      <c r="D66" s="178">
        <v>3</v>
      </c>
      <c r="E66" s="200">
        <v>4</v>
      </c>
      <c r="F66" s="210"/>
      <c r="G66" s="202"/>
      <c r="H66" s="210"/>
      <c r="I66" s="35">
        <v>4</v>
      </c>
      <c r="J66" s="35">
        <v>3</v>
      </c>
      <c r="K66" s="35">
        <v>3</v>
      </c>
      <c r="L66" s="209"/>
      <c r="M66" s="35">
        <v>3</v>
      </c>
      <c r="N66" s="35">
        <v>3</v>
      </c>
      <c r="O66" s="35">
        <v>3</v>
      </c>
      <c r="P66" s="35">
        <v>4</v>
      </c>
      <c r="Q66" s="35">
        <v>2</v>
      </c>
      <c r="R66" s="35">
        <v>3</v>
      </c>
      <c r="S66" s="35">
        <v>3</v>
      </c>
      <c r="T66" s="209"/>
      <c r="U66" s="35">
        <v>4</v>
      </c>
      <c r="V66" s="35">
        <v>4</v>
      </c>
      <c r="W66" s="209"/>
      <c r="X66" s="35">
        <v>3</v>
      </c>
      <c r="Y66" s="209"/>
      <c r="Z66" s="35">
        <v>3</v>
      </c>
      <c r="AA66" s="35">
        <v>3</v>
      </c>
      <c r="AB66" s="230">
        <v>4</v>
      </c>
      <c r="AC66" s="201">
        <v>3</v>
      </c>
      <c r="AD66" s="201">
        <v>3</v>
      </c>
      <c r="AE66" s="201">
        <v>3</v>
      </c>
      <c r="AF66" s="201">
        <v>4</v>
      </c>
      <c r="AG66" s="201">
        <v>4</v>
      </c>
      <c r="AH66" s="201">
        <v>4</v>
      </c>
      <c r="AI66" s="201">
        <v>4</v>
      </c>
      <c r="AJ66" s="201">
        <v>4</v>
      </c>
      <c r="AK66" s="201">
        <v>4</v>
      </c>
      <c r="AL66" s="201">
        <v>4</v>
      </c>
      <c r="AM66" s="234"/>
      <c r="AN66" s="137">
        <v>4</v>
      </c>
      <c r="AO66" s="201">
        <v>4</v>
      </c>
      <c r="AP66" s="201">
        <v>4</v>
      </c>
      <c r="AQ66" s="201">
        <v>3</v>
      </c>
      <c r="AR66" s="201">
        <v>3</v>
      </c>
      <c r="AS66" s="35">
        <v>3</v>
      </c>
      <c r="AT66" s="35">
        <v>4</v>
      </c>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433"/>
      <c r="CY66" s="92">
        <f t="shared" si="39"/>
        <v>0</v>
      </c>
      <c r="CZ66" s="44">
        <f t="shared" si="40"/>
        <v>1</v>
      </c>
      <c r="DA66" s="44">
        <f t="shared" si="41"/>
        <v>17</v>
      </c>
      <c r="DB66" s="93">
        <f t="shared" si="42"/>
        <v>18</v>
      </c>
      <c r="DC66" s="332">
        <f t="shared" si="43"/>
        <v>36</v>
      </c>
      <c r="DD66" s="515"/>
      <c r="DE66" s="38">
        <f t="shared" si="44"/>
        <v>3.4722222222222223</v>
      </c>
      <c r="DF66" s="47">
        <f t="shared" si="45"/>
        <v>0.86805555555555558</v>
      </c>
    </row>
    <row r="67" spans="1:117" ht="15.75" thickBot="1">
      <c r="A67" s="427" t="s">
        <v>261</v>
      </c>
      <c r="B67" s="428"/>
      <c r="C67" s="428"/>
      <c r="D67" s="428"/>
      <c r="E67" s="428"/>
      <c r="F67" s="428"/>
      <c r="G67" s="429"/>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c r="BX67" s="428"/>
      <c r="BY67" s="428"/>
      <c r="BZ67" s="428"/>
      <c r="CA67" s="428"/>
      <c r="CB67" s="428"/>
      <c r="CC67" s="428"/>
      <c r="CD67" s="428"/>
      <c r="CE67" s="428"/>
      <c r="CF67" s="428"/>
      <c r="CG67" s="428"/>
      <c r="CH67" s="428"/>
      <c r="CI67" s="428"/>
      <c r="CJ67" s="428"/>
      <c r="CK67" s="428"/>
      <c r="CL67" s="428"/>
      <c r="CM67" s="428"/>
      <c r="CN67" s="428"/>
      <c r="CO67" s="428"/>
      <c r="CP67" s="428"/>
      <c r="CQ67" s="428"/>
      <c r="CR67" s="428"/>
      <c r="CS67" s="428"/>
      <c r="CT67" s="428"/>
      <c r="CU67" s="428"/>
      <c r="CV67" s="428"/>
      <c r="CW67" s="428"/>
      <c r="CX67" s="430"/>
      <c r="CY67" s="85">
        <f>SUM(CY59:CY66)</f>
        <v>1</v>
      </c>
      <c r="CZ67" s="85">
        <f t="shared" ref="CZ67:DB67" si="46">SUM(CZ59:CZ66)</f>
        <v>12</v>
      </c>
      <c r="DA67" s="314">
        <f t="shared" si="46"/>
        <v>123</v>
      </c>
      <c r="DB67" s="16">
        <f t="shared" si="46"/>
        <v>161</v>
      </c>
      <c r="DD67" s="17">
        <f>SUM(CY67:DB67)</f>
        <v>297</v>
      </c>
      <c r="DE67" s="438"/>
      <c r="DF67" s="439"/>
    </row>
    <row r="68" spans="1:117" ht="15.75" thickBot="1">
      <c r="A68" s="419" t="s">
        <v>262</v>
      </c>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0"/>
      <c r="AY68" s="420"/>
      <c r="AZ68" s="420"/>
      <c r="BA68" s="420"/>
      <c r="BB68" s="420"/>
      <c r="BC68" s="420"/>
      <c r="BD68" s="420"/>
      <c r="BE68" s="420"/>
      <c r="BF68" s="420"/>
      <c r="BG68" s="420"/>
      <c r="BH68" s="420"/>
      <c r="BI68" s="420"/>
      <c r="BJ68" s="420"/>
      <c r="BK68" s="420"/>
      <c r="BL68" s="420"/>
      <c r="BM68" s="420"/>
      <c r="BN68" s="420"/>
      <c r="BO68" s="420"/>
      <c r="BP68" s="420"/>
      <c r="BQ68" s="420"/>
      <c r="BR68" s="420"/>
      <c r="BS68" s="420"/>
      <c r="BT68" s="420"/>
      <c r="BU68" s="420"/>
      <c r="BV68" s="420"/>
      <c r="BW68" s="420"/>
      <c r="BX68" s="420"/>
      <c r="BY68" s="420"/>
      <c r="BZ68" s="420"/>
      <c r="CA68" s="420"/>
      <c r="CB68" s="420"/>
      <c r="CC68" s="420"/>
      <c r="CD68" s="420"/>
      <c r="CE68" s="420"/>
      <c r="CF68" s="420"/>
      <c r="CG68" s="420"/>
      <c r="CH68" s="420"/>
      <c r="CI68" s="420"/>
      <c r="CJ68" s="420"/>
      <c r="CK68" s="420"/>
      <c r="CL68" s="420"/>
      <c r="CM68" s="420"/>
      <c r="CN68" s="420"/>
      <c r="CO68" s="420"/>
      <c r="CP68" s="420"/>
      <c r="CQ68" s="420"/>
      <c r="CR68" s="420"/>
      <c r="CS68" s="420"/>
      <c r="CT68" s="420"/>
      <c r="CU68" s="420"/>
      <c r="CV68" s="420"/>
      <c r="CW68" s="420"/>
      <c r="CX68" s="421"/>
      <c r="CY68" s="97">
        <f>CY67*100/$DD$67</f>
        <v>0.33670033670033672</v>
      </c>
      <c r="CZ68" s="97">
        <f>CZ67*100/$DD$67</f>
        <v>4.0404040404040407</v>
      </c>
      <c r="DA68" s="315">
        <f>DA67*100/$DD$67</f>
        <v>41.414141414141412</v>
      </c>
      <c r="DB68" s="339">
        <f>DB67*100/$DD$67</f>
        <v>54.208754208754208</v>
      </c>
      <c r="DD68" s="22">
        <f>SUM(CY68:DB68)</f>
        <v>100</v>
      </c>
      <c r="DE68" s="440"/>
      <c r="DF68" s="441"/>
    </row>
    <row r="69" spans="1:117" ht="26.25" thickBot="1">
      <c r="A69" s="25" t="s">
        <v>301</v>
      </c>
      <c r="B69" s="422"/>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3"/>
      <c r="AT69" s="423"/>
      <c r="AU69" s="423"/>
      <c r="AV69" s="423"/>
      <c r="AW69" s="423"/>
      <c r="AX69" s="423"/>
      <c r="AY69" s="423"/>
      <c r="AZ69" s="423"/>
      <c r="BA69" s="423"/>
      <c r="BB69" s="423"/>
      <c r="BC69" s="423"/>
      <c r="BD69" s="423"/>
      <c r="BE69" s="423"/>
      <c r="BF69" s="423"/>
      <c r="BG69" s="423"/>
      <c r="BH69" s="423"/>
      <c r="BI69" s="423"/>
      <c r="BJ69" s="423"/>
      <c r="BK69" s="423"/>
      <c r="BL69" s="423"/>
      <c r="BM69" s="423"/>
      <c r="BN69" s="423"/>
      <c r="BO69" s="423"/>
      <c r="BP69" s="423"/>
      <c r="BQ69" s="423"/>
      <c r="BR69" s="423"/>
      <c r="BS69" s="423"/>
      <c r="BT69" s="423"/>
      <c r="BU69" s="423"/>
      <c r="BV69" s="423"/>
      <c r="BW69" s="423"/>
      <c r="BX69" s="423"/>
      <c r="BY69" s="423"/>
      <c r="BZ69" s="423"/>
      <c r="CA69" s="423"/>
      <c r="CB69" s="423"/>
      <c r="CC69" s="423"/>
      <c r="CD69" s="423"/>
      <c r="CE69" s="423"/>
      <c r="CF69" s="423"/>
      <c r="CG69" s="423"/>
      <c r="CH69" s="423"/>
      <c r="CI69" s="423"/>
      <c r="CJ69" s="423"/>
      <c r="CK69" s="423"/>
      <c r="CL69" s="423"/>
      <c r="CM69" s="423"/>
      <c r="CN69" s="423"/>
      <c r="CO69" s="423"/>
      <c r="CP69" s="423"/>
      <c r="CQ69" s="423"/>
      <c r="CR69" s="423"/>
      <c r="CS69" s="423"/>
      <c r="CT69" s="423"/>
      <c r="CU69" s="423"/>
      <c r="CV69" s="423"/>
      <c r="CW69" s="423"/>
      <c r="CX69" s="423"/>
      <c r="CY69" s="18">
        <v>1</v>
      </c>
      <c r="CZ69" s="18">
        <v>2</v>
      </c>
      <c r="DA69" s="18">
        <v>3</v>
      </c>
      <c r="DB69" s="336">
        <v>4</v>
      </c>
      <c r="DC69" s="337" t="s">
        <v>458</v>
      </c>
      <c r="DD69" s="328"/>
      <c r="DE69" s="42" t="s">
        <v>312</v>
      </c>
      <c r="DF69" s="84" t="s">
        <v>254</v>
      </c>
    </row>
    <row r="70" spans="1:117" ht="25.5" customHeight="1" thickBot="1">
      <c r="A70" s="143" t="s">
        <v>256</v>
      </c>
      <c r="B70" s="155"/>
      <c r="C70" s="181"/>
      <c r="D70" s="147">
        <v>4</v>
      </c>
      <c r="E70" s="190"/>
      <c r="F70" s="146">
        <v>4</v>
      </c>
      <c r="G70" s="146">
        <v>3</v>
      </c>
      <c r="H70" s="190"/>
      <c r="I70" s="146">
        <v>4</v>
      </c>
      <c r="J70" s="146">
        <v>4</v>
      </c>
      <c r="K70" s="146">
        <v>3</v>
      </c>
      <c r="L70" s="146">
        <v>3</v>
      </c>
      <c r="M70" s="190"/>
      <c r="N70" s="146">
        <v>3</v>
      </c>
      <c r="O70" s="146">
        <v>4</v>
      </c>
      <c r="P70" s="190"/>
      <c r="Q70" s="146">
        <v>3</v>
      </c>
      <c r="R70" s="146">
        <v>4</v>
      </c>
      <c r="S70" s="146">
        <v>3</v>
      </c>
      <c r="T70" s="190"/>
      <c r="U70" s="146">
        <v>4</v>
      </c>
      <c r="V70" s="190"/>
      <c r="W70" s="190"/>
      <c r="X70" s="146">
        <v>4</v>
      </c>
      <c r="Y70" s="146">
        <v>4</v>
      </c>
      <c r="Z70" s="146">
        <v>3</v>
      </c>
      <c r="AA70" s="146">
        <v>3</v>
      </c>
      <c r="AB70" s="146">
        <v>3</v>
      </c>
      <c r="AC70" s="146">
        <v>4</v>
      </c>
      <c r="AD70" s="146">
        <v>4</v>
      </c>
      <c r="AE70" s="146">
        <v>3</v>
      </c>
      <c r="AF70" s="146">
        <v>3</v>
      </c>
      <c r="AG70" s="146">
        <v>4</v>
      </c>
      <c r="AH70" s="146">
        <v>4</v>
      </c>
      <c r="AI70" s="146">
        <v>4</v>
      </c>
      <c r="AJ70" s="146">
        <v>4</v>
      </c>
      <c r="AK70" s="146">
        <v>4</v>
      </c>
      <c r="AL70" s="146">
        <v>4</v>
      </c>
      <c r="AM70" s="146">
        <v>2</v>
      </c>
      <c r="AN70" s="137">
        <v>4</v>
      </c>
      <c r="AO70" s="146">
        <v>4</v>
      </c>
      <c r="AP70" s="146">
        <v>4</v>
      </c>
      <c r="AQ70" s="146">
        <v>3</v>
      </c>
      <c r="AR70" s="146">
        <v>4</v>
      </c>
      <c r="AS70" s="146">
        <v>4</v>
      </c>
      <c r="AT70" s="146">
        <v>4</v>
      </c>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c r="CK70" s="146"/>
      <c r="CL70" s="146"/>
      <c r="CM70" s="146"/>
      <c r="CN70" s="146"/>
      <c r="CO70" s="146"/>
      <c r="CP70" s="146"/>
      <c r="CQ70" s="146"/>
      <c r="CR70" s="146"/>
      <c r="CS70" s="146"/>
      <c r="CT70" s="146"/>
      <c r="CU70" s="146"/>
      <c r="CV70" s="146"/>
      <c r="CW70" s="146"/>
      <c r="CX70" s="431"/>
      <c r="CY70" s="88">
        <f t="shared" ref="CY70:CY75" si="47">COUNTIF(B70:CW70,1)</f>
        <v>0</v>
      </c>
      <c r="CZ70" s="19">
        <f t="shared" ref="CZ70:CZ75" si="48">COUNTIF(B70:CW70,2)</f>
        <v>1</v>
      </c>
      <c r="DA70" s="19">
        <f t="shared" ref="DA70:DA75" si="49">COUNTIF(B70:CW70,3)</f>
        <v>12</v>
      </c>
      <c r="DB70" s="89">
        <f t="shared" ref="DB70:DB75" si="50">COUNTIF(B70:CW70,4)</f>
        <v>23</v>
      </c>
      <c r="DC70" s="332">
        <f t="shared" ref="DC70:DC75" si="51">SUM(CY70:DB70)</f>
        <v>36</v>
      </c>
      <c r="DD70" s="513"/>
      <c r="DE70" s="12">
        <f t="shared" ref="DE70:DE75" si="52">AVERAGE(B70:CW70)</f>
        <v>3.6111111111111112</v>
      </c>
      <c r="DF70" s="47">
        <f>DE70/4</f>
        <v>0.90277777777777779</v>
      </c>
    </row>
    <row r="71" spans="1:117" ht="15.75" thickBot="1">
      <c r="A71" s="143" t="s">
        <v>257</v>
      </c>
      <c r="B71" s="156"/>
      <c r="C71" s="183"/>
      <c r="D71" s="147">
        <v>4</v>
      </c>
      <c r="E71" s="191"/>
      <c r="F71" s="139">
        <v>4</v>
      </c>
      <c r="G71" s="139">
        <v>3</v>
      </c>
      <c r="H71" s="191"/>
      <c r="I71" s="139">
        <v>4</v>
      </c>
      <c r="J71" s="139">
        <v>4</v>
      </c>
      <c r="K71" s="139">
        <v>3</v>
      </c>
      <c r="L71" s="139">
        <v>4</v>
      </c>
      <c r="M71" s="191"/>
      <c r="N71" s="139">
        <v>3</v>
      </c>
      <c r="O71" s="139">
        <v>3</v>
      </c>
      <c r="P71" s="191"/>
      <c r="Q71" s="139">
        <v>3</v>
      </c>
      <c r="R71" s="139">
        <v>3</v>
      </c>
      <c r="S71" s="139">
        <v>4</v>
      </c>
      <c r="T71" s="191"/>
      <c r="U71" s="139">
        <v>4</v>
      </c>
      <c r="V71" s="191"/>
      <c r="W71" s="191"/>
      <c r="X71" s="139">
        <v>4</v>
      </c>
      <c r="Y71" s="139">
        <v>4</v>
      </c>
      <c r="Z71" s="139">
        <v>3</v>
      </c>
      <c r="AA71" s="139">
        <v>2</v>
      </c>
      <c r="AB71" s="139">
        <v>3</v>
      </c>
      <c r="AC71" s="139">
        <v>4</v>
      </c>
      <c r="AD71" s="139">
        <v>4</v>
      </c>
      <c r="AE71" s="139">
        <v>3</v>
      </c>
      <c r="AF71" s="139">
        <v>4</v>
      </c>
      <c r="AG71" s="139">
        <v>3</v>
      </c>
      <c r="AH71" s="139">
        <v>4</v>
      </c>
      <c r="AI71" s="139">
        <v>4</v>
      </c>
      <c r="AJ71" s="139">
        <v>4</v>
      </c>
      <c r="AK71" s="139">
        <v>3</v>
      </c>
      <c r="AL71" s="139">
        <v>3</v>
      </c>
      <c r="AM71" s="191"/>
      <c r="AN71" s="137">
        <v>4</v>
      </c>
      <c r="AO71" s="139">
        <v>4</v>
      </c>
      <c r="AP71" s="139">
        <v>4</v>
      </c>
      <c r="AQ71" s="139">
        <v>3</v>
      </c>
      <c r="AR71" s="139">
        <v>4</v>
      </c>
      <c r="AS71" s="139">
        <v>4</v>
      </c>
      <c r="AT71" s="139">
        <v>4</v>
      </c>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432"/>
      <c r="CY71" s="90">
        <f t="shared" si="47"/>
        <v>0</v>
      </c>
      <c r="CZ71" s="20">
        <f t="shared" si="48"/>
        <v>1</v>
      </c>
      <c r="DA71" s="20">
        <f t="shared" si="49"/>
        <v>13</v>
      </c>
      <c r="DB71" s="91">
        <f t="shared" si="50"/>
        <v>21</v>
      </c>
      <c r="DC71" s="332">
        <f t="shared" si="51"/>
        <v>35</v>
      </c>
      <c r="DD71" s="514"/>
      <c r="DE71" s="37">
        <f t="shared" si="52"/>
        <v>3.5714285714285716</v>
      </c>
      <c r="DF71" s="47">
        <f t="shared" ref="DF71:DF75" si="53">DE71/4</f>
        <v>0.8928571428571429</v>
      </c>
    </row>
    <row r="72" spans="1:117" ht="15.75" thickBot="1">
      <c r="A72" s="143" t="s">
        <v>258</v>
      </c>
      <c r="B72" s="156"/>
      <c r="C72" s="183"/>
      <c r="D72" s="147">
        <v>3</v>
      </c>
      <c r="E72" s="191"/>
      <c r="F72" s="139">
        <v>4</v>
      </c>
      <c r="G72" s="139">
        <v>4</v>
      </c>
      <c r="H72" s="191"/>
      <c r="I72" s="139">
        <v>4</v>
      </c>
      <c r="J72" s="139">
        <v>3</v>
      </c>
      <c r="K72" s="139">
        <v>2</v>
      </c>
      <c r="L72" s="139">
        <v>4</v>
      </c>
      <c r="M72" s="139">
        <v>4</v>
      </c>
      <c r="N72" s="191"/>
      <c r="O72" s="139">
        <v>3</v>
      </c>
      <c r="P72" s="191"/>
      <c r="Q72" s="139">
        <v>4</v>
      </c>
      <c r="R72" s="139">
        <v>3</v>
      </c>
      <c r="S72" s="139">
        <v>4</v>
      </c>
      <c r="T72" s="191"/>
      <c r="U72" s="139">
        <v>4</v>
      </c>
      <c r="V72" s="191"/>
      <c r="W72" s="191"/>
      <c r="X72" s="139">
        <v>4</v>
      </c>
      <c r="Y72" s="139">
        <v>4</v>
      </c>
      <c r="Z72" s="139">
        <v>4</v>
      </c>
      <c r="AA72" s="139">
        <v>3</v>
      </c>
      <c r="AB72" s="139">
        <v>2</v>
      </c>
      <c r="AC72" s="139">
        <v>4</v>
      </c>
      <c r="AD72" s="139">
        <v>3</v>
      </c>
      <c r="AE72" s="139">
        <v>4</v>
      </c>
      <c r="AF72" s="139">
        <v>3</v>
      </c>
      <c r="AG72" s="139">
        <v>4</v>
      </c>
      <c r="AH72" s="139">
        <v>4</v>
      </c>
      <c r="AI72" s="139">
        <v>3</v>
      </c>
      <c r="AJ72" s="139">
        <v>4</v>
      </c>
      <c r="AK72" s="139">
        <v>3</v>
      </c>
      <c r="AL72" s="139">
        <v>4</v>
      </c>
      <c r="AM72" s="139">
        <v>1</v>
      </c>
      <c r="AN72" s="137">
        <v>4</v>
      </c>
      <c r="AO72" s="139">
        <v>4</v>
      </c>
      <c r="AP72" s="139">
        <v>4</v>
      </c>
      <c r="AQ72" s="139">
        <v>3</v>
      </c>
      <c r="AR72" s="139">
        <v>4</v>
      </c>
      <c r="AS72" s="139">
        <v>4</v>
      </c>
      <c r="AT72" s="139">
        <v>4</v>
      </c>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432"/>
      <c r="CY72" s="90">
        <f t="shared" si="47"/>
        <v>1</v>
      </c>
      <c r="CZ72" s="20">
        <f t="shared" si="48"/>
        <v>2</v>
      </c>
      <c r="DA72" s="20">
        <f t="shared" si="49"/>
        <v>10</v>
      </c>
      <c r="DB72" s="91">
        <f t="shared" si="50"/>
        <v>23</v>
      </c>
      <c r="DC72" s="332">
        <f t="shared" si="51"/>
        <v>36</v>
      </c>
      <c r="DD72" s="514"/>
      <c r="DE72" s="37">
        <f t="shared" si="52"/>
        <v>3.5277777777777777</v>
      </c>
      <c r="DF72" s="47">
        <f t="shared" si="53"/>
        <v>0.88194444444444442</v>
      </c>
    </row>
    <row r="73" spans="1:117" ht="15.75" thickBot="1">
      <c r="A73" s="143" t="s">
        <v>259</v>
      </c>
      <c r="B73" s="156"/>
      <c r="C73" s="183"/>
      <c r="D73" s="147">
        <v>3</v>
      </c>
      <c r="E73" s="191"/>
      <c r="F73" s="139">
        <v>4</v>
      </c>
      <c r="G73" s="139">
        <v>4</v>
      </c>
      <c r="H73" s="191"/>
      <c r="I73" s="139">
        <v>4</v>
      </c>
      <c r="J73" s="139">
        <v>2</v>
      </c>
      <c r="K73" s="139">
        <v>3</v>
      </c>
      <c r="L73" s="139">
        <v>4</v>
      </c>
      <c r="M73" s="191"/>
      <c r="N73" s="139">
        <v>3</v>
      </c>
      <c r="O73" s="139">
        <v>4</v>
      </c>
      <c r="P73" s="191"/>
      <c r="Q73" s="139">
        <v>4</v>
      </c>
      <c r="R73" s="139">
        <v>4</v>
      </c>
      <c r="S73" s="139">
        <v>4</v>
      </c>
      <c r="T73" s="191"/>
      <c r="U73" s="139">
        <v>4</v>
      </c>
      <c r="V73" s="191"/>
      <c r="W73" s="191"/>
      <c r="X73" s="139">
        <v>4</v>
      </c>
      <c r="Y73" s="139">
        <v>4</v>
      </c>
      <c r="Z73" s="139">
        <v>3</v>
      </c>
      <c r="AA73" s="139">
        <v>2</v>
      </c>
      <c r="AB73" s="139">
        <v>3</v>
      </c>
      <c r="AC73" s="139">
        <v>4</v>
      </c>
      <c r="AD73" s="139">
        <v>4</v>
      </c>
      <c r="AE73" s="139">
        <v>3</v>
      </c>
      <c r="AF73" s="139">
        <v>4</v>
      </c>
      <c r="AG73" s="139">
        <v>4</v>
      </c>
      <c r="AH73" s="139">
        <v>4</v>
      </c>
      <c r="AI73" s="139">
        <v>4</v>
      </c>
      <c r="AJ73" s="139">
        <v>3</v>
      </c>
      <c r="AK73" s="139">
        <v>4</v>
      </c>
      <c r="AL73" s="139">
        <v>3</v>
      </c>
      <c r="AM73" s="191"/>
      <c r="AN73" s="137">
        <v>4</v>
      </c>
      <c r="AO73" s="139">
        <v>4</v>
      </c>
      <c r="AP73" s="139">
        <v>4</v>
      </c>
      <c r="AQ73" s="139">
        <v>3</v>
      </c>
      <c r="AR73" s="191"/>
      <c r="AS73" s="139">
        <v>4</v>
      </c>
      <c r="AT73" s="139">
        <v>4</v>
      </c>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432"/>
      <c r="CY73" s="90">
        <f t="shared" si="47"/>
        <v>0</v>
      </c>
      <c r="CZ73" s="20">
        <f t="shared" si="48"/>
        <v>2</v>
      </c>
      <c r="DA73" s="20">
        <f t="shared" si="49"/>
        <v>9</v>
      </c>
      <c r="DB73" s="91">
        <f t="shared" si="50"/>
        <v>23</v>
      </c>
      <c r="DC73" s="332">
        <f t="shared" si="51"/>
        <v>34</v>
      </c>
      <c r="DD73" s="514"/>
      <c r="DE73" s="37">
        <f t="shared" si="52"/>
        <v>3.6176470588235294</v>
      </c>
      <c r="DF73" s="47">
        <f t="shared" si="53"/>
        <v>0.90441176470588236</v>
      </c>
    </row>
    <row r="74" spans="1:117" ht="26.25" thickBot="1">
      <c r="A74" s="143" t="s">
        <v>260</v>
      </c>
      <c r="B74" s="156"/>
      <c r="C74" s="183"/>
      <c r="D74" s="147">
        <v>3</v>
      </c>
      <c r="E74" s="191"/>
      <c r="F74" s="139">
        <v>4</v>
      </c>
      <c r="G74" s="139">
        <v>4</v>
      </c>
      <c r="H74" s="191"/>
      <c r="I74" s="139">
        <v>4</v>
      </c>
      <c r="J74" s="139">
        <v>3</v>
      </c>
      <c r="K74" s="139">
        <v>3</v>
      </c>
      <c r="L74" s="139">
        <v>4</v>
      </c>
      <c r="M74" s="191"/>
      <c r="N74" s="139">
        <v>3</v>
      </c>
      <c r="O74" s="139">
        <v>3</v>
      </c>
      <c r="P74" s="191"/>
      <c r="Q74" s="139">
        <v>4</v>
      </c>
      <c r="R74" s="139">
        <v>3</v>
      </c>
      <c r="S74" s="139">
        <v>4</v>
      </c>
      <c r="T74" s="191"/>
      <c r="U74" s="139">
        <v>4</v>
      </c>
      <c r="V74" s="191"/>
      <c r="W74" s="139">
        <v>4</v>
      </c>
      <c r="X74" s="139">
        <v>4</v>
      </c>
      <c r="Y74" s="139">
        <v>4</v>
      </c>
      <c r="Z74" s="139">
        <v>3</v>
      </c>
      <c r="AA74" s="139">
        <v>2</v>
      </c>
      <c r="AB74" s="139">
        <v>3</v>
      </c>
      <c r="AC74" s="139">
        <v>3</v>
      </c>
      <c r="AD74" s="139">
        <v>4</v>
      </c>
      <c r="AE74" s="139">
        <v>4</v>
      </c>
      <c r="AF74" s="139">
        <v>4</v>
      </c>
      <c r="AG74" s="139">
        <v>4</v>
      </c>
      <c r="AH74" s="139">
        <v>3</v>
      </c>
      <c r="AI74" s="139">
        <v>4</v>
      </c>
      <c r="AJ74" s="139">
        <v>4</v>
      </c>
      <c r="AK74" s="139">
        <v>4</v>
      </c>
      <c r="AL74" s="139">
        <v>4</v>
      </c>
      <c r="AM74" s="191"/>
      <c r="AN74" s="137">
        <v>4</v>
      </c>
      <c r="AO74" s="139">
        <v>4</v>
      </c>
      <c r="AP74" s="139">
        <v>4</v>
      </c>
      <c r="AQ74" s="139">
        <v>3</v>
      </c>
      <c r="AR74" s="139">
        <v>3</v>
      </c>
      <c r="AS74" s="139">
        <v>4</v>
      </c>
      <c r="AT74" s="139">
        <v>4</v>
      </c>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432"/>
      <c r="CY74" s="90">
        <f t="shared" si="47"/>
        <v>0</v>
      </c>
      <c r="CZ74" s="20">
        <f t="shared" si="48"/>
        <v>1</v>
      </c>
      <c r="DA74" s="20">
        <f t="shared" si="49"/>
        <v>12</v>
      </c>
      <c r="DB74" s="91">
        <f t="shared" si="50"/>
        <v>23</v>
      </c>
      <c r="DC74" s="332">
        <f t="shared" si="51"/>
        <v>36</v>
      </c>
      <c r="DD74" s="514"/>
      <c r="DE74" s="37">
        <f t="shared" si="52"/>
        <v>3.6111111111111112</v>
      </c>
      <c r="DF74" s="47">
        <f t="shared" si="53"/>
        <v>0.90277777777777779</v>
      </c>
      <c r="DM74" s="274">
        <f>SUM(DA77:DB77)</f>
        <v>94.186046511627907</v>
      </c>
    </row>
    <row r="75" spans="1:117" ht="26.25" thickBot="1">
      <c r="A75" s="99" t="s">
        <v>304</v>
      </c>
      <c r="B75" s="185">
        <v>4</v>
      </c>
      <c r="C75" s="178">
        <v>4</v>
      </c>
      <c r="D75" s="183"/>
      <c r="E75" s="202"/>
      <c r="F75" s="202"/>
      <c r="G75" s="202"/>
      <c r="H75" s="202"/>
      <c r="I75" s="31">
        <v>4</v>
      </c>
      <c r="J75" s="31">
        <v>2</v>
      </c>
      <c r="K75" s="31">
        <v>3</v>
      </c>
      <c r="L75" s="202"/>
      <c r="M75" s="31">
        <v>4</v>
      </c>
      <c r="N75" s="31">
        <v>3</v>
      </c>
      <c r="O75" s="31">
        <v>3</v>
      </c>
      <c r="P75" s="31">
        <v>4</v>
      </c>
      <c r="Q75" s="31">
        <v>2</v>
      </c>
      <c r="R75" s="31">
        <v>3</v>
      </c>
      <c r="S75" s="31">
        <v>4</v>
      </c>
      <c r="T75" s="202"/>
      <c r="U75" s="31">
        <v>4</v>
      </c>
      <c r="V75" s="202"/>
      <c r="W75" s="202"/>
      <c r="X75" s="202"/>
      <c r="Y75" s="202"/>
      <c r="Z75" s="202"/>
      <c r="AA75" s="31">
        <v>2</v>
      </c>
      <c r="AB75" s="179">
        <v>4</v>
      </c>
      <c r="AC75" s="179">
        <v>3</v>
      </c>
      <c r="AD75" s="179">
        <v>4</v>
      </c>
      <c r="AE75" s="179">
        <v>4</v>
      </c>
      <c r="AF75" s="179">
        <v>3</v>
      </c>
      <c r="AG75" s="179">
        <v>4</v>
      </c>
      <c r="AH75" s="179">
        <v>4</v>
      </c>
      <c r="AI75" s="179">
        <v>4</v>
      </c>
      <c r="AJ75" s="179">
        <v>3</v>
      </c>
      <c r="AK75" s="179">
        <v>4</v>
      </c>
      <c r="AL75" s="179">
        <v>4</v>
      </c>
      <c r="AM75" s="198"/>
      <c r="AN75" s="137">
        <v>4</v>
      </c>
      <c r="AO75" s="179">
        <v>4</v>
      </c>
      <c r="AP75" s="198"/>
      <c r="AQ75" s="179">
        <v>3</v>
      </c>
      <c r="AR75" s="179">
        <v>3</v>
      </c>
      <c r="AS75" s="31">
        <v>4</v>
      </c>
      <c r="AT75" s="31">
        <v>4</v>
      </c>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432"/>
      <c r="CY75" s="90">
        <f t="shared" si="47"/>
        <v>0</v>
      </c>
      <c r="CZ75" s="20">
        <f t="shared" si="48"/>
        <v>3</v>
      </c>
      <c r="DA75" s="20">
        <f t="shared" si="49"/>
        <v>9</v>
      </c>
      <c r="DB75" s="91">
        <f t="shared" si="50"/>
        <v>19</v>
      </c>
      <c r="DC75" s="332">
        <f t="shared" si="51"/>
        <v>31</v>
      </c>
      <c r="DD75" s="515"/>
      <c r="DE75" s="38">
        <f t="shared" si="52"/>
        <v>3.5161290322580645</v>
      </c>
      <c r="DF75" s="47">
        <f t="shared" si="53"/>
        <v>0.87903225806451613</v>
      </c>
    </row>
    <row r="76" spans="1:117" ht="15.75" thickBot="1">
      <c r="A76" s="427" t="s">
        <v>261</v>
      </c>
      <c r="B76" s="428"/>
      <c r="C76" s="428"/>
      <c r="D76" s="428"/>
      <c r="E76" s="428"/>
      <c r="F76" s="428"/>
      <c r="G76" s="428"/>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8"/>
      <c r="AZ76" s="428"/>
      <c r="BA76" s="428"/>
      <c r="BB76" s="428"/>
      <c r="BC76" s="428"/>
      <c r="BD76" s="428"/>
      <c r="BE76" s="428"/>
      <c r="BF76" s="428"/>
      <c r="BG76" s="428"/>
      <c r="BH76" s="428"/>
      <c r="BI76" s="428"/>
      <c r="BJ76" s="428"/>
      <c r="BK76" s="428"/>
      <c r="BL76" s="428"/>
      <c r="BM76" s="428"/>
      <c r="BN76" s="428"/>
      <c r="BO76" s="428"/>
      <c r="BP76" s="428"/>
      <c r="BQ76" s="428"/>
      <c r="BR76" s="428"/>
      <c r="BS76" s="428"/>
      <c r="BT76" s="428"/>
      <c r="BU76" s="428"/>
      <c r="BV76" s="428"/>
      <c r="BW76" s="428"/>
      <c r="BX76" s="428"/>
      <c r="BY76" s="428"/>
      <c r="BZ76" s="428"/>
      <c r="CA76" s="428"/>
      <c r="CB76" s="428"/>
      <c r="CC76" s="428"/>
      <c r="CD76" s="428"/>
      <c r="CE76" s="428"/>
      <c r="CF76" s="428"/>
      <c r="CG76" s="428"/>
      <c r="CH76" s="428"/>
      <c r="CI76" s="428"/>
      <c r="CJ76" s="428"/>
      <c r="CK76" s="428"/>
      <c r="CL76" s="428"/>
      <c r="CM76" s="428"/>
      <c r="CN76" s="428"/>
      <c r="CO76" s="428"/>
      <c r="CP76" s="428"/>
      <c r="CQ76" s="428"/>
      <c r="CR76" s="428"/>
      <c r="CS76" s="428"/>
      <c r="CT76" s="428"/>
      <c r="CU76" s="428"/>
      <c r="CV76" s="428"/>
      <c r="CW76" s="428"/>
      <c r="CX76" s="430"/>
      <c r="CY76" s="85">
        <f>SUM(CY71:CY75)</f>
        <v>1</v>
      </c>
      <c r="CZ76" s="85">
        <f>SUM(CZ71:CZ75)</f>
        <v>9</v>
      </c>
      <c r="DA76" s="85">
        <f>SUM(DA71:DA75)</f>
        <v>53</v>
      </c>
      <c r="DB76" s="85">
        <f>SUM(DB71:DB75)</f>
        <v>109</v>
      </c>
      <c r="DD76" s="17">
        <f>SUM(CY76:DB76)</f>
        <v>172</v>
      </c>
      <c r="DE76" s="438"/>
      <c r="DF76" s="439"/>
    </row>
    <row r="77" spans="1:117" ht="15.75" thickBot="1">
      <c r="A77" s="419" t="s">
        <v>262</v>
      </c>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420"/>
      <c r="AM77" s="420"/>
      <c r="AN77" s="420"/>
      <c r="AO77" s="420"/>
      <c r="AP77" s="420"/>
      <c r="AQ77" s="420"/>
      <c r="AR77" s="420"/>
      <c r="AS77" s="420"/>
      <c r="AT77" s="420"/>
      <c r="AU77" s="420"/>
      <c r="AV77" s="420"/>
      <c r="AW77" s="420"/>
      <c r="AX77" s="420"/>
      <c r="AY77" s="420"/>
      <c r="AZ77" s="420"/>
      <c r="BA77" s="420"/>
      <c r="BB77" s="420"/>
      <c r="BC77" s="420"/>
      <c r="BD77" s="420"/>
      <c r="BE77" s="420"/>
      <c r="BF77" s="420"/>
      <c r="BG77" s="420"/>
      <c r="BH77" s="420"/>
      <c r="BI77" s="420"/>
      <c r="BJ77" s="420"/>
      <c r="BK77" s="420"/>
      <c r="BL77" s="420"/>
      <c r="BM77" s="420"/>
      <c r="BN77" s="420"/>
      <c r="BO77" s="420"/>
      <c r="BP77" s="420"/>
      <c r="BQ77" s="420"/>
      <c r="BR77" s="420"/>
      <c r="BS77" s="420"/>
      <c r="BT77" s="420"/>
      <c r="BU77" s="420"/>
      <c r="BV77" s="420"/>
      <c r="BW77" s="420"/>
      <c r="BX77" s="420"/>
      <c r="BY77" s="420"/>
      <c r="BZ77" s="420"/>
      <c r="CA77" s="420"/>
      <c r="CB77" s="420"/>
      <c r="CC77" s="420"/>
      <c r="CD77" s="420"/>
      <c r="CE77" s="420"/>
      <c r="CF77" s="420"/>
      <c r="CG77" s="420"/>
      <c r="CH77" s="420"/>
      <c r="CI77" s="420"/>
      <c r="CJ77" s="420"/>
      <c r="CK77" s="420"/>
      <c r="CL77" s="420"/>
      <c r="CM77" s="420"/>
      <c r="CN77" s="420"/>
      <c r="CO77" s="420"/>
      <c r="CP77" s="420"/>
      <c r="CQ77" s="420"/>
      <c r="CR77" s="420"/>
      <c r="CS77" s="420"/>
      <c r="CT77" s="420"/>
      <c r="CU77" s="420"/>
      <c r="CV77" s="420"/>
      <c r="CW77" s="420"/>
      <c r="CX77" s="421"/>
      <c r="CY77" s="97">
        <f>CY76*100/$DD$76</f>
        <v>0.58139534883720934</v>
      </c>
      <c r="CZ77" s="97">
        <f>CZ76*100/$DD$76</f>
        <v>5.2325581395348841</v>
      </c>
      <c r="DA77" s="275">
        <f>DA76*100/$DD$76</f>
        <v>30.813953488372093</v>
      </c>
      <c r="DB77" s="97">
        <f>DB76*100/$DD$76</f>
        <v>63.372093023255815</v>
      </c>
      <c r="DD77" s="22">
        <f>SUM(CY77:DB77)</f>
        <v>100</v>
      </c>
      <c r="DE77" s="440"/>
      <c r="DF77" s="441"/>
    </row>
    <row r="78" spans="1:117" ht="26.25" thickBot="1">
      <c r="A78" s="25" t="s">
        <v>317</v>
      </c>
      <c r="B78" s="106"/>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8">
        <v>1</v>
      </c>
      <c r="CZ78" s="18">
        <v>2</v>
      </c>
      <c r="DA78" s="18">
        <v>3</v>
      </c>
      <c r="DB78" s="336">
        <v>4</v>
      </c>
      <c r="DC78" s="337" t="s">
        <v>458</v>
      </c>
      <c r="DD78" s="328"/>
      <c r="DE78" s="42" t="s">
        <v>312</v>
      </c>
      <c r="DF78" s="84" t="s">
        <v>254</v>
      </c>
    </row>
    <row r="79" spans="1:117" ht="25.5" customHeight="1" thickBot="1">
      <c r="A79" s="143" t="s">
        <v>256</v>
      </c>
      <c r="B79" s="155"/>
      <c r="C79" s="181"/>
      <c r="D79" s="181"/>
      <c r="E79" s="190"/>
      <c r="F79" s="146">
        <v>4</v>
      </c>
      <c r="G79" s="139">
        <v>4</v>
      </c>
      <c r="H79" s="146">
        <v>4</v>
      </c>
      <c r="I79" s="146">
        <v>3</v>
      </c>
      <c r="J79" s="146">
        <v>2</v>
      </c>
      <c r="K79" s="146">
        <v>3</v>
      </c>
      <c r="L79" s="190"/>
      <c r="M79" s="190"/>
      <c r="N79" s="146">
        <v>3</v>
      </c>
      <c r="O79" s="146">
        <v>3</v>
      </c>
      <c r="P79" s="146">
        <v>4</v>
      </c>
      <c r="Q79" s="146">
        <v>4</v>
      </c>
      <c r="R79" s="146">
        <v>3</v>
      </c>
      <c r="S79" s="146">
        <v>4</v>
      </c>
      <c r="T79" s="190"/>
      <c r="U79" s="146">
        <v>4</v>
      </c>
      <c r="V79" s="146">
        <v>4</v>
      </c>
      <c r="W79" s="190"/>
      <c r="X79" s="190"/>
      <c r="Y79" s="146">
        <v>4</v>
      </c>
      <c r="Z79" s="190"/>
      <c r="AA79" s="146">
        <v>2</v>
      </c>
      <c r="AB79" s="146">
        <v>3</v>
      </c>
      <c r="AC79" s="146">
        <v>4</v>
      </c>
      <c r="AD79" s="146">
        <v>3</v>
      </c>
      <c r="AE79" s="146">
        <v>3</v>
      </c>
      <c r="AF79" s="146">
        <v>3</v>
      </c>
      <c r="AG79" s="146">
        <v>4</v>
      </c>
      <c r="AH79" s="146">
        <v>3</v>
      </c>
      <c r="AI79" s="146">
        <v>3</v>
      </c>
      <c r="AJ79" s="146">
        <v>4</v>
      </c>
      <c r="AK79" s="146">
        <v>4</v>
      </c>
      <c r="AL79" s="146">
        <v>4</v>
      </c>
      <c r="AM79" s="146">
        <v>2</v>
      </c>
      <c r="AN79" s="137">
        <v>4</v>
      </c>
      <c r="AO79" s="146">
        <v>4</v>
      </c>
      <c r="AP79" s="146">
        <v>4</v>
      </c>
      <c r="AQ79" s="146">
        <v>4</v>
      </c>
      <c r="AR79" s="146">
        <v>4</v>
      </c>
      <c r="AS79" s="146">
        <v>4</v>
      </c>
      <c r="AT79" s="146">
        <v>4</v>
      </c>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54"/>
      <c r="CO79" s="146"/>
      <c r="CP79" s="146"/>
      <c r="CQ79" s="146"/>
      <c r="CR79" s="146"/>
      <c r="CS79" s="146"/>
      <c r="CT79" s="146"/>
      <c r="CU79" s="146"/>
      <c r="CV79" s="146"/>
      <c r="CW79" s="146"/>
      <c r="CX79" s="431"/>
      <c r="CY79" s="88">
        <f>COUNTIF(B79:CW79,1)</f>
        <v>0</v>
      </c>
      <c r="CZ79" s="19">
        <f>COUNTIF(B79:CW79,2)</f>
        <v>3</v>
      </c>
      <c r="DA79" s="19">
        <f>COUNTIF(B79:CW79,3)</f>
        <v>11</v>
      </c>
      <c r="DB79" s="89">
        <f>COUNTIF(B79:CW79,4)</f>
        <v>21</v>
      </c>
      <c r="DC79" s="332">
        <f t="shared" ref="DC79:DC85" si="54">SUM(CY79:DB79)</f>
        <v>35</v>
      </c>
      <c r="DD79" s="516"/>
      <c r="DE79" s="12">
        <f>AVERAGE(B79:CW79)</f>
        <v>3.5142857142857142</v>
      </c>
      <c r="DF79" s="47">
        <f>DE79/4</f>
        <v>0.87857142857142856</v>
      </c>
    </row>
    <row r="80" spans="1:117" ht="15.75" thickBot="1">
      <c r="A80" s="143" t="s">
        <v>257</v>
      </c>
      <c r="B80" s="156"/>
      <c r="C80" s="183"/>
      <c r="D80" s="183"/>
      <c r="E80" s="191"/>
      <c r="F80" s="139">
        <v>4</v>
      </c>
      <c r="G80" s="139">
        <v>4</v>
      </c>
      <c r="H80" s="139">
        <v>4</v>
      </c>
      <c r="I80" s="139">
        <v>3</v>
      </c>
      <c r="J80" s="139">
        <v>2</v>
      </c>
      <c r="K80" s="139">
        <v>3</v>
      </c>
      <c r="L80" s="191"/>
      <c r="M80" s="191"/>
      <c r="N80" s="139">
        <v>3</v>
      </c>
      <c r="O80" s="139">
        <v>3</v>
      </c>
      <c r="P80" s="139">
        <v>4</v>
      </c>
      <c r="Q80" s="139">
        <v>4</v>
      </c>
      <c r="R80" s="139">
        <v>3</v>
      </c>
      <c r="S80" s="139">
        <v>4</v>
      </c>
      <c r="T80" s="191"/>
      <c r="U80" s="139">
        <v>3</v>
      </c>
      <c r="V80" s="139">
        <v>4</v>
      </c>
      <c r="W80" s="191"/>
      <c r="X80" s="191"/>
      <c r="Y80" s="139">
        <v>4</v>
      </c>
      <c r="Z80" s="191"/>
      <c r="AA80" s="139">
        <v>2</v>
      </c>
      <c r="AB80" s="139">
        <v>3</v>
      </c>
      <c r="AC80" s="139">
        <v>4</v>
      </c>
      <c r="AD80" s="139">
        <v>4</v>
      </c>
      <c r="AE80" s="139">
        <v>3</v>
      </c>
      <c r="AF80" s="139">
        <v>3</v>
      </c>
      <c r="AG80" s="139">
        <v>3</v>
      </c>
      <c r="AH80" s="139">
        <v>4</v>
      </c>
      <c r="AI80" s="139">
        <v>4</v>
      </c>
      <c r="AJ80" s="139">
        <v>4</v>
      </c>
      <c r="AK80" s="139">
        <v>4</v>
      </c>
      <c r="AL80" s="139">
        <v>3</v>
      </c>
      <c r="AM80" s="139">
        <v>2</v>
      </c>
      <c r="AN80" s="137">
        <v>3</v>
      </c>
      <c r="AO80" s="139">
        <v>4</v>
      </c>
      <c r="AP80" s="139">
        <v>4</v>
      </c>
      <c r="AQ80" s="139">
        <v>4</v>
      </c>
      <c r="AR80" s="139">
        <v>3</v>
      </c>
      <c r="AS80" s="139">
        <v>3</v>
      </c>
      <c r="AT80" s="139">
        <v>4</v>
      </c>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432"/>
      <c r="CY80" s="90">
        <f>COUNTIF(B80:CW80,1)</f>
        <v>0</v>
      </c>
      <c r="CZ80" s="20">
        <f>COUNTIF(B80:CW80,2)</f>
        <v>3</v>
      </c>
      <c r="DA80" s="20">
        <f>COUNTIF(B80:CW80,3)</f>
        <v>14</v>
      </c>
      <c r="DB80" s="91">
        <f>COUNTIF(B80:CW80,4)</f>
        <v>18</v>
      </c>
      <c r="DC80" s="332">
        <f t="shared" si="54"/>
        <v>35</v>
      </c>
      <c r="DD80" s="517"/>
      <c r="DE80" s="37">
        <f>AVERAGE(B80:CW80)</f>
        <v>3.4285714285714284</v>
      </c>
      <c r="DF80" s="47">
        <f t="shared" ref="DF80:DF85" si="55">DE80/4</f>
        <v>0.8571428571428571</v>
      </c>
    </row>
    <row r="81" spans="1:110" ht="15.75" thickBot="1">
      <c r="A81" s="143" t="s">
        <v>258</v>
      </c>
      <c r="B81" s="156"/>
      <c r="C81" s="183"/>
      <c r="D81" s="183"/>
      <c r="E81" s="191"/>
      <c r="F81" s="139">
        <v>4</v>
      </c>
      <c r="G81" s="139">
        <v>4</v>
      </c>
      <c r="H81" s="139">
        <v>4</v>
      </c>
      <c r="I81" s="139">
        <v>4</v>
      </c>
      <c r="J81" s="139">
        <v>3</v>
      </c>
      <c r="K81" s="191"/>
      <c r="L81" s="191"/>
      <c r="M81" s="191"/>
      <c r="N81" s="191"/>
      <c r="O81" s="139">
        <v>3</v>
      </c>
      <c r="P81" s="139">
        <v>4</v>
      </c>
      <c r="Q81" s="139">
        <v>4</v>
      </c>
      <c r="R81" s="139">
        <v>3</v>
      </c>
      <c r="S81" s="139">
        <v>4</v>
      </c>
      <c r="T81" s="191"/>
      <c r="U81" s="139">
        <v>4</v>
      </c>
      <c r="V81" s="139">
        <v>4</v>
      </c>
      <c r="W81" s="191"/>
      <c r="X81" s="191"/>
      <c r="Y81" s="139">
        <v>4</v>
      </c>
      <c r="Z81" s="191"/>
      <c r="AA81" s="139">
        <v>3</v>
      </c>
      <c r="AB81" s="139">
        <v>2</v>
      </c>
      <c r="AC81" s="139">
        <v>4</v>
      </c>
      <c r="AD81" s="139">
        <v>3</v>
      </c>
      <c r="AE81" s="139">
        <v>4</v>
      </c>
      <c r="AF81" s="139">
        <v>4</v>
      </c>
      <c r="AG81" s="139">
        <v>4</v>
      </c>
      <c r="AH81" s="139">
        <v>4</v>
      </c>
      <c r="AI81" s="139">
        <v>3</v>
      </c>
      <c r="AJ81" s="139">
        <v>4</v>
      </c>
      <c r="AK81" s="139">
        <v>4</v>
      </c>
      <c r="AL81" s="139">
        <v>4</v>
      </c>
      <c r="AM81" s="191"/>
      <c r="AN81" s="137">
        <v>3</v>
      </c>
      <c r="AO81" s="139">
        <v>4</v>
      </c>
      <c r="AP81" s="139">
        <v>4</v>
      </c>
      <c r="AQ81" s="139">
        <v>4</v>
      </c>
      <c r="AR81" s="139">
        <v>3</v>
      </c>
      <c r="AS81" s="139">
        <v>4</v>
      </c>
      <c r="AT81" s="139">
        <v>4</v>
      </c>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432"/>
      <c r="CY81" s="90">
        <f>COUNTIF(B81:CW81,1)</f>
        <v>0</v>
      </c>
      <c r="CZ81" s="20">
        <f>COUNTIF(B81:CW81,2)</f>
        <v>1</v>
      </c>
      <c r="DA81" s="20">
        <f>COUNTIF(B81:CW81,3)</f>
        <v>8</v>
      </c>
      <c r="DB81" s="91">
        <f>COUNTIF(B81:CW81,4)</f>
        <v>23</v>
      </c>
      <c r="DC81" s="332">
        <f t="shared" si="54"/>
        <v>32</v>
      </c>
      <c r="DD81" s="517"/>
      <c r="DE81" s="37">
        <f>AVERAGE(B81:CW81)</f>
        <v>3.6875</v>
      </c>
      <c r="DF81" s="47">
        <f t="shared" si="55"/>
        <v>0.921875</v>
      </c>
    </row>
    <row r="82" spans="1:110" ht="15.75" thickBot="1">
      <c r="A82" s="143" t="s">
        <v>259</v>
      </c>
      <c r="B82" s="156"/>
      <c r="C82" s="183"/>
      <c r="D82" s="183"/>
      <c r="E82" s="191"/>
      <c r="F82" s="139">
        <v>4</v>
      </c>
      <c r="G82" s="139">
        <v>3</v>
      </c>
      <c r="H82" s="139">
        <v>4</v>
      </c>
      <c r="I82" s="139">
        <v>3</v>
      </c>
      <c r="J82" s="139">
        <v>2</v>
      </c>
      <c r="K82" s="139">
        <v>3</v>
      </c>
      <c r="L82" s="191"/>
      <c r="M82" s="191"/>
      <c r="N82" s="139">
        <v>3</v>
      </c>
      <c r="O82" s="139">
        <v>4</v>
      </c>
      <c r="P82" s="139">
        <v>4</v>
      </c>
      <c r="Q82" s="139">
        <v>4</v>
      </c>
      <c r="R82" s="139">
        <v>4</v>
      </c>
      <c r="S82" s="139">
        <v>4</v>
      </c>
      <c r="T82" s="191"/>
      <c r="U82" s="139">
        <v>4</v>
      </c>
      <c r="V82" s="139">
        <v>4</v>
      </c>
      <c r="W82" s="191"/>
      <c r="X82" s="191"/>
      <c r="Y82" s="139">
        <v>4</v>
      </c>
      <c r="Z82" s="191"/>
      <c r="AA82" s="139">
        <v>2</v>
      </c>
      <c r="AB82" s="139">
        <v>3</v>
      </c>
      <c r="AC82" s="139">
        <v>4</v>
      </c>
      <c r="AD82" s="139">
        <v>4</v>
      </c>
      <c r="AE82" s="139">
        <v>3</v>
      </c>
      <c r="AF82" s="139">
        <v>3</v>
      </c>
      <c r="AG82" s="139">
        <v>4</v>
      </c>
      <c r="AH82" s="139">
        <v>4</v>
      </c>
      <c r="AI82" s="139">
        <v>3</v>
      </c>
      <c r="AJ82" s="139">
        <v>4</v>
      </c>
      <c r="AK82" s="139">
        <v>4</v>
      </c>
      <c r="AL82" s="139">
        <v>4</v>
      </c>
      <c r="AM82" s="191"/>
      <c r="AN82" s="137">
        <v>3</v>
      </c>
      <c r="AO82" s="139">
        <v>4</v>
      </c>
      <c r="AP82" s="139">
        <v>4</v>
      </c>
      <c r="AQ82" s="139">
        <v>4</v>
      </c>
      <c r="AR82" s="139">
        <v>4</v>
      </c>
      <c r="AS82" s="139">
        <v>3</v>
      </c>
      <c r="AT82" s="139">
        <v>4</v>
      </c>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432"/>
      <c r="CY82" s="90">
        <f>COUNTIF(B82:CW82,1)</f>
        <v>0</v>
      </c>
      <c r="CZ82" s="20">
        <f>COUNTIF(B82:CW82,2)</f>
        <v>2</v>
      </c>
      <c r="DA82" s="20">
        <f>COUNTIF(B82:CW82,3)</f>
        <v>10</v>
      </c>
      <c r="DB82" s="91">
        <f>COUNTIF(B82:CW82,4)</f>
        <v>22</v>
      </c>
      <c r="DC82" s="332">
        <f t="shared" si="54"/>
        <v>34</v>
      </c>
      <c r="DD82" s="517"/>
      <c r="DE82" s="37">
        <f>AVERAGE(B82:CW82)</f>
        <v>3.5882352941176472</v>
      </c>
      <c r="DF82" s="47">
        <f t="shared" si="55"/>
        <v>0.8970588235294118</v>
      </c>
    </row>
    <row r="83" spans="1:110" ht="26.25" thickBot="1">
      <c r="A83" s="143" t="s">
        <v>260</v>
      </c>
      <c r="B83" s="153">
        <v>4</v>
      </c>
      <c r="C83" s="183"/>
      <c r="D83" s="139">
        <v>3</v>
      </c>
      <c r="E83" s="191"/>
      <c r="F83" s="139">
        <v>4</v>
      </c>
      <c r="G83" s="139">
        <v>4</v>
      </c>
      <c r="H83" s="139">
        <v>4</v>
      </c>
      <c r="I83" s="139">
        <v>4</v>
      </c>
      <c r="J83" s="139">
        <v>2</v>
      </c>
      <c r="K83" s="139">
        <v>1</v>
      </c>
      <c r="L83" s="191"/>
      <c r="M83" s="139">
        <v>2</v>
      </c>
      <c r="N83" s="139">
        <v>3</v>
      </c>
      <c r="O83" s="139">
        <v>3</v>
      </c>
      <c r="P83" s="139">
        <v>4</v>
      </c>
      <c r="Q83" s="139">
        <v>3</v>
      </c>
      <c r="R83" s="139">
        <v>3</v>
      </c>
      <c r="S83" s="139">
        <v>4</v>
      </c>
      <c r="T83" s="191"/>
      <c r="U83" s="139">
        <v>4</v>
      </c>
      <c r="V83" s="139">
        <v>4</v>
      </c>
      <c r="W83" s="191"/>
      <c r="X83" s="139">
        <v>4</v>
      </c>
      <c r="Y83" s="139">
        <v>4</v>
      </c>
      <c r="Z83" s="191"/>
      <c r="AA83" s="139">
        <v>2</v>
      </c>
      <c r="AB83" s="139">
        <v>3</v>
      </c>
      <c r="AC83" s="139">
        <v>4</v>
      </c>
      <c r="AD83" s="139">
        <v>3</v>
      </c>
      <c r="AE83" s="139">
        <v>4</v>
      </c>
      <c r="AF83" s="139">
        <v>4</v>
      </c>
      <c r="AG83" s="139">
        <v>4</v>
      </c>
      <c r="AH83" s="139">
        <v>4</v>
      </c>
      <c r="AI83" s="139">
        <v>4</v>
      </c>
      <c r="AJ83" s="139">
        <v>4</v>
      </c>
      <c r="AK83" s="139">
        <v>3</v>
      </c>
      <c r="AL83" s="139">
        <v>4</v>
      </c>
      <c r="AM83" s="191"/>
      <c r="AN83" s="137">
        <v>4</v>
      </c>
      <c r="AO83" s="139">
        <v>4</v>
      </c>
      <c r="AP83" s="139">
        <v>4</v>
      </c>
      <c r="AQ83" s="139">
        <v>3</v>
      </c>
      <c r="AR83" s="139">
        <v>3</v>
      </c>
      <c r="AS83" s="139">
        <v>4</v>
      </c>
      <c r="AT83" s="139">
        <v>4</v>
      </c>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432"/>
      <c r="CY83" s="90">
        <f>COUNTIF(B83:CW83,1)</f>
        <v>1</v>
      </c>
      <c r="CZ83" s="20">
        <f>COUNTIF(B83:CW83,2)</f>
        <v>3</v>
      </c>
      <c r="DA83" s="20">
        <f>COUNTIF(B83:CW83,3)</f>
        <v>10</v>
      </c>
      <c r="DB83" s="91">
        <f>COUNTIF(B83:CW83,4)</f>
        <v>24</v>
      </c>
      <c r="DC83" s="332">
        <f t="shared" si="54"/>
        <v>38</v>
      </c>
      <c r="DD83" s="517"/>
      <c r="DE83" s="37">
        <f>AVERAGE(B83:CW83)</f>
        <v>3.5</v>
      </c>
      <c r="DF83" s="47">
        <f t="shared" si="55"/>
        <v>0.875</v>
      </c>
    </row>
    <row r="84" spans="1:110" ht="42" customHeight="1" thickBot="1">
      <c r="A84" s="103" t="s">
        <v>303</v>
      </c>
      <c r="B84" s="177">
        <v>2</v>
      </c>
      <c r="C84" s="194"/>
      <c r="D84" s="194"/>
      <c r="E84" s="195"/>
      <c r="F84" s="32">
        <v>4</v>
      </c>
      <c r="G84" s="139">
        <v>4</v>
      </c>
      <c r="H84" s="215"/>
      <c r="I84" s="32">
        <v>3</v>
      </c>
      <c r="J84" s="32">
        <v>3</v>
      </c>
      <c r="K84" s="32">
        <v>3</v>
      </c>
      <c r="L84" s="215"/>
      <c r="M84" s="32">
        <v>4</v>
      </c>
      <c r="N84" s="32">
        <v>3</v>
      </c>
      <c r="O84" s="215"/>
      <c r="P84" s="32">
        <v>4</v>
      </c>
      <c r="Q84" s="32">
        <v>1</v>
      </c>
      <c r="R84" s="32">
        <v>3</v>
      </c>
      <c r="S84" s="32">
        <v>4</v>
      </c>
      <c r="T84" s="215"/>
      <c r="U84" s="32">
        <v>3</v>
      </c>
      <c r="V84" s="32">
        <v>4</v>
      </c>
      <c r="W84" s="32">
        <v>3</v>
      </c>
      <c r="X84" s="32">
        <v>3</v>
      </c>
      <c r="Y84" s="215"/>
      <c r="Z84" s="32">
        <v>3</v>
      </c>
      <c r="AA84" s="32">
        <v>1</v>
      </c>
      <c r="AB84" s="131">
        <v>2</v>
      </c>
      <c r="AC84" s="131">
        <v>4</v>
      </c>
      <c r="AD84" s="131">
        <v>3</v>
      </c>
      <c r="AE84" s="131">
        <v>3</v>
      </c>
      <c r="AF84" s="131">
        <v>4</v>
      </c>
      <c r="AG84" s="131">
        <v>3</v>
      </c>
      <c r="AH84" s="131">
        <v>2</v>
      </c>
      <c r="AI84" s="131">
        <v>4</v>
      </c>
      <c r="AJ84" s="131">
        <v>4</v>
      </c>
      <c r="AK84" s="131">
        <v>3</v>
      </c>
      <c r="AL84" s="131">
        <v>3</v>
      </c>
      <c r="AM84" s="195"/>
      <c r="AN84" s="137">
        <v>4</v>
      </c>
      <c r="AO84" s="131">
        <v>4</v>
      </c>
      <c r="AP84" s="195"/>
      <c r="AQ84" s="131">
        <v>4</v>
      </c>
      <c r="AR84" s="131">
        <v>3</v>
      </c>
      <c r="AS84" s="32">
        <v>4</v>
      </c>
      <c r="AT84" s="32">
        <v>4</v>
      </c>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432"/>
      <c r="CY84" s="90">
        <f t="shared" ref="CY84" si="56">COUNTIF(B84:CW84,1)</f>
        <v>2</v>
      </c>
      <c r="CZ84" s="20">
        <f t="shared" ref="CZ84" si="57">COUNTIF(B84:CW84,2)</f>
        <v>3</v>
      </c>
      <c r="DA84" s="20">
        <f t="shared" ref="DA84" si="58">COUNTIF(B84:CW84,3)</f>
        <v>15</v>
      </c>
      <c r="DB84" s="91">
        <f t="shared" ref="DB84" si="59">COUNTIF(B84:CW84,4)</f>
        <v>15</v>
      </c>
      <c r="DC84" s="332">
        <f t="shared" si="54"/>
        <v>35</v>
      </c>
      <c r="DD84" s="517"/>
      <c r="DE84" s="37">
        <f t="shared" ref="DE84:DE85" si="60">AVERAGE(B84:CW84)</f>
        <v>3.2285714285714286</v>
      </c>
      <c r="DF84" s="47">
        <f t="shared" si="55"/>
        <v>0.80714285714285716</v>
      </c>
    </row>
    <row r="85" spans="1:110" ht="26.25" thickBot="1">
      <c r="A85" s="105" t="s">
        <v>297</v>
      </c>
      <c r="B85" s="199">
        <v>3</v>
      </c>
      <c r="C85" s="200">
        <v>3</v>
      </c>
      <c r="D85" s="200">
        <v>2</v>
      </c>
      <c r="E85" s="201">
        <v>3</v>
      </c>
      <c r="F85" s="209"/>
      <c r="G85" s="139">
        <v>4</v>
      </c>
      <c r="H85" s="35">
        <v>4</v>
      </c>
      <c r="I85" s="35">
        <v>4</v>
      </c>
      <c r="J85" s="35">
        <v>2</v>
      </c>
      <c r="K85" s="35">
        <v>3</v>
      </c>
      <c r="L85" s="35">
        <v>4</v>
      </c>
      <c r="M85" s="35">
        <v>4</v>
      </c>
      <c r="N85" s="35">
        <v>3</v>
      </c>
      <c r="O85" s="35">
        <v>3</v>
      </c>
      <c r="P85" s="35">
        <v>4</v>
      </c>
      <c r="Q85" s="35">
        <v>2</v>
      </c>
      <c r="R85" s="35">
        <v>3</v>
      </c>
      <c r="S85" s="35">
        <v>4</v>
      </c>
      <c r="T85" s="35">
        <v>3</v>
      </c>
      <c r="U85" s="35">
        <v>4</v>
      </c>
      <c r="V85" s="35">
        <v>4</v>
      </c>
      <c r="W85" s="35">
        <v>3</v>
      </c>
      <c r="X85" s="35">
        <v>3</v>
      </c>
      <c r="Y85" s="209"/>
      <c r="Z85" s="35">
        <v>3</v>
      </c>
      <c r="AA85" s="35">
        <v>2</v>
      </c>
      <c r="AB85" s="201">
        <v>2</v>
      </c>
      <c r="AC85" s="201">
        <v>3</v>
      </c>
      <c r="AD85" s="201">
        <v>4</v>
      </c>
      <c r="AE85" s="201">
        <v>4</v>
      </c>
      <c r="AF85" s="201">
        <v>3</v>
      </c>
      <c r="AG85" s="201">
        <v>4</v>
      </c>
      <c r="AH85" s="201">
        <v>4</v>
      </c>
      <c r="AI85" s="201">
        <v>3</v>
      </c>
      <c r="AJ85" s="201">
        <v>4</v>
      </c>
      <c r="AK85" s="201">
        <v>4</v>
      </c>
      <c r="AL85" s="201">
        <v>4</v>
      </c>
      <c r="AM85" s="201">
        <v>2</v>
      </c>
      <c r="AN85" s="137">
        <v>4</v>
      </c>
      <c r="AO85" s="201">
        <v>4</v>
      </c>
      <c r="AP85" s="201">
        <v>4</v>
      </c>
      <c r="AQ85" s="201">
        <v>3</v>
      </c>
      <c r="AR85" s="201">
        <v>3</v>
      </c>
      <c r="AS85" s="35">
        <v>4</v>
      </c>
      <c r="AT85" s="35">
        <v>4</v>
      </c>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433"/>
      <c r="CY85" s="92">
        <f>COUNTIF(B85:CW85,1)</f>
        <v>0</v>
      </c>
      <c r="CZ85" s="44">
        <f>COUNTIF(B85:CW85,2)</f>
        <v>6</v>
      </c>
      <c r="DA85" s="44">
        <f>COUNTIF(B85:CW85,3)</f>
        <v>16</v>
      </c>
      <c r="DB85" s="93">
        <f>COUNTIF(B85:CW85,4)</f>
        <v>21</v>
      </c>
      <c r="DC85" s="332">
        <f t="shared" si="54"/>
        <v>43</v>
      </c>
      <c r="DD85" s="518"/>
      <c r="DE85" s="38">
        <f t="shared" si="60"/>
        <v>3.3488372093023258</v>
      </c>
      <c r="DF85" s="47">
        <f t="shared" si="55"/>
        <v>0.83720930232558144</v>
      </c>
    </row>
    <row r="86" spans="1:110" ht="15.75" thickBot="1">
      <c r="A86" s="489" t="s">
        <v>261</v>
      </c>
      <c r="B86" s="428"/>
      <c r="C86" s="428"/>
      <c r="D86" s="428"/>
      <c r="E86" s="428"/>
      <c r="F86" s="428"/>
      <c r="G86" s="429"/>
      <c r="H86" s="428"/>
      <c r="I86" s="428"/>
      <c r="J86" s="428"/>
      <c r="K86" s="428"/>
      <c r="L86" s="428"/>
      <c r="M86" s="428"/>
      <c r="N86" s="428"/>
      <c r="O86" s="428"/>
      <c r="P86" s="428"/>
      <c r="Q86" s="428"/>
      <c r="R86" s="428"/>
      <c r="S86" s="428"/>
      <c r="T86" s="428"/>
      <c r="U86" s="428"/>
      <c r="V86" s="428"/>
      <c r="W86" s="428"/>
      <c r="X86" s="428"/>
      <c r="Y86" s="428"/>
      <c r="Z86" s="428"/>
      <c r="AA86" s="428"/>
      <c r="AB86" s="428"/>
      <c r="AC86" s="428"/>
      <c r="AD86" s="428"/>
      <c r="AE86" s="428"/>
      <c r="AF86" s="428"/>
      <c r="AG86" s="428"/>
      <c r="AH86" s="428"/>
      <c r="AI86" s="428"/>
      <c r="AJ86" s="428"/>
      <c r="AK86" s="428"/>
      <c r="AL86" s="428"/>
      <c r="AM86" s="428"/>
      <c r="AN86" s="428"/>
      <c r="AO86" s="428"/>
      <c r="AP86" s="428"/>
      <c r="AQ86" s="428"/>
      <c r="AR86" s="428"/>
      <c r="AS86" s="428"/>
      <c r="AT86" s="428"/>
      <c r="AU86" s="428"/>
      <c r="AV86" s="428"/>
      <c r="AW86" s="428"/>
      <c r="AX86" s="428"/>
      <c r="AY86" s="428"/>
      <c r="AZ86" s="428"/>
      <c r="BA86" s="428"/>
      <c r="BB86" s="428"/>
      <c r="BC86" s="428"/>
      <c r="BD86" s="428"/>
      <c r="BE86" s="428"/>
      <c r="BF86" s="428"/>
      <c r="BG86" s="428"/>
      <c r="BH86" s="428"/>
      <c r="BI86" s="428"/>
      <c r="BJ86" s="428"/>
      <c r="BK86" s="428"/>
      <c r="BL86" s="428"/>
      <c r="BM86" s="428"/>
      <c r="BN86" s="428"/>
      <c r="BO86" s="428"/>
      <c r="BP86" s="428"/>
      <c r="BQ86" s="428"/>
      <c r="BR86" s="428"/>
      <c r="BS86" s="428"/>
      <c r="BT86" s="428"/>
      <c r="BU86" s="428"/>
      <c r="BV86" s="428"/>
      <c r="BW86" s="428"/>
      <c r="BX86" s="428"/>
      <c r="BY86" s="428"/>
      <c r="BZ86" s="428"/>
      <c r="CA86" s="428"/>
      <c r="CB86" s="428"/>
      <c r="CC86" s="428"/>
      <c r="CD86" s="428"/>
      <c r="CE86" s="428"/>
      <c r="CF86" s="428"/>
      <c r="CG86" s="428"/>
      <c r="CH86" s="428"/>
      <c r="CI86" s="428"/>
      <c r="CJ86" s="428"/>
      <c r="CK86" s="428"/>
      <c r="CL86" s="428"/>
      <c r="CM86" s="428"/>
      <c r="CN86" s="428"/>
      <c r="CO86" s="428"/>
      <c r="CP86" s="428"/>
      <c r="CQ86" s="428"/>
      <c r="CR86" s="428"/>
      <c r="CS86" s="428"/>
      <c r="CT86" s="428"/>
      <c r="CU86" s="428"/>
      <c r="CV86" s="428"/>
      <c r="CW86" s="428"/>
      <c r="CX86" s="430"/>
      <c r="CY86" s="85">
        <f>SUM(CY79:CY85)</f>
        <v>3</v>
      </c>
      <c r="CZ86" s="85">
        <f>SUM(CZ79:CZ85)</f>
        <v>21</v>
      </c>
      <c r="DA86" s="85">
        <f>SUM(DA79:DA85)</f>
        <v>84</v>
      </c>
      <c r="DB86" s="85">
        <f>SUM(DB79:DB85)</f>
        <v>144</v>
      </c>
      <c r="DD86" s="17">
        <f>SUM(CY86:DB86)</f>
        <v>252</v>
      </c>
      <c r="DE86" s="438"/>
      <c r="DF86" s="439"/>
    </row>
    <row r="87" spans="1:110" ht="15.75" thickBot="1">
      <c r="A87" s="350" t="s">
        <v>476</v>
      </c>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8"/>
      <c r="AZ87" s="348"/>
      <c r="BA87" s="348"/>
      <c r="BB87" s="348"/>
      <c r="BC87" s="348"/>
      <c r="BD87" s="348"/>
      <c r="BE87" s="348"/>
      <c r="BF87" s="348"/>
      <c r="BG87" s="348"/>
      <c r="BH87" s="348"/>
      <c r="BI87" s="348"/>
      <c r="BJ87" s="348"/>
      <c r="BK87" s="348"/>
      <c r="BL87" s="348"/>
      <c r="BM87" s="348"/>
      <c r="BN87" s="348"/>
      <c r="BO87" s="348"/>
      <c r="BP87" s="348"/>
      <c r="BQ87" s="348"/>
      <c r="BR87" s="348"/>
      <c r="BS87" s="348"/>
      <c r="BT87" s="348"/>
      <c r="BU87" s="348"/>
      <c r="BV87" s="348"/>
      <c r="BW87" s="348"/>
      <c r="BX87" s="348"/>
      <c r="BY87" s="348"/>
      <c r="BZ87" s="348"/>
      <c r="CA87" s="348"/>
      <c r="CB87" s="348"/>
      <c r="CC87" s="348"/>
      <c r="CD87" s="348"/>
      <c r="CE87" s="348"/>
      <c r="CF87" s="348"/>
      <c r="CG87" s="348"/>
      <c r="CH87" s="348"/>
      <c r="CI87" s="348"/>
      <c r="CJ87" s="348"/>
      <c r="CK87" s="348"/>
      <c r="CL87" s="348"/>
      <c r="CM87" s="348"/>
      <c r="CN87" s="348"/>
      <c r="CO87" s="348"/>
      <c r="CP87" s="348"/>
      <c r="CQ87" s="348"/>
      <c r="CR87" s="348"/>
      <c r="CS87" s="348"/>
      <c r="CT87" s="348"/>
      <c r="CU87" s="348"/>
      <c r="CV87" s="348"/>
      <c r="CW87" s="348"/>
      <c r="CX87" s="349"/>
      <c r="CY87" s="97">
        <f>CY86*100/$DD$86</f>
        <v>1.1904761904761905</v>
      </c>
      <c r="CZ87" s="97">
        <f>CZ86*100/$DD$86</f>
        <v>8.3333333333333339</v>
      </c>
      <c r="DA87" s="97">
        <f>DA86*100/$DD$86</f>
        <v>33.333333333333336</v>
      </c>
      <c r="DB87" s="97">
        <f>DB86*100/$DD$86</f>
        <v>57.142857142857146</v>
      </c>
      <c r="DD87" s="22">
        <f>SUM(CY87:DB87)</f>
        <v>100</v>
      </c>
      <c r="DE87" s="440"/>
      <c r="DF87" s="441"/>
    </row>
    <row r="88" spans="1:110">
      <c r="A88" s="152" t="s">
        <v>321</v>
      </c>
      <c r="B88" s="397" t="s">
        <v>485</v>
      </c>
      <c r="C88" s="394"/>
    </row>
    <row r="89" spans="1:110" ht="30.75" customHeight="1">
      <c r="A89" s="239" t="s">
        <v>429</v>
      </c>
      <c r="B89" s="397" t="s">
        <v>489</v>
      </c>
      <c r="C89" s="394"/>
    </row>
  </sheetData>
  <mergeCells count="58">
    <mergeCell ref="DE86:DF87"/>
    <mergeCell ref="DD79:DD85"/>
    <mergeCell ref="A76:CX76"/>
    <mergeCell ref="DE76:DF77"/>
    <mergeCell ref="A77:CX77"/>
    <mergeCell ref="DE67:DF68"/>
    <mergeCell ref="A68:CX68"/>
    <mergeCell ref="DD59:DD66"/>
    <mergeCell ref="CX70:CX75"/>
    <mergeCell ref="DD70:DD75"/>
    <mergeCell ref="B69:CX69"/>
    <mergeCell ref="DD24:DD32"/>
    <mergeCell ref="DE56:DF57"/>
    <mergeCell ref="A57:CX57"/>
    <mergeCell ref="B58:CX58"/>
    <mergeCell ref="CX59:CX66"/>
    <mergeCell ref="CX48:CX55"/>
    <mergeCell ref="A56:CX56"/>
    <mergeCell ref="DD48:DD55"/>
    <mergeCell ref="DE33:DF34"/>
    <mergeCell ref="A34:CX34"/>
    <mergeCell ref="B35:CX35"/>
    <mergeCell ref="CX36:CX44"/>
    <mergeCell ref="A45:CX45"/>
    <mergeCell ref="DD36:DD44"/>
    <mergeCell ref="B6:H6"/>
    <mergeCell ref="B7:H7"/>
    <mergeCell ref="J1:V7"/>
    <mergeCell ref="B10:E10"/>
    <mergeCell ref="F10:K10"/>
    <mergeCell ref="L10:M10"/>
    <mergeCell ref="N10:Q10"/>
    <mergeCell ref="S10:Y10"/>
    <mergeCell ref="B9:E9"/>
    <mergeCell ref="A1:H1"/>
    <mergeCell ref="B2:H2"/>
    <mergeCell ref="B3:H3"/>
    <mergeCell ref="B4:H4"/>
    <mergeCell ref="B5:H5"/>
    <mergeCell ref="DE21:DF22"/>
    <mergeCell ref="A22:CX22"/>
    <mergeCell ref="B23:CX23"/>
    <mergeCell ref="CX13:CX20"/>
    <mergeCell ref="DD13:DD20"/>
    <mergeCell ref="B88:C88"/>
    <mergeCell ref="B89:C89"/>
    <mergeCell ref="Z10:AA10"/>
    <mergeCell ref="AB10:AS10"/>
    <mergeCell ref="S9:AA9"/>
    <mergeCell ref="AB9:AT9"/>
    <mergeCell ref="A21:CX21"/>
    <mergeCell ref="B47:CX47"/>
    <mergeCell ref="CX24:CX32"/>
    <mergeCell ref="A33:CX33"/>
    <mergeCell ref="A46:CX46"/>
    <mergeCell ref="A67:CX67"/>
    <mergeCell ref="CX79:CX85"/>
    <mergeCell ref="A86:CX8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00B050"/>
  </sheetPr>
  <dimension ref="A1:DF83"/>
  <sheetViews>
    <sheetView zoomScale="110" zoomScaleNormal="110" workbookViewId="0">
      <selection activeCell="A7" sqref="A7"/>
    </sheetView>
  </sheetViews>
  <sheetFormatPr baseColWidth="10" defaultRowHeight="15"/>
  <cols>
    <col min="1" max="1" width="66" customWidth="1"/>
    <col min="2" max="10" width="2.85546875" bestFit="1" customWidth="1"/>
    <col min="11" max="31" width="3.85546875" bestFit="1" customWidth="1"/>
    <col min="32" max="100" width="3.85546875" hidden="1" customWidth="1"/>
    <col min="101" max="101" width="4.85546875" hidden="1" customWidth="1"/>
    <col min="102" max="102" width="6.7109375" customWidth="1"/>
    <col min="103" max="105" width="7.85546875" bestFit="1" customWidth="1"/>
    <col min="106" max="107" width="8.7109375" customWidth="1"/>
    <col min="108" max="108" width="7.85546875" bestFit="1" customWidth="1"/>
  </cols>
  <sheetData>
    <row r="1" spans="1:110" ht="15.75" customHeight="1" thickBot="1">
      <c r="A1" s="463" t="s">
        <v>0</v>
      </c>
      <c r="B1" s="464"/>
      <c r="C1" s="464"/>
      <c r="D1" s="464"/>
      <c r="E1" s="464"/>
      <c r="F1" s="464"/>
      <c r="G1" s="464"/>
      <c r="H1" s="465"/>
      <c r="I1" s="4"/>
      <c r="J1" s="451" t="s">
        <v>1</v>
      </c>
      <c r="K1" s="452"/>
      <c r="L1" s="452"/>
      <c r="M1" s="452"/>
      <c r="N1" s="452"/>
      <c r="O1" s="452"/>
      <c r="P1" s="452"/>
      <c r="Q1" s="452"/>
      <c r="R1" s="452"/>
      <c r="S1" s="452"/>
      <c r="T1" s="452"/>
      <c r="U1" s="452"/>
      <c r="V1" s="45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33"/>
      <c r="DC1" s="33"/>
      <c r="DD1" s="33"/>
      <c r="DE1" s="33"/>
      <c r="DF1" s="33"/>
    </row>
    <row r="2" spans="1:110" ht="23.25">
      <c r="A2" s="373" t="s">
        <v>2</v>
      </c>
      <c r="B2" s="466" t="s">
        <v>318</v>
      </c>
      <c r="C2" s="467"/>
      <c r="D2" s="467"/>
      <c r="E2" s="467"/>
      <c r="F2" s="467"/>
      <c r="G2" s="467"/>
      <c r="H2" s="468"/>
      <c r="I2" s="2"/>
      <c r="J2" s="454"/>
      <c r="K2" s="455"/>
      <c r="L2" s="455"/>
      <c r="M2" s="455"/>
      <c r="N2" s="455"/>
      <c r="O2" s="455"/>
      <c r="P2" s="455"/>
      <c r="Q2" s="455"/>
      <c r="R2" s="455"/>
      <c r="S2" s="455"/>
      <c r="T2" s="455"/>
      <c r="U2" s="455"/>
      <c r="V2" s="456"/>
      <c r="W2" s="9"/>
      <c r="X2" s="9"/>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33"/>
      <c r="DC2" s="33"/>
      <c r="DD2" s="33"/>
      <c r="DE2" s="33"/>
      <c r="DF2" s="33"/>
    </row>
    <row r="3" spans="1:110" ht="23.25">
      <c r="A3" s="370" t="s">
        <v>3</v>
      </c>
      <c r="B3" s="469" t="s">
        <v>322</v>
      </c>
      <c r="C3" s="470"/>
      <c r="D3" s="470"/>
      <c r="E3" s="470"/>
      <c r="F3" s="470"/>
      <c r="G3" s="470"/>
      <c r="H3" s="471"/>
      <c r="I3" s="5"/>
      <c r="J3" s="454"/>
      <c r="K3" s="455"/>
      <c r="L3" s="455"/>
      <c r="M3" s="455"/>
      <c r="N3" s="455"/>
      <c r="O3" s="455"/>
      <c r="P3" s="455"/>
      <c r="Q3" s="455"/>
      <c r="R3" s="455"/>
      <c r="S3" s="455"/>
      <c r="T3" s="455"/>
      <c r="U3" s="455"/>
      <c r="V3" s="456"/>
      <c r="W3" s="9"/>
      <c r="X3" s="9"/>
      <c r="Y3" s="26"/>
      <c r="Z3" s="26"/>
      <c r="AA3" s="26"/>
      <c r="AB3" s="27"/>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33"/>
      <c r="DC3" s="33"/>
      <c r="DD3" s="33"/>
      <c r="DE3" s="33"/>
      <c r="DF3" s="33"/>
    </row>
    <row r="4" spans="1:110" ht="15" customHeight="1">
      <c r="A4" s="370" t="s">
        <v>4</v>
      </c>
      <c r="B4" s="449">
        <v>30</v>
      </c>
      <c r="C4" s="449"/>
      <c r="D4" s="449"/>
      <c r="E4" s="449"/>
      <c r="F4" s="449"/>
      <c r="G4" s="449"/>
      <c r="H4" s="450"/>
      <c r="I4" s="5"/>
      <c r="J4" s="454"/>
      <c r="K4" s="455"/>
      <c r="L4" s="455"/>
      <c r="M4" s="455"/>
      <c r="N4" s="455"/>
      <c r="O4" s="455"/>
      <c r="P4" s="455"/>
      <c r="Q4" s="455"/>
      <c r="R4" s="455"/>
      <c r="S4" s="455"/>
      <c r="T4" s="455"/>
      <c r="U4" s="455"/>
      <c r="V4" s="456"/>
      <c r="W4" s="2"/>
      <c r="X4" s="2"/>
      <c r="Y4" s="2"/>
      <c r="Z4" s="2"/>
      <c r="AA4" s="15"/>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33"/>
      <c r="DC4" s="33"/>
      <c r="DD4" s="33"/>
      <c r="DE4" s="33"/>
      <c r="DF4" s="33"/>
    </row>
    <row r="5" spans="1:110" ht="15.75" customHeight="1">
      <c r="A5" s="370" t="s">
        <v>5</v>
      </c>
      <c r="B5" s="448">
        <v>30</v>
      </c>
      <c r="C5" s="449"/>
      <c r="D5" s="449"/>
      <c r="E5" s="449"/>
      <c r="F5" s="449"/>
      <c r="G5" s="449"/>
      <c r="H5" s="450"/>
      <c r="I5" s="2"/>
      <c r="J5" s="454"/>
      <c r="K5" s="455"/>
      <c r="L5" s="455"/>
      <c r="M5" s="455"/>
      <c r="N5" s="455"/>
      <c r="O5" s="455"/>
      <c r="P5" s="455"/>
      <c r="Q5" s="455"/>
      <c r="R5" s="455"/>
      <c r="S5" s="455"/>
      <c r="T5" s="455"/>
      <c r="U5" s="455"/>
      <c r="V5" s="456"/>
      <c r="W5" s="1"/>
      <c r="X5" s="1"/>
      <c r="Y5" s="1"/>
      <c r="Z5" s="1"/>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33"/>
      <c r="DC5" s="33"/>
      <c r="DD5" s="33" t="s">
        <v>313</v>
      </c>
      <c r="DE5" s="33"/>
      <c r="DF5" s="33"/>
    </row>
    <row r="6" spans="1:110" ht="15" customHeight="1">
      <c r="A6" s="370" t="s">
        <v>6</v>
      </c>
      <c r="B6" s="472">
        <v>0</v>
      </c>
      <c r="C6" s="473"/>
      <c r="D6" s="473"/>
      <c r="E6" s="473"/>
      <c r="F6" s="473"/>
      <c r="G6" s="473"/>
      <c r="H6" s="474"/>
      <c r="I6" s="2"/>
      <c r="J6" s="454"/>
      <c r="K6" s="455"/>
      <c r="L6" s="455"/>
      <c r="M6" s="455"/>
      <c r="N6" s="455"/>
      <c r="O6" s="455"/>
      <c r="P6" s="455"/>
      <c r="Q6" s="455"/>
      <c r="R6" s="455"/>
      <c r="S6" s="455"/>
      <c r="T6" s="455"/>
      <c r="U6" s="455"/>
      <c r="V6" s="456"/>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33"/>
      <c r="DC6" s="33"/>
      <c r="DD6" s="33" t="s">
        <v>314</v>
      </c>
      <c r="DE6" s="33"/>
      <c r="DF6" s="33"/>
    </row>
    <row r="7" spans="1:110" ht="15.75" customHeight="1" thickBot="1">
      <c r="A7" s="371" t="s">
        <v>7</v>
      </c>
      <c r="B7" s="524">
        <v>0</v>
      </c>
      <c r="C7" s="524"/>
      <c r="D7" s="524"/>
      <c r="E7" s="524"/>
      <c r="F7" s="524"/>
      <c r="G7" s="524"/>
      <c r="H7" s="525"/>
      <c r="I7" s="2"/>
      <c r="J7" s="454"/>
      <c r="K7" s="455"/>
      <c r="L7" s="455"/>
      <c r="M7" s="455"/>
      <c r="N7" s="455"/>
      <c r="O7" s="455"/>
      <c r="P7" s="455"/>
      <c r="Q7" s="455"/>
      <c r="R7" s="455"/>
      <c r="S7" s="455"/>
      <c r="T7" s="455"/>
      <c r="U7" s="455"/>
      <c r="V7" s="456"/>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33"/>
      <c r="DC7" s="33"/>
      <c r="DD7" s="33" t="s">
        <v>315</v>
      </c>
      <c r="DE7" s="33"/>
      <c r="DF7" s="33"/>
    </row>
    <row r="8" spans="1:110" ht="15.75" customHeight="1" thickBot="1">
      <c r="A8" s="6"/>
      <c r="B8" s="526" t="s">
        <v>404</v>
      </c>
      <c r="C8" s="527"/>
      <c r="D8" s="527"/>
      <c r="E8" s="527"/>
      <c r="F8" s="527"/>
      <c r="G8" s="527"/>
      <c r="H8" s="527"/>
      <c r="I8" s="527"/>
      <c r="J8" s="527"/>
      <c r="K8" s="527"/>
      <c r="L8" s="527"/>
      <c r="M8" s="528"/>
      <c r="N8" s="531" t="s">
        <v>405</v>
      </c>
      <c r="O8" s="531"/>
      <c r="P8" s="531"/>
      <c r="Q8" s="531"/>
      <c r="R8" s="531"/>
      <c r="S8" s="531"/>
      <c r="T8" s="531"/>
      <c r="U8" s="531"/>
      <c r="V8" s="531"/>
      <c r="W8" s="531"/>
      <c r="X8" s="531"/>
      <c r="Y8" s="531"/>
      <c r="Z8" s="531"/>
      <c r="AA8" s="531"/>
      <c r="AB8" s="531"/>
      <c r="AC8" s="531"/>
      <c r="AD8" s="531"/>
      <c r="AE8" s="532"/>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11"/>
      <c r="CY8" s="5"/>
      <c r="CZ8" s="2"/>
      <c r="DA8" s="2"/>
      <c r="DB8" s="33"/>
      <c r="DC8" s="33"/>
      <c r="DD8" s="33" t="s">
        <v>316</v>
      </c>
      <c r="DE8" s="33"/>
      <c r="DF8" s="33"/>
    </row>
    <row r="9" spans="1:110" ht="26.25" thickBot="1">
      <c r="A9" s="24" t="s">
        <v>8</v>
      </c>
      <c r="B9" s="221" t="s">
        <v>9</v>
      </c>
      <c r="C9" s="221" t="s">
        <v>10</v>
      </c>
      <c r="D9" s="221" t="s">
        <v>11</v>
      </c>
      <c r="E9" s="221" t="s">
        <v>12</v>
      </c>
      <c r="F9" s="221" t="s">
        <v>13</v>
      </c>
      <c r="G9" s="221" t="s">
        <v>14</v>
      </c>
      <c r="H9" s="221" t="s">
        <v>15</v>
      </c>
      <c r="I9" s="221" t="s">
        <v>16</v>
      </c>
      <c r="J9" s="221" t="s">
        <v>17</v>
      </c>
      <c r="K9" s="221" t="s">
        <v>18</v>
      </c>
      <c r="L9" s="221" t="s">
        <v>19</v>
      </c>
      <c r="M9" s="221" t="s">
        <v>20</v>
      </c>
      <c r="N9" s="3" t="s">
        <v>21</v>
      </c>
      <c r="O9" s="3" t="s">
        <v>22</v>
      </c>
      <c r="P9" s="3" t="s">
        <v>23</v>
      </c>
      <c r="Q9" s="3" t="s">
        <v>24</v>
      </c>
      <c r="R9" s="3" t="s">
        <v>25</v>
      </c>
      <c r="S9" s="3" t="s">
        <v>26</v>
      </c>
      <c r="T9" s="3" t="s">
        <v>27</v>
      </c>
      <c r="U9" s="3" t="s">
        <v>28</v>
      </c>
      <c r="V9" s="3" t="s">
        <v>29</v>
      </c>
      <c r="W9" s="3" t="s">
        <v>30</v>
      </c>
      <c r="X9" s="3" t="s">
        <v>31</v>
      </c>
      <c r="Y9" s="3" t="s">
        <v>32</v>
      </c>
      <c r="Z9" s="3" t="s">
        <v>33</v>
      </c>
      <c r="AA9" s="3" t="s">
        <v>34</v>
      </c>
      <c r="AB9" s="3" t="s">
        <v>35</v>
      </c>
      <c r="AC9" s="3" t="s">
        <v>36</v>
      </c>
      <c r="AD9" s="3" t="s">
        <v>37</v>
      </c>
      <c r="AE9" s="3" t="s">
        <v>38</v>
      </c>
      <c r="AF9" s="3" t="s">
        <v>39</v>
      </c>
      <c r="AG9" s="3" t="s">
        <v>40</v>
      </c>
      <c r="AH9" s="3" t="s">
        <v>41</v>
      </c>
      <c r="AI9" s="3" t="s">
        <v>42</v>
      </c>
      <c r="AJ9" s="3" t="s">
        <v>43</v>
      </c>
      <c r="AK9" s="3" t="s">
        <v>44</v>
      </c>
      <c r="AL9" s="3" t="s">
        <v>45</v>
      </c>
      <c r="AM9" s="3" t="s">
        <v>46</v>
      </c>
      <c r="AN9" s="3" t="s">
        <v>47</v>
      </c>
      <c r="AO9" s="3" t="s">
        <v>48</v>
      </c>
      <c r="AP9" s="3" t="s">
        <v>49</v>
      </c>
      <c r="AQ9" s="3" t="s">
        <v>50</v>
      </c>
      <c r="AR9" s="3" t="s">
        <v>51</v>
      </c>
      <c r="AS9" s="3" t="s">
        <v>52</v>
      </c>
      <c r="AT9" s="3" t="s">
        <v>53</v>
      </c>
      <c r="AU9" s="3" t="s">
        <v>54</v>
      </c>
      <c r="AV9" s="3" t="s">
        <v>55</v>
      </c>
      <c r="AW9" s="3" t="s">
        <v>56</v>
      </c>
      <c r="AX9" s="3" t="s">
        <v>57</v>
      </c>
      <c r="AY9" s="3" t="s">
        <v>58</v>
      </c>
      <c r="AZ9" s="3" t="s">
        <v>59</v>
      </c>
      <c r="BA9" s="3" t="s">
        <v>60</v>
      </c>
      <c r="BB9" s="3" t="s">
        <v>61</v>
      </c>
      <c r="BC9" s="3" t="s">
        <v>62</v>
      </c>
      <c r="BD9" s="3" t="s">
        <v>63</v>
      </c>
      <c r="BE9" s="3" t="s">
        <v>64</v>
      </c>
      <c r="BF9" s="3" t="s">
        <v>65</v>
      </c>
      <c r="BG9" s="3" t="s">
        <v>66</v>
      </c>
      <c r="BH9" s="3" t="s">
        <v>67</v>
      </c>
      <c r="BI9" s="3" t="s">
        <v>68</v>
      </c>
      <c r="BJ9" s="3" t="s">
        <v>69</v>
      </c>
      <c r="BK9" s="3" t="s">
        <v>70</v>
      </c>
      <c r="BL9" s="3" t="s">
        <v>71</v>
      </c>
      <c r="BM9" s="3" t="s">
        <v>72</v>
      </c>
      <c r="BN9" s="3" t="s">
        <v>73</v>
      </c>
      <c r="BO9" s="3" t="s">
        <v>74</v>
      </c>
      <c r="BP9" s="3" t="s">
        <v>75</v>
      </c>
      <c r="BQ9" s="3" t="s">
        <v>76</v>
      </c>
      <c r="BR9" s="3" t="s">
        <v>77</v>
      </c>
      <c r="BS9" s="3" t="s">
        <v>78</v>
      </c>
      <c r="BT9" s="3" t="s">
        <v>79</v>
      </c>
      <c r="BU9" s="3" t="s">
        <v>80</v>
      </c>
      <c r="BV9" s="3" t="s">
        <v>81</v>
      </c>
      <c r="BW9" s="3" t="s">
        <v>82</v>
      </c>
      <c r="BX9" s="3" t="s">
        <v>83</v>
      </c>
      <c r="BY9" s="3" t="s">
        <v>84</v>
      </c>
      <c r="BZ9" s="3" t="s">
        <v>85</v>
      </c>
      <c r="CA9" s="3" t="s">
        <v>86</v>
      </c>
      <c r="CB9" s="3" t="s">
        <v>87</v>
      </c>
      <c r="CC9" s="3" t="s">
        <v>88</v>
      </c>
      <c r="CD9" s="3" t="s">
        <v>89</v>
      </c>
      <c r="CE9" s="3" t="s">
        <v>90</v>
      </c>
      <c r="CF9" s="3" t="s">
        <v>91</v>
      </c>
      <c r="CG9" s="3" t="s">
        <v>92</v>
      </c>
      <c r="CH9" s="3" t="s">
        <v>93</v>
      </c>
      <c r="CI9" s="3" t="s">
        <v>94</v>
      </c>
      <c r="CJ9" s="3" t="s">
        <v>95</v>
      </c>
      <c r="CK9" s="3" t="s">
        <v>96</v>
      </c>
      <c r="CL9" s="3" t="s">
        <v>97</v>
      </c>
      <c r="CM9" s="3" t="s">
        <v>98</v>
      </c>
      <c r="CN9" s="3" t="s">
        <v>99</v>
      </c>
      <c r="CO9" s="3" t="s">
        <v>100</v>
      </c>
      <c r="CP9" s="3" t="s">
        <v>101</v>
      </c>
      <c r="CQ9" s="3" t="s">
        <v>102</v>
      </c>
      <c r="CR9" s="3" t="s">
        <v>103</v>
      </c>
      <c r="CS9" s="3" t="s">
        <v>104</v>
      </c>
      <c r="CT9" s="3" t="s">
        <v>105</v>
      </c>
      <c r="CU9" s="3" t="s">
        <v>106</v>
      </c>
      <c r="CV9" s="3" t="s">
        <v>107</v>
      </c>
      <c r="CW9" s="3" t="s">
        <v>108</v>
      </c>
      <c r="CX9" s="80"/>
      <c r="CY9" s="75">
        <v>1</v>
      </c>
      <c r="CZ9" s="8">
        <v>2</v>
      </c>
      <c r="DA9" s="8">
        <v>3</v>
      </c>
      <c r="DB9" s="8">
        <v>4</v>
      </c>
      <c r="DC9" s="308" t="s">
        <v>459</v>
      </c>
      <c r="DD9" s="10"/>
      <c r="DE9" s="23" t="s">
        <v>312</v>
      </c>
      <c r="DF9" s="46" t="s">
        <v>254</v>
      </c>
    </row>
    <row r="10" spans="1:110" ht="15.75" thickBot="1">
      <c r="A10" s="60" t="s">
        <v>277</v>
      </c>
      <c r="B10" s="71"/>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3"/>
      <c r="CZ10" s="53"/>
      <c r="DA10" s="53"/>
      <c r="DB10" s="54"/>
      <c r="DC10" s="54"/>
      <c r="DD10" s="53"/>
      <c r="DE10" s="54"/>
      <c r="DF10" s="54"/>
    </row>
    <row r="11" spans="1:110" ht="32.25" customHeight="1" thickBot="1">
      <c r="A11" s="69" t="s">
        <v>256</v>
      </c>
      <c r="B11" s="73">
        <v>4</v>
      </c>
      <c r="C11" s="214"/>
      <c r="D11" s="36">
        <v>3</v>
      </c>
      <c r="E11" s="36">
        <v>3</v>
      </c>
      <c r="F11" s="36">
        <v>4</v>
      </c>
      <c r="G11" s="36">
        <v>2</v>
      </c>
      <c r="H11" s="36">
        <v>2</v>
      </c>
      <c r="I11" s="36">
        <v>3</v>
      </c>
      <c r="J11" s="36">
        <v>2</v>
      </c>
      <c r="K11" s="36">
        <v>3</v>
      </c>
      <c r="L11" s="36">
        <v>3</v>
      </c>
      <c r="M11" s="36">
        <v>3</v>
      </c>
      <c r="N11" s="36">
        <v>3</v>
      </c>
      <c r="O11" s="36">
        <v>4</v>
      </c>
      <c r="P11" s="36">
        <v>4</v>
      </c>
      <c r="Q11" s="36">
        <v>4</v>
      </c>
      <c r="R11" s="36">
        <v>3</v>
      </c>
      <c r="S11" s="36">
        <v>2</v>
      </c>
      <c r="T11" s="214"/>
      <c r="U11" s="36">
        <v>4</v>
      </c>
      <c r="V11" s="36">
        <v>3</v>
      </c>
      <c r="W11" s="36">
        <v>3</v>
      </c>
      <c r="X11" s="36">
        <v>3</v>
      </c>
      <c r="Y11" s="214"/>
      <c r="Z11" s="36">
        <v>4</v>
      </c>
      <c r="AA11" s="214"/>
      <c r="AB11" s="30">
        <v>4</v>
      </c>
      <c r="AC11" s="30">
        <v>3</v>
      </c>
      <c r="AD11" s="30">
        <v>4</v>
      </c>
      <c r="AE11" s="30">
        <v>3</v>
      </c>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6"/>
      <c r="BX11" s="36"/>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521"/>
      <c r="CY11" s="72">
        <f t="shared" ref="CY11:CY20" si="0">COUNTIF(B11:CW11,1)</f>
        <v>0</v>
      </c>
      <c r="CZ11" s="72">
        <f t="shared" ref="CZ11:CZ20" si="1">COUNTIF(B11:CW11,2)</f>
        <v>4</v>
      </c>
      <c r="DA11" s="72">
        <f t="shared" ref="DA11:DA20" si="2">COUNTIF(B11:CW11,3)</f>
        <v>13</v>
      </c>
      <c r="DB11" s="31">
        <f t="shared" ref="DB11:DB20" si="3">COUNTIF(B11:CW11,4)</f>
        <v>9</v>
      </c>
      <c r="DC11" s="332">
        <f>SUM(CY11:DB11)</f>
        <v>26</v>
      </c>
      <c r="DD11" s="510"/>
      <c r="DE11" s="12">
        <f t="shared" ref="DE11:DE20" si="4">AVERAGE(B11:CW11)</f>
        <v>3.1923076923076925</v>
      </c>
      <c r="DF11" s="47">
        <f>DE11/4</f>
        <v>0.79807692307692313</v>
      </c>
    </row>
    <row r="12" spans="1:110" ht="15.75" thickBot="1">
      <c r="A12" s="69" t="s">
        <v>257</v>
      </c>
      <c r="B12" s="120">
        <v>4</v>
      </c>
      <c r="C12" s="202"/>
      <c r="D12" s="45">
        <v>4</v>
      </c>
      <c r="E12" s="45">
        <v>4</v>
      </c>
      <c r="F12" s="45">
        <v>4</v>
      </c>
      <c r="G12" s="202"/>
      <c r="H12" s="45">
        <v>3</v>
      </c>
      <c r="I12" s="45">
        <v>3</v>
      </c>
      <c r="J12" s="45">
        <v>2</v>
      </c>
      <c r="K12" s="45">
        <v>3</v>
      </c>
      <c r="L12" s="45">
        <v>3</v>
      </c>
      <c r="M12" s="45">
        <v>3</v>
      </c>
      <c r="N12" s="45">
        <v>3</v>
      </c>
      <c r="O12" s="45">
        <v>3</v>
      </c>
      <c r="P12" s="45">
        <v>4</v>
      </c>
      <c r="Q12" s="45">
        <v>4</v>
      </c>
      <c r="R12" s="45">
        <v>4</v>
      </c>
      <c r="S12" s="202"/>
      <c r="T12" s="202"/>
      <c r="U12" s="45">
        <v>4</v>
      </c>
      <c r="V12" s="45">
        <v>3</v>
      </c>
      <c r="W12" s="45">
        <v>3</v>
      </c>
      <c r="X12" s="45">
        <v>3</v>
      </c>
      <c r="Y12" s="202"/>
      <c r="Z12" s="45">
        <v>3</v>
      </c>
      <c r="AA12" s="202"/>
      <c r="AB12" s="31">
        <v>4</v>
      </c>
      <c r="AC12" s="31">
        <v>3</v>
      </c>
      <c r="AD12" s="31">
        <v>4</v>
      </c>
      <c r="AE12" s="31">
        <v>3</v>
      </c>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522"/>
      <c r="CY12" s="72">
        <f t="shared" si="0"/>
        <v>0</v>
      </c>
      <c r="CZ12" s="72">
        <f t="shared" si="1"/>
        <v>1</v>
      </c>
      <c r="DA12" s="72">
        <f t="shared" si="2"/>
        <v>13</v>
      </c>
      <c r="DB12" s="31">
        <f t="shared" si="3"/>
        <v>10</v>
      </c>
      <c r="DC12" s="332">
        <f t="shared" ref="DC12:DC20" si="5">SUM(CY12:DB12)</f>
        <v>24</v>
      </c>
      <c r="DD12" s="511"/>
      <c r="DE12" s="12">
        <f t="shared" si="4"/>
        <v>3.375</v>
      </c>
      <c r="DF12" s="47">
        <f t="shared" ref="DF12:DF20" si="6">DE12/4</f>
        <v>0.84375</v>
      </c>
    </row>
    <row r="13" spans="1:110" ht="15.75" thickBot="1">
      <c r="A13" s="69" t="s">
        <v>258</v>
      </c>
      <c r="B13" s="121">
        <v>3</v>
      </c>
      <c r="C13" s="202"/>
      <c r="D13" s="45">
        <v>4</v>
      </c>
      <c r="E13" s="45">
        <v>3</v>
      </c>
      <c r="F13" s="45">
        <v>3</v>
      </c>
      <c r="G13" s="45">
        <v>3</v>
      </c>
      <c r="H13" s="45">
        <v>4</v>
      </c>
      <c r="I13" s="45">
        <v>3</v>
      </c>
      <c r="J13" s="45">
        <v>3</v>
      </c>
      <c r="K13" s="45">
        <v>3</v>
      </c>
      <c r="L13" s="45">
        <v>3</v>
      </c>
      <c r="M13" s="45">
        <v>3</v>
      </c>
      <c r="N13" s="45">
        <v>4</v>
      </c>
      <c r="O13" s="45">
        <v>4</v>
      </c>
      <c r="P13" s="45">
        <v>4</v>
      </c>
      <c r="Q13" s="45">
        <v>4</v>
      </c>
      <c r="R13" s="45">
        <v>4</v>
      </c>
      <c r="S13" s="202"/>
      <c r="T13" s="202"/>
      <c r="U13" s="45">
        <v>4</v>
      </c>
      <c r="V13" s="45">
        <v>3</v>
      </c>
      <c r="W13" s="45">
        <v>3</v>
      </c>
      <c r="X13" s="45">
        <v>3</v>
      </c>
      <c r="Y13" s="202"/>
      <c r="Z13" s="45">
        <v>4</v>
      </c>
      <c r="AA13" s="202"/>
      <c r="AB13" s="31">
        <v>4</v>
      </c>
      <c r="AC13" s="31">
        <v>3</v>
      </c>
      <c r="AD13" s="31">
        <v>4</v>
      </c>
      <c r="AE13" s="31">
        <v>3</v>
      </c>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522"/>
      <c r="CY13" s="72">
        <f t="shared" si="0"/>
        <v>0</v>
      </c>
      <c r="CZ13" s="72">
        <f t="shared" si="1"/>
        <v>0</v>
      </c>
      <c r="DA13" s="72">
        <f t="shared" si="2"/>
        <v>14</v>
      </c>
      <c r="DB13" s="31">
        <f t="shared" si="3"/>
        <v>11</v>
      </c>
      <c r="DC13" s="332">
        <f t="shared" si="5"/>
        <v>25</v>
      </c>
      <c r="DD13" s="511"/>
      <c r="DE13" s="12">
        <f t="shared" si="4"/>
        <v>3.44</v>
      </c>
      <c r="DF13" s="47">
        <f t="shared" si="6"/>
        <v>0.86</v>
      </c>
    </row>
    <row r="14" spans="1:110" ht="15.75" thickBot="1">
      <c r="A14" s="69" t="s">
        <v>259</v>
      </c>
      <c r="B14" s="121">
        <v>3</v>
      </c>
      <c r="C14" s="202"/>
      <c r="D14" s="45">
        <v>3</v>
      </c>
      <c r="E14" s="45">
        <v>3</v>
      </c>
      <c r="F14" s="45">
        <v>4</v>
      </c>
      <c r="G14" s="45">
        <v>3</v>
      </c>
      <c r="H14" s="45">
        <v>2</v>
      </c>
      <c r="I14" s="45">
        <v>3</v>
      </c>
      <c r="J14" s="45">
        <v>2</v>
      </c>
      <c r="K14" s="45">
        <v>3</v>
      </c>
      <c r="L14" s="45">
        <v>2</v>
      </c>
      <c r="M14" s="45">
        <v>3</v>
      </c>
      <c r="N14" s="45">
        <v>2</v>
      </c>
      <c r="O14" s="45">
        <v>3</v>
      </c>
      <c r="P14" s="45">
        <v>4</v>
      </c>
      <c r="Q14" s="45">
        <v>4</v>
      </c>
      <c r="R14" s="45">
        <v>3</v>
      </c>
      <c r="S14" s="220"/>
      <c r="T14" s="202"/>
      <c r="U14" s="45">
        <v>4</v>
      </c>
      <c r="V14" s="45">
        <v>3</v>
      </c>
      <c r="W14" s="45">
        <v>3</v>
      </c>
      <c r="X14" s="45">
        <v>3</v>
      </c>
      <c r="Y14" s="202"/>
      <c r="Z14" s="45">
        <v>4</v>
      </c>
      <c r="AA14" s="202"/>
      <c r="AB14" s="31">
        <v>4</v>
      </c>
      <c r="AC14" s="31">
        <v>3</v>
      </c>
      <c r="AD14" s="31">
        <v>4</v>
      </c>
      <c r="AE14" s="31">
        <v>3</v>
      </c>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522"/>
      <c r="CY14" s="72">
        <f t="shared" si="0"/>
        <v>0</v>
      </c>
      <c r="CZ14" s="72">
        <f t="shared" si="1"/>
        <v>4</v>
      </c>
      <c r="DA14" s="72">
        <f t="shared" si="2"/>
        <v>14</v>
      </c>
      <c r="DB14" s="31">
        <f t="shared" si="3"/>
        <v>7</v>
      </c>
      <c r="DC14" s="332">
        <f t="shared" si="5"/>
        <v>25</v>
      </c>
      <c r="DD14" s="511"/>
      <c r="DE14" s="12">
        <f t="shared" si="4"/>
        <v>3.12</v>
      </c>
      <c r="DF14" s="47">
        <f t="shared" si="6"/>
        <v>0.78</v>
      </c>
    </row>
    <row r="15" spans="1:110" ht="26.25" thickBot="1">
      <c r="A15" s="68" t="s">
        <v>280</v>
      </c>
      <c r="B15" s="218"/>
      <c r="C15" s="45">
        <v>3</v>
      </c>
      <c r="D15" s="45">
        <v>2</v>
      </c>
      <c r="E15" s="45">
        <v>4</v>
      </c>
      <c r="F15" s="45">
        <v>3</v>
      </c>
      <c r="G15" s="45">
        <v>2</v>
      </c>
      <c r="H15" s="45">
        <v>2</v>
      </c>
      <c r="I15" s="45">
        <v>2</v>
      </c>
      <c r="J15" s="45">
        <v>2</v>
      </c>
      <c r="K15" s="202"/>
      <c r="L15" s="202"/>
      <c r="M15" s="202"/>
      <c r="N15" s="45">
        <v>2</v>
      </c>
      <c r="O15" s="45">
        <v>3</v>
      </c>
      <c r="P15" s="45">
        <v>4</v>
      </c>
      <c r="Q15" s="45">
        <v>4</v>
      </c>
      <c r="R15" s="45">
        <v>3</v>
      </c>
      <c r="S15" s="45">
        <v>4</v>
      </c>
      <c r="T15" s="202"/>
      <c r="U15" s="45">
        <v>3</v>
      </c>
      <c r="V15" s="45">
        <v>2</v>
      </c>
      <c r="W15" s="45">
        <v>3</v>
      </c>
      <c r="X15" s="45">
        <v>3</v>
      </c>
      <c r="Y15" s="202"/>
      <c r="Z15" s="202"/>
      <c r="AA15" s="45">
        <v>4</v>
      </c>
      <c r="AB15" s="31">
        <v>4</v>
      </c>
      <c r="AC15" s="31">
        <v>3</v>
      </c>
      <c r="AD15" s="31">
        <v>4</v>
      </c>
      <c r="AE15" s="31">
        <v>3</v>
      </c>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522"/>
      <c r="CY15" s="72">
        <f t="shared" si="0"/>
        <v>0</v>
      </c>
      <c r="CZ15" s="72">
        <f t="shared" si="1"/>
        <v>7</v>
      </c>
      <c r="DA15" s="72">
        <f t="shared" si="2"/>
        <v>9</v>
      </c>
      <c r="DB15" s="31">
        <f t="shared" si="3"/>
        <v>7</v>
      </c>
      <c r="DC15" s="332">
        <f t="shared" si="5"/>
        <v>23</v>
      </c>
      <c r="DD15" s="511"/>
      <c r="DE15" s="12">
        <f t="shared" si="4"/>
        <v>3</v>
      </c>
      <c r="DF15" s="47">
        <f t="shared" si="6"/>
        <v>0.75</v>
      </c>
    </row>
    <row r="16" spans="1:110" ht="36.75" customHeight="1" thickBot="1">
      <c r="A16" s="68" t="s">
        <v>281</v>
      </c>
      <c r="B16" s="218"/>
      <c r="C16" s="202"/>
      <c r="D16" s="45">
        <v>2</v>
      </c>
      <c r="E16" s="202"/>
      <c r="F16" s="45">
        <v>4</v>
      </c>
      <c r="G16" s="45">
        <v>2</v>
      </c>
      <c r="H16" s="45">
        <v>2</v>
      </c>
      <c r="I16" s="45">
        <v>2</v>
      </c>
      <c r="J16" s="45">
        <v>2</v>
      </c>
      <c r="K16" s="45">
        <v>2</v>
      </c>
      <c r="L16" s="202"/>
      <c r="M16" s="202"/>
      <c r="N16" s="45">
        <v>2</v>
      </c>
      <c r="O16" s="45">
        <v>3</v>
      </c>
      <c r="P16" s="45">
        <v>4</v>
      </c>
      <c r="Q16" s="45">
        <v>2</v>
      </c>
      <c r="R16" s="202"/>
      <c r="S16" s="45">
        <v>4</v>
      </c>
      <c r="T16" s="202"/>
      <c r="U16" s="202"/>
      <c r="V16" s="202"/>
      <c r="W16" s="45">
        <v>3</v>
      </c>
      <c r="X16" s="45">
        <v>3</v>
      </c>
      <c r="Y16" s="45">
        <v>1</v>
      </c>
      <c r="Z16" s="202"/>
      <c r="AA16" s="202"/>
      <c r="AB16" s="31">
        <v>4</v>
      </c>
      <c r="AC16" s="31">
        <v>3</v>
      </c>
      <c r="AD16" s="31">
        <v>4</v>
      </c>
      <c r="AE16" s="31">
        <v>2</v>
      </c>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522"/>
      <c r="CY16" s="72">
        <f t="shared" si="0"/>
        <v>1</v>
      </c>
      <c r="CZ16" s="72">
        <f t="shared" si="1"/>
        <v>9</v>
      </c>
      <c r="DA16" s="72">
        <f t="shared" si="2"/>
        <v>4</v>
      </c>
      <c r="DB16" s="31">
        <f t="shared" si="3"/>
        <v>5</v>
      </c>
      <c r="DC16" s="332">
        <f t="shared" si="5"/>
        <v>19</v>
      </c>
      <c r="DD16" s="511"/>
      <c r="DE16" s="12">
        <f t="shared" si="4"/>
        <v>2.6842105263157894</v>
      </c>
      <c r="DF16" s="47">
        <f t="shared" si="6"/>
        <v>0.67105263157894735</v>
      </c>
    </row>
    <row r="17" spans="1:110" ht="17.25" customHeight="1" thickBot="1">
      <c r="A17" s="69" t="s">
        <v>282</v>
      </c>
      <c r="B17" s="218"/>
      <c r="C17" s="202"/>
      <c r="D17" s="45">
        <v>1</v>
      </c>
      <c r="E17" s="45">
        <v>3</v>
      </c>
      <c r="F17" s="45">
        <v>4</v>
      </c>
      <c r="G17" s="45">
        <v>4</v>
      </c>
      <c r="H17" s="45">
        <v>2</v>
      </c>
      <c r="I17" s="45">
        <v>2</v>
      </c>
      <c r="J17" s="45">
        <v>2</v>
      </c>
      <c r="K17" s="202"/>
      <c r="L17" s="202"/>
      <c r="M17" s="45">
        <v>2</v>
      </c>
      <c r="N17" s="45">
        <v>2</v>
      </c>
      <c r="O17" s="45">
        <v>3</v>
      </c>
      <c r="P17" s="45">
        <v>3</v>
      </c>
      <c r="Q17" s="45">
        <v>3</v>
      </c>
      <c r="R17" s="202"/>
      <c r="S17" s="45">
        <v>2</v>
      </c>
      <c r="T17" s="202"/>
      <c r="U17" s="45">
        <v>4</v>
      </c>
      <c r="V17" s="45">
        <v>3</v>
      </c>
      <c r="W17" s="45">
        <v>3</v>
      </c>
      <c r="X17" s="45">
        <v>3</v>
      </c>
      <c r="Y17" s="45">
        <v>3</v>
      </c>
      <c r="Z17" s="45">
        <v>4</v>
      </c>
      <c r="AA17" s="202"/>
      <c r="AB17" s="31">
        <v>4</v>
      </c>
      <c r="AC17" s="31">
        <v>3</v>
      </c>
      <c r="AD17" s="31">
        <v>4</v>
      </c>
      <c r="AE17" s="31">
        <v>2</v>
      </c>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522"/>
      <c r="CY17" s="72">
        <f t="shared" si="0"/>
        <v>1</v>
      </c>
      <c r="CZ17" s="72">
        <f t="shared" si="1"/>
        <v>7</v>
      </c>
      <c r="DA17" s="72">
        <f t="shared" si="2"/>
        <v>9</v>
      </c>
      <c r="DB17" s="31">
        <f t="shared" si="3"/>
        <v>6</v>
      </c>
      <c r="DC17" s="332">
        <f t="shared" si="5"/>
        <v>23</v>
      </c>
      <c r="DD17" s="511"/>
      <c r="DE17" s="12">
        <f t="shared" si="4"/>
        <v>2.8695652173913042</v>
      </c>
      <c r="DF17" s="47">
        <f t="shared" si="6"/>
        <v>0.71739130434782605</v>
      </c>
    </row>
    <row r="18" spans="1:110" ht="26.25" thickBot="1">
      <c r="A18" s="69" t="s">
        <v>283</v>
      </c>
      <c r="B18" s="218"/>
      <c r="C18" s="202"/>
      <c r="D18" s="45">
        <v>3</v>
      </c>
      <c r="E18" s="45">
        <v>3</v>
      </c>
      <c r="F18" s="45">
        <v>4</v>
      </c>
      <c r="G18" s="45">
        <v>4</v>
      </c>
      <c r="H18" s="45">
        <v>2</v>
      </c>
      <c r="I18" s="45">
        <v>3</v>
      </c>
      <c r="J18" s="45">
        <v>2</v>
      </c>
      <c r="K18" s="202"/>
      <c r="L18" s="45">
        <v>4</v>
      </c>
      <c r="M18" s="45">
        <v>3</v>
      </c>
      <c r="N18" s="45">
        <v>3</v>
      </c>
      <c r="O18" s="45">
        <v>3</v>
      </c>
      <c r="P18" s="45">
        <v>3</v>
      </c>
      <c r="Q18" s="45">
        <v>3</v>
      </c>
      <c r="R18" s="202"/>
      <c r="S18" s="45">
        <v>1</v>
      </c>
      <c r="T18" s="202"/>
      <c r="U18" s="45">
        <v>3</v>
      </c>
      <c r="V18" s="45">
        <v>3</v>
      </c>
      <c r="W18" s="45">
        <v>3</v>
      </c>
      <c r="X18" s="45">
        <v>3</v>
      </c>
      <c r="Y18" s="45">
        <v>3</v>
      </c>
      <c r="Z18" s="45">
        <v>4</v>
      </c>
      <c r="AA18" s="202"/>
      <c r="AB18" s="31">
        <v>4</v>
      </c>
      <c r="AC18" s="31">
        <v>3</v>
      </c>
      <c r="AD18" s="31">
        <v>4</v>
      </c>
      <c r="AE18" s="31">
        <v>2</v>
      </c>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522"/>
      <c r="CY18" s="72">
        <f t="shared" si="0"/>
        <v>1</v>
      </c>
      <c r="CZ18" s="72">
        <f t="shared" si="1"/>
        <v>3</v>
      </c>
      <c r="DA18" s="72">
        <f t="shared" si="2"/>
        <v>14</v>
      </c>
      <c r="DB18" s="31">
        <f t="shared" si="3"/>
        <v>6</v>
      </c>
      <c r="DC18" s="332">
        <f t="shared" si="5"/>
        <v>24</v>
      </c>
      <c r="DD18" s="511"/>
      <c r="DE18" s="12">
        <f t="shared" si="4"/>
        <v>3.0416666666666665</v>
      </c>
      <c r="DF18" s="47">
        <f t="shared" si="6"/>
        <v>0.76041666666666663</v>
      </c>
    </row>
    <row r="19" spans="1:110" ht="15.75" thickBot="1">
      <c r="A19" s="69" t="s">
        <v>284</v>
      </c>
      <c r="B19" s="218"/>
      <c r="C19" s="45">
        <v>3</v>
      </c>
      <c r="D19" s="45">
        <v>4</v>
      </c>
      <c r="E19" s="45">
        <v>3</v>
      </c>
      <c r="F19" s="45">
        <v>4</v>
      </c>
      <c r="G19" s="45">
        <v>4</v>
      </c>
      <c r="H19" s="45">
        <v>4</v>
      </c>
      <c r="I19" s="45">
        <v>3</v>
      </c>
      <c r="J19" s="45">
        <v>3</v>
      </c>
      <c r="K19" s="202"/>
      <c r="L19" s="45">
        <v>4</v>
      </c>
      <c r="M19" s="45">
        <v>3</v>
      </c>
      <c r="N19" s="45">
        <v>4</v>
      </c>
      <c r="O19" s="125">
        <v>4</v>
      </c>
      <c r="P19" s="45">
        <v>4</v>
      </c>
      <c r="Q19" s="45">
        <v>4</v>
      </c>
      <c r="R19" s="45">
        <v>4</v>
      </c>
      <c r="S19" s="45">
        <v>4</v>
      </c>
      <c r="T19" s="202"/>
      <c r="U19" s="202"/>
      <c r="V19" s="202"/>
      <c r="W19" s="45">
        <v>3</v>
      </c>
      <c r="X19" s="45">
        <v>3</v>
      </c>
      <c r="Y19" s="45">
        <v>4</v>
      </c>
      <c r="Z19" s="45">
        <v>4</v>
      </c>
      <c r="AA19" s="45">
        <v>4</v>
      </c>
      <c r="AB19" s="31">
        <v>4</v>
      </c>
      <c r="AC19" s="31">
        <v>3</v>
      </c>
      <c r="AD19" s="31">
        <v>4</v>
      </c>
      <c r="AE19" s="31">
        <v>2</v>
      </c>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522"/>
      <c r="CY19" s="72">
        <f t="shared" si="0"/>
        <v>0</v>
      </c>
      <c r="CZ19" s="72">
        <f t="shared" si="1"/>
        <v>1</v>
      </c>
      <c r="DA19" s="72">
        <f t="shared" si="2"/>
        <v>8</v>
      </c>
      <c r="DB19" s="31">
        <f t="shared" si="3"/>
        <v>16</v>
      </c>
      <c r="DC19" s="332">
        <f t="shared" si="5"/>
        <v>25</v>
      </c>
      <c r="DD19" s="511"/>
      <c r="DE19" s="12">
        <f t="shared" si="4"/>
        <v>3.6</v>
      </c>
      <c r="DF19" s="47">
        <f t="shared" si="6"/>
        <v>0.9</v>
      </c>
    </row>
    <row r="20" spans="1:110" ht="26.25" thickBot="1">
      <c r="A20" s="70" t="s">
        <v>292</v>
      </c>
      <c r="B20" s="219"/>
      <c r="C20" s="209"/>
      <c r="D20" s="125">
        <v>1</v>
      </c>
      <c r="E20" s="209"/>
      <c r="F20" s="125">
        <v>4</v>
      </c>
      <c r="G20" s="125">
        <v>2</v>
      </c>
      <c r="H20" s="125">
        <v>2</v>
      </c>
      <c r="I20" s="125">
        <v>2</v>
      </c>
      <c r="J20" s="125">
        <v>4</v>
      </c>
      <c r="K20" s="125">
        <v>3</v>
      </c>
      <c r="L20" s="209"/>
      <c r="M20" s="209"/>
      <c r="N20" s="125">
        <v>2</v>
      </c>
      <c r="O20" s="125">
        <v>3</v>
      </c>
      <c r="P20" s="125">
        <v>4</v>
      </c>
      <c r="Q20" s="209"/>
      <c r="R20" s="209"/>
      <c r="S20" s="209"/>
      <c r="T20" s="209"/>
      <c r="U20" s="209"/>
      <c r="V20" s="209"/>
      <c r="W20" s="125">
        <v>4</v>
      </c>
      <c r="X20" s="209"/>
      <c r="Y20" s="209"/>
      <c r="Z20" s="209"/>
      <c r="AA20" s="209"/>
      <c r="AB20" s="35">
        <v>4</v>
      </c>
      <c r="AC20" s="35">
        <v>2</v>
      </c>
      <c r="AD20" s="209"/>
      <c r="AE20" s="209"/>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523"/>
      <c r="CY20" s="72">
        <f t="shared" si="0"/>
        <v>1</v>
      </c>
      <c r="CZ20" s="72">
        <f t="shared" si="1"/>
        <v>5</v>
      </c>
      <c r="DA20" s="72">
        <f t="shared" si="2"/>
        <v>2</v>
      </c>
      <c r="DB20" s="31">
        <f t="shared" si="3"/>
        <v>5</v>
      </c>
      <c r="DC20" s="332">
        <f t="shared" si="5"/>
        <v>13</v>
      </c>
      <c r="DD20" s="512"/>
      <c r="DE20" s="98">
        <f t="shared" si="4"/>
        <v>2.8461538461538463</v>
      </c>
      <c r="DF20" s="47">
        <f t="shared" si="6"/>
        <v>0.71153846153846156</v>
      </c>
    </row>
    <row r="21" spans="1:110" ht="15.75" thickBot="1">
      <c r="A21" s="419" t="s">
        <v>261</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5"/>
      <c r="CS21" s="435"/>
      <c r="CT21" s="435"/>
      <c r="CU21" s="435"/>
      <c r="CV21" s="435"/>
      <c r="CW21" s="435"/>
      <c r="CX21" s="437"/>
      <c r="CY21" s="74">
        <f>SUM(CY11:CY20)</f>
        <v>4</v>
      </c>
      <c r="CZ21" s="14">
        <f t="shared" ref="CZ21:DB21" si="7">SUM(CZ11:CZ20)</f>
        <v>41</v>
      </c>
      <c r="DA21" s="14">
        <f t="shared" si="7"/>
        <v>100</v>
      </c>
      <c r="DB21" s="86">
        <f t="shared" si="7"/>
        <v>82</v>
      </c>
      <c r="DC21" s="314"/>
      <c r="DD21" s="16">
        <f>SUM(CY21:DB21)</f>
        <v>227</v>
      </c>
      <c r="DE21" s="529"/>
      <c r="DF21" s="530"/>
    </row>
    <row r="22" spans="1:110" ht="15.75" thickBot="1">
      <c r="A22" s="419" t="s">
        <v>262</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420"/>
      <c r="CU22" s="420"/>
      <c r="CV22" s="420"/>
      <c r="CW22" s="420"/>
      <c r="CX22" s="420"/>
      <c r="CY22" s="39">
        <f>CY21*100/$DD$21</f>
        <v>1.7621145374449338</v>
      </c>
      <c r="CZ22" s="39">
        <f t="shared" ref="CZ22:DB22" si="8">CZ21*100/$DD$21</f>
        <v>18.061674008810574</v>
      </c>
      <c r="DA22" s="39">
        <f t="shared" si="8"/>
        <v>44.052863436123346</v>
      </c>
      <c r="DB22" s="39">
        <f t="shared" si="8"/>
        <v>36.123348017621147</v>
      </c>
      <c r="DC22" s="310"/>
      <c r="DD22" s="40">
        <f>SUM(CY22:DB22)</f>
        <v>100</v>
      </c>
      <c r="DE22" s="440"/>
      <c r="DF22" s="441"/>
    </row>
    <row r="23" spans="1:110" ht="26.25" thickBot="1">
      <c r="A23" s="25" t="s">
        <v>278</v>
      </c>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417"/>
      <c r="BP23" s="417"/>
      <c r="BQ23" s="417"/>
      <c r="BR23" s="417"/>
      <c r="BS23" s="417"/>
      <c r="BT23" s="417"/>
      <c r="BU23" s="417"/>
      <c r="BV23" s="417"/>
      <c r="BW23" s="417"/>
      <c r="BX23" s="417"/>
      <c r="BY23" s="417"/>
      <c r="BZ23" s="417"/>
      <c r="CA23" s="417"/>
      <c r="CB23" s="417"/>
      <c r="CC23" s="417"/>
      <c r="CD23" s="417"/>
      <c r="CE23" s="417"/>
      <c r="CF23" s="417"/>
      <c r="CG23" s="417"/>
      <c r="CH23" s="417"/>
      <c r="CI23" s="417"/>
      <c r="CJ23" s="417"/>
      <c r="CK23" s="417"/>
      <c r="CL23" s="417"/>
      <c r="CM23" s="417"/>
      <c r="CN23" s="417"/>
      <c r="CO23" s="417"/>
      <c r="CP23" s="417"/>
      <c r="CQ23" s="417"/>
      <c r="CR23" s="417"/>
      <c r="CS23" s="417"/>
      <c r="CT23" s="417"/>
      <c r="CU23" s="417"/>
      <c r="CV23" s="417"/>
      <c r="CW23" s="417"/>
      <c r="CX23" s="418"/>
      <c r="CY23" s="18">
        <v>1</v>
      </c>
      <c r="CZ23" s="18">
        <v>2</v>
      </c>
      <c r="DA23" s="18">
        <v>3</v>
      </c>
      <c r="DB23" s="18">
        <v>4</v>
      </c>
      <c r="DC23" s="336" t="s">
        <v>459</v>
      </c>
      <c r="DD23" s="41"/>
      <c r="DE23" s="42" t="s">
        <v>312</v>
      </c>
      <c r="DF23" s="84" t="s">
        <v>254</v>
      </c>
    </row>
    <row r="24" spans="1:110" ht="20.25" customHeight="1" thickBot="1">
      <c r="A24" s="61" t="s">
        <v>256</v>
      </c>
      <c r="B24" s="126">
        <v>4</v>
      </c>
      <c r="C24" s="211"/>
      <c r="D24" s="211"/>
      <c r="E24" s="36">
        <v>2</v>
      </c>
      <c r="F24" s="36">
        <v>4</v>
      </c>
      <c r="G24" s="36">
        <v>4</v>
      </c>
      <c r="H24" s="36">
        <v>4</v>
      </c>
      <c r="I24" s="36">
        <v>4</v>
      </c>
      <c r="J24" s="36">
        <v>3</v>
      </c>
      <c r="K24" s="214"/>
      <c r="L24" s="202"/>
      <c r="M24" s="214"/>
      <c r="N24" s="36">
        <v>4</v>
      </c>
      <c r="O24" s="36">
        <v>4</v>
      </c>
      <c r="P24" s="36">
        <v>4</v>
      </c>
      <c r="Q24" s="36">
        <v>4</v>
      </c>
      <c r="R24" s="36">
        <v>3</v>
      </c>
      <c r="S24" s="36">
        <v>4</v>
      </c>
      <c r="T24" s="36">
        <v>4</v>
      </c>
      <c r="U24" s="36">
        <v>4</v>
      </c>
      <c r="V24" s="214"/>
      <c r="W24" s="36">
        <v>4</v>
      </c>
      <c r="X24" s="36">
        <v>3</v>
      </c>
      <c r="Y24" s="36">
        <v>4</v>
      </c>
      <c r="Z24" s="36">
        <v>4</v>
      </c>
      <c r="AA24" s="214"/>
      <c r="AB24" s="30">
        <v>4</v>
      </c>
      <c r="AC24" s="30">
        <v>3</v>
      </c>
      <c r="AD24" s="30">
        <v>3</v>
      </c>
      <c r="AE24" s="30">
        <v>4</v>
      </c>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431"/>
      <c r="CY24" s="58">
        <f t="shared" ref="CY24:CY32" si="9">COUNTIF(B24:CW24,1)</f>
        <v>0</v>
      </c>
      <c r="CZ24" s="30">
        <f t="shared" ref="CZ24:CZ32" si="10">COUNTIF(B24:CW24,2)</f>
        <v>1</v>
      </c>
      <c r="DA24" s="30">
        <f t="shared" ref="DA24:DA32" si="11">COUNTIF(B24:CW24,3)</f>
        <v>5</v>
      </c>
      <c r="DB24" s="55">
        <f t="shared" ref="DB24:DB32" si="12">COUNTIF(B24:CW24,4)</f>
        <v>17</v>
      </c>
      <c r="DC24" s="332">
        <f t="shared" ref="DC24:DC32" si="13">SUM(CY24:DB24)</f>
        <v>23</v>
      </c>
      <c r="DD24" s="521"/>
      <c r="DE24" s="12">
        <f t="shared" ref="DE24:DE32" si="14">AVERAGE(B24:CW24)</f>
        <v>3.6956521739130435</v>
      </c>
      <c r="DF24" s="47">
        <f>DE24/4</f>
        <v>0.92391304347826086</v>
      </c>
    </row>
    <row r="25" spans="1:110" ht="15.75" thickBot="1">
      <c r="A25" s="62" t="s">
        <v>257</v>
      </c>
      <c r="B25" s="121">
        <v>4</v>
      </c>
      <c r="C25" s="212"/>
      <c r="D25" s="212"/>
      <c r="E25" s="45">
        <v>4</v>
      </c>
      <c r="F25" s="45">
        <v>4</v>
      </c>
      <c r="G25" s="45">
        <v>4</v>
      </c>
      <c r="H25" s="45">
        <v>4</v>
      </c>
      <c r="I25" s="45">
        <v>4</v>
      </c>
      <c r="J25" s="45">
        <v>3</v>
      </c>
      <c r="K25" s="202"/>
      <c r="L25" s="202"/>
      <c r="M25" s="202"/>
      <c r="N25" s="45">
        <v>4</v>
      </c>
      <c r="O25" s="45">
        <v>4</v>
      </c>
      <c r="P25" s="45">
        <v>4</v>
      </c>
      <c r="Q25" s="45">
        <v>4</v>
      </c>
      <c r="R25" s="45">
        <v>4</v>
      </c>
      <c r="S25" s="202"/>
      <c r="T25" s="45">
        <v>4</v>
      </c>
      <c r="U25" s="45">
        <v>4</v>
      </c>
      <c r="V25" s="202"/>
      <c r="W25" s="45">
        <v>4</v>
      </c>
      <c r="X25" s="45">
        <v>3</v>
      </c>
      <c r="Y25" s="45">
        <v>4</v>
      </c>
      <c r="Z25" s="45">
        <v>4</v>
      </c>
      <c r="AA25" s="202"/>
      <c r="AB25" s="31">
        <v>4</v>
      </c>
      <c r="AC25" s="31">
        <v>3</v>
      </c>
      <c r="AD25" s="31">
        <v>3</v>
      </c>
      <c r="AE25" s="31">
        <v>4</v>
      </c>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432"/>
      <c r="CY25" s="34">
        <f t="shared" si="9"/>
        <v>0</v>
      </c>
      <c r="CZ25" s="31">
        <f t="shared" si="10"/>
        <v>0</v>
      </c>
      <c r="DA25" s="31">
        <f t="shared" si="11"/>
        <v>4</v>
      </c>
      <c r="DB25" s="56">
        <f t="shared" si="12"/>
        <v>18</v>
      </c>
      <c r="DC25" s="332">
        <f t="shared" si="13"/>
        <v>22</v>
      </c>
      <c r="DD25" s="522"/>
      <c r="DE25" s="37">
        <f t="shared" si="14"/>
        <v>3.8181818181818183</v>
      </c>
      <c r="DF25" s="47">
        <f t="shared" ref="DF25:DF32" si="15">DE25/4</f>
        <v>0.95454545454545459</v>
      </c>
    </row>
    <row r="26" spans="1:110" ht="15.75" thickBot="1">
      <c r="A26" s="62" t="s">
        <v>258</v>
      </c>
      <c r="B26" s="121">
        <v>4</v>
      </c>
      <c r="C26" s="212"/>
      <c r="D26" s="212"/>
      <c r="E26" s="45">
        <v>3</v>
      </c>
      <c r="F26" s="45">
        <v>3</v>
      </c>
      <c r="G26" s="45">
        <v>3</v>
      </c>
      <c r="H26" s="45">
        <v>4</v>
      </c>
      <c r="I26" s="45">
        <v>4</v>
      </c>
      <c r="J26" s="45">
        <v>3</v>
      </c>
      <c r="K26" s="45">
        <v>3</v>
      </c>
      <c r="L26" s="202"/>
      <c r="M26" s="202"/>
      <c r="N26" s="45">
        <v>4</v>
      </c>
      <c r="O26" s="45">
        <v>4</v>
      </c>
      <c r="P26" s="45">
        <v>4</v>
      </c>
      <c r="Q26" s="45">
        <v>4</v>
      </c>
      <c r="R26" s="45">
        <v>4</v>
      </c>
      <c r="S26" s="202"/>
      <c r="T26" s="45">
        <v>4</v>
      </c>
      <c r="U26" s="45">
        <v>4</v>
      </c>
      <c r="V26" s="202"/>
      <c r="W26" s="45">
        <v>4</v>
      </c>
      <c r="X26" s="45">
        <v>3</v>
      </c>
      <c r="Y26" s="45">
        <v>3</v>
      </c>
      <c r="Z26" s="45">
        <v>4</v>
      </c>
      <c r="AA26" s="202"/>
      <c r="AB26" s="31">
        <v>4</v>
      </c>
      <c r="AC26" s="31">
        <v>3</v>
      </c>
      <c r="AD26" s="31">
        <v>3</v>
      </c>
      <c r="AE26" s="31">
        <v>4</v>
      </c>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432"/>
      <c r="CY26" s="34">
        <f t="shared" si="9"/>
        <v>0</v>
      </c>
      <c r="CZ26" s="31">
        <f t="shared" si="10"/>
        <v>0</v>
      </c>
      <c r="DA26" s="31">
        <f t="shared" si="11"/>
        <v>9</v>
      </c>
      <c r="DB26" s="56">
        <f t="shared" si="12"/>
        <v>14</v>
      </c>
      <c r="DC26" s="332">
        <f t="shared" si="13"/>
        <v>23</v>
      </c>
      <c r="DD26" s="522"/>
      <c r="DE26" s="37">
        <f t="shared" si="14"/>
        <v>3.6086956521739131</v>
      </c>
      <c r="DF26" s="47">
        <f t="shared" si="15"/>
        <v>0.90217391304347827</v>
      </c>
    </row>
    <row r="27" spans="1:110" ht="15.75" thickBot="1">
      <c r="A27" s="63" t="s">
        <v>259</v>
      </c>
      <c r="B27" s="121">
        <v>4</v>
      </c>
      <c r="C27" s="212"/>
      <c r="D27" s="212"/>
      <c r="E27" s="45">
        <v>3</v>
      </c>
      <c r="F27" s="45">
        <v>3</v>
      </c>
      <c r="G27" s="45">
        <v>3</v>
      </c>
      <c r="H27" s="45">
        <v>4</v>
      </c>
      <c r="I27" s="45">
        <v>4</v>
      </c>
      <c r="J27" s="45">
        <v>3</v>
      </c>
      <c r="K27" s="220"/>
      <c r="L27" s="202"/>
      <c r="M27" s="202"/>
      <c r="N27" s="45">
        <v>4</v>
      </c>
      <c r="O27" s="45">
        <v>4</v>
      </c>
      <c r="P27" s="45">
        <v>4</v>
      </c>
      <c r="Q27" s="45">
        <v>4</v>
      </c>
      <c r="R27" s="45">
        <v>3</v>
      </c>
      <c r="S27" s="202"/>
      <c r="T27" s="45">
        <v>4</v>
      </c>
      <c r="U27" s="45">
        <v>3</v>
      </c>
      <c r="V27" s="202"/>
      <c r="W27" s="45">
        <v>4</v>
      </c>
      <c r="X27" s="45">
        <v>3</v>
      </c>
      <c r="Y27" s="45">
        <v>4</v>
      </c>
      <c r="Z27" s="45">
        <v>4</v>
      </c>
      <c r="AA27" s="202"/>
      <c r="AB27" s="31">
        <v>4</v>
      </c>
      <c r="AC27" s="31">
        <v>3</v>
      </c>
      <c r="AD27" s="31">
        <v>3</v>
      </c>
      <c r="AE27" s="31">
        <v>4</v>
      </c>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432"/>
      <c r="CY27" s="34">
        <f t="shared" si="9"/>
        <v>0</v>
      </c>
      <c r="CZ27" s="31">
        <f t="shared" si="10"/>
        <v>0</v>
      </c>
      <c r="DA27" s="31">
        <f t="shared" si="11"/>
        <v>9</v>
      </c>
      <c r="DB27" s="56">
        <f t="shared" si="12"/>
        <v>13</v>
      </c>
      <c r="DC27" s="332">
        <f t="shared" si="13"/>
        <v>22</v>
      </c>
      <c r="DD27" s="522"/>
      <c r="DE27" s="37">
        <f t="shared" si="14"/>
        <v>3.5909090909090908</v>
      </c>
      <c r="DF27" s="47">
        <f t="shared" si="15"/>
        <v>0.89772727272727271</v>
      </c>
    </row>
    <row r="28" spans="1:110" ht="14.25" customHeight="1" thickBot="1">
      <c r="A28" s="59" t="s">
        <v>285</v>
      </c>
      <c r="B28" s="121">
        <v>4</v>
      </c>
      <c r="C28" s="128">
        <v>3</v>
      </c>
      <c r="D28" s="128">
        <v>3</v>
      </c>
      <c r="E28" s="45">
        <v>3</v>
      </c>
      <c r="F28" s="45">
        <v>3</v>
      </c>
      <c r="G28" s="45">
        <v>3</v>
      </c>
      <c r="H28" s="45">
        <v>4</v>
      </c>
      <c r="I28" s="45">
        <v>2</v>
      </c>
      <c r="J28" s="45">
        <v>3</v>
      </c>
      <c r="K28" s="45">
        <v>2</v>
      </c>
      <c r="L28" s="202"/>
      <c r="M28" s="45">
        <v>2</v>
      </c>
      <c r="N28" s="45">
        <v>3</v>
      </c>
      <c r="O28" s="45">
        <v>3</v>
      </c>
      <c r="P28" s="45">
        <v>4</v>
      </c>
      <c r="Q28" s="45">
        <v>4</v>
      </c>
      <c r="R28" s="45">
        <v>2</v>
      </c>
      <c r="S28" s="45">
        <v>4</v>
      </c>
      <c r="T28" s="45">
        <v>3</v>
      </c>
      <c r="U28" s="202"/>
      <c r="V28" s="202"/>
      <c r="W28" s="45">
        <v>3</v>
      </c>
      <c r="X28" s="45">
        <v>4</v>
      </c>
      <c r="Y28" s="45">
        <v>4</v>
      </c>
      <c r="Z28" s="45">
        <v>4</v>
      </c>
      <c r="AA28" s="31">
        <v>4</v>
      </c>
      <c r="AB28" s="31">
        <v>4</v>
      </c>
      <c r="AC28" s="31">
        <v>3</v>
      </c>
      <c r="AD28" s="31">
        <v>3</v>
      </c>
      <c r="AE28" s="31">
        <v>4</v>
      </c>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45"/>
      <c r="CS28" s="31"/>
      <c r="CT28" s="31"/>
      <c r="CU28" s="31"/>
      <c r="CV28" s="31"/>
      <c r="CW28" s="31"/>
      <c r="CX28" s="432"/>
      <c r="CY28" s="34">
        <f t="shared" si="9"/>
        <v>0</v>
      </c>
      <c r="CZ28" s="31">
        <f t="shared" si="10"/>
        <v>4</v>
      </c>
      <c r="DA28" s="31">
        <f t="shared" si="11"/>
        <v>12</v>
      </c>
      <c r="DB28" s="56">
        <f t="shared" si="12"/>
        <v>11</v>
      </c>
      <c r="DC28" s="332">
        <f t="shared" si="13"/>
        <v>27</v>
      </c>
      <c r="DD28" s="522"/>
      <c r="DE28" s="37">
        <f t="shared" si="14"/>
        <v>3.2592592592592591</v>
      </c>
      <c r="DF28" s="47">
        <f t="shared" si="15"/>
        <v>0.81481481481481477</v>
      </c>
    </row>
    <row r="29" spans="1:110" ht="15.75" thickBot="1">
      <c r="A29" s="59" t="s">
        <v>286</v>
      </c>
      <c r="B29" s="121">
        <v>4</v>
      </c>
      <c r="C29" s="128">
        <v>3</v>
      </c>
      <c r="D29" s="128">
        <v>4</v>
      </c>
      <c r="E29" s="45">
        <v>3</v>
      </c>
      <c r="F29" s="45">
        <v>3</v>
      </c>
      <c r="G29" s="45">
        <v>4</v>
      </c>
      <c r="H29" s="45">
        <v>3</v>
      </c>
      <c r="I29" s="45">
        <v>2</v>
      </c>
      <c r="J29" s="45">
        <v>4</v>
      </c>
      <c r="K29" s="45">
        <v>2</v>
      </c>
      <c r="L29" s="202"/>
      <c r="M29" s="202"/>
      <c r="N29" s="45">
        <v>4</v>
      </c>
      <c r="O29" s="45">
        <v>3</v>
      </c>
      <c r="P29" s="45">
        <v>4</v>
      </c>
      <c r="Q29" s="45">
        <v>4</v>
      </c>
      <c r="R29" s="45">
        <v>3</v>
      </c>
      <c r="S29" s="45">
        <v>4</v>
      </c>
      <c r="T29" s="45">
        <v>4</v>
      </c>
      <c r="U29" s="202"/>
      <c r="V29" s="202"/>
      <c r="W29" s="45">
        <v>3</v>
      </c>
      <c r="X29" s="45">
        <v>4</v>
      </c>
      <c r="Y29" s="45">
        <v>4</v>
      </c>
      <c r="Z29" s="45">
        <v>4</v>
      </c>
      <c r="AA29" s="31">
        <v>4</v>
      </c>
      <c r="AB29" s="31">
        <v>4</v>
      </c>
      <c r="AC29" s="31">
        <v>3</v>
      </c>
      <c r="AD29" s="31">
        <v>3</v>
      </c>
      <c r="AE29" s="31">
        <v>4</v>
      </c>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5"/>
      <c r="CV29" s="31"/>
      <c r="CW29" s="31"/>
      <c r="CX29" s="432"/>
      <c r="CY29" s="34">
        <f t="shared" si="9"/>
        <v>0</v>
      </c>
      <c r="CZ29" s="31">
        <f t="shared" si="10"/>
        <v>2</v>
      </c>
      <c r="DA29" s="31">
        <f t="shared" si="11"/>
        <v>9</v>
      </c>
      <c r="DB29" s="56">
        <f t="shared" si="12"/>
        <v>15</v>
      </c>
      <c r="DC29" s="332">
        <f t="shared" si="13"/>
        <v>26</v>
      </c>
      <c r="DD29" s="522"/>
      <c r="DE29" s="37">
        <f t="shared" si="14"/>
        <v>3.5</v>
      </c>
      <c r="DF29" s="47">
        <f t="shared" si="15"/>
        <v>0.875</v>
      </c>
    </row>
    <row r="30" spans="1:110" ht="26.25" thickBot="1">
      <c r="A30" s="59" t="s">
        <v>287</v>
      </c>
      <c r="B30" s="121">
        <v>4</v>
      </c>
      <c r="C30" s="128">
        <v>2</v>
      </c>
      <c r="D30" s="128">
        <v>3</v>
      </c>
      <c r="E30" s="45">
        <v>3</v>
      </c>
      <c r="F30" s="45">
        <v>4</v>
      </c>
      <c r="G30" s="45">
        <v>4</v>
      </c>
      <c r="H30" s="45">
        <v>4</v>
      </c>
      <c r="I30" s="45">
        <v>2</v>
      </c>
      <c r="J30" s="45">
        <v>3</v>
      </c>
      <c r="K30" s="45">
        <v>2</v>
      </c>
      <c r="L30" s="202"/>
      <c r="M30" s="202"/>
      <c r="N30" s="45">
        <v>4</v>
      </c>
      <c r="O30" s="45">
        <v>3</v>
      </c>
      <c r="P30" s="45">
        <v>4</v>
      </c>
      <c r="Q30" s="45">
        <v>3</v>
      </c>
      <c r="R30" s="45">
        <v>4</v>
      </c>
      <c r="S30" s="45">
        <v>4</v>
      </c>
      <c r="T30" s="45">
        <v>4</v>
      </c>
      <c r="U30" s="202"/>
      <c r="V30" s="202"/>
      <c r="W30" s="45">
        <v>3</v>
      </c>
      <c r="X30" s="45">
        <v>4</v>
      </c>
      <c r="Y30" s="45">
        <v>4</v>
      </c>
      <c r="Z30" s="45">
        <v>4</v>
      </c>
      <c r="AA30" s="31">
        <v>1</v>
      </c>
      <c r="AB30" s="31">
        <v>4</v>
      </c>
      <c r="AC30" s="31">
        <v>3</v>
      </c>
      <c r="AD30" s="31">
        <v>3</v>
      </c>
      <c r="AE30" s="31">
        <v>4</v>
      </c>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432"/>
      <c r="CY30" s="34">
        <f t="shared" si="9"/>
        <v>1</v>
      </c>
      <c r="CZ30" s="31">
        <f t="shared" si="10"/>
        <v>3</v>
      </c>
      <c r="DA30" s="31">
        <f t="shared" si="11"/>
        <v>8</v>
      </c>
      <c r="DB30" s="56">
        <f t="shared" si="12"/>
        <v>14</v>
      </c>
      <c r="DC30" s="332">
        <f t="shared" si="13"/>
        <v>26</v>
      </c>
      <c r="DD30" s="522"/>
      <c r="DE30" s="37">
        <f t="shared" si="14"/>
        <v>3.3461538461538463</v>
      </c>
      <c r="DF30" s="47">
        <f t="shared" si="15"/>
        <v>0.83653846153846156</v>
      </c>
    </row>
    <row r="31" spans="1:110" ht="15.75" thickBot="1">
      <c r="A31" s="64" t="s">
        <v>288</v>
      </c>
      <c r="B31" s="122">
        <v>4</v>
      </c>
      <c r="C31" s="130">
        <v>3</v>
      </c>
      <c r="D31" s="130">
        <v>3</v>
      </c>
      <c r="E31" s="123">
        <v>4</v>
      </c>
      <c r="F31" s="123">
        <v>4</v>
      </c>
      <c r="G31" s="123">
        <v>4</v>
      </c>
      <c r="H31" s="123">
        <v>4</v>
      </c>
      <c r="I31" s="123">
        <v>2</v>
      </c>
      <c r="J31" s="123">
        <v>3</v>
      </c>
      <c r="K31" s="45">
        <v>2</v>
      </c>
      <c r="L31" s="202"/>
      <c r="M31" s="215"/>
      <c r="N31" s="123">
        <v>4</v>
      </c>
      <c r="O31" s="123">
        <v>3</v>
      </c>
      <c r="P31" s="123">
        <v>4</v>
      </c>
      <c r="Q31" s="123">
        <v>4</v>
      </c>
      <c r="R31" s="123">
        <v>4</v>
      </c>
      <c r="S31" s="123">
        <v>4</v>
      </c>
      <c r="T31" s="123">
        <v>4</v>
      </c>
      <c r="U31" s="215"/>
      <c r="V31" s="215"/>
      <c r="W31" s="123">
        <v>3</v>
      </c>
      <c r="X31" s="123">
        <v>3</v>
      </c>
      <c r="Y31" s="123">
        <v>4</v>
      </c>
      <c r="Z31" s="123">
        <v>4</v>
      </c>
      <c r="AA31" s="32">
        <v>4</v>
      </c>
      <c r="AB31" s="32">
        <v>4</v>
      </c>
      <c r="AC31" s="32">
        <v>3</v>
      </c>
      <c r="AD31" s="32">
        <v>3</v>
      </c>
      <c r="AE31" s="32">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432"/>
      <c r="CY31" s="34">
        <f t="shared" si="9"/>
        <v>0</v>
      </c>
      <c r="CZ31" s="31">
        <f t="shared" si="10"/>
        <v>2</v>
      </c>
      <c r="DA31" s="31">
        <f t="shared" si="11"/>
        <v>8</v>
      </c>
      <c r="DB31" s="56">
        <f t="shared" si="12"/>
        <v>16</v>
      </c>
      <c r="DC31" s="332">
        <f t="shared" si="13"/>
        <v>26</v>
      </c>
      <c r="DD31" s="522"/>
      <c r="DE31" s="37">
        <f t="shared" si="14"/>
        <v>3.5384615384615383</v>
      </c>
      <c r="DF31" s="47">
        <f t="shared" si="15"/>
        <v>0.88461538461538458</v>
      </c>
    </row>
    <row r="32" spans="1:110" ht="26.25" thickBot="1">
      <c r="A32" s="66" t="s">
        <v>292</v>
      </c>
      <c r="B32" s="124">
        <v>4</v>
      </c>
      <c r="C32" s="210"/>
      <c r="D32" s="210"/>
      <c r="E32" s="210"/>
      <c r="F32" s="125">
        <v>3</v>
      </c>
      <c r="G32" s="125">
        <v>3</v>
      </c>
      <c r="H32" s="125">
        <v>2</v>
      </c>
      <c r="I32" s="125">
        <v>2</v>
      </c>
      <c r="J32" s="125">
        <v>4</v>
      </c>
      <c r="K32" s="209"/>
      <c r="L32" s="202"/>
      <c r="M32" s="209"/>
      <c r="N32" s="125">
        <v>3</v>
      </c>
      <c r="O32" s="125">
        <v>3</v>
      </c>
      <c r="P32" s="125">
        <v>4</v>
      </c>
      <c r="Q32" s="209"/>
      <c r="R32" s="209"/>
      <c r="S32" s="209"/>
      <c r="T32" s="209"/>
      <c r="U32" s="209"/>
      <c r="V32" s="209"/>
      <c r="W32" s="125">
        <v>2</v>
      </c>
      <c r="X32" s="209"/>
      <c r="Y32" s="209"/>
      <c r="Z32" s="209"/>
      <c r="AA32" s="209"/>
      <c r="AB32" s="35">
        <v>4</v>
      </c>
      <c r="AC32" s="35">
        <v>2</v>
      </c>
      <c r="AD32" s="35">
        <v>3</v>
      </c>
      <c r="AE32" s="35">
        <v>4</v>
      </c>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433"/>
      <c r="CY32" s="76">
        <f t="shared" si="9"/>
        <v>0</v>
      </c>
      <c r="CZ32" s="35">
        <f t="shared" si="10"/>
        <v>4</v>
      </c>
      <c r="DA32" s="35">
        <f t="shared" si="11"/>
        <v>5</v>
      </c>
      <c r="DB32" s="57">
        <f t="shared" si="12"/>
        <v>5</v>
      </c>
      <c r="DC32" s="332">
        <f t="shared" si="13"/>
        <v>14</v>
      </c>
      <c r="DD32" s="523"/>
      <c r="DE32" s="38">
        <f t="shared" si="14"/>
        <v>3.0714285714285716</v>
      </c>
      <c r="DF32" s="47">
        <f t="shared" si="15"/>
        <v>0.7678571428571429</v>
      </c>
    </row>
    <row r="33" spans="1:110" ht="15.75" thickBot="1">
      <c r="A33" s="419" t="s">
        <v>261</v>
      </c>
      <c r="B33" s="435"/>
      <c r="C33" s="435"/>
      <c r="D33" s="435"/>
      <c r="E33" s="435"/>
      <c r="F33" s="435"/>
      <c r="G33" s="435"/>
      <c r="H33" s="435"/>
      <c r="I33" s="435"/>
      <c r="J33" s="435"/>
      <c r="K33" s="435"/>
      <c r="L33" s="436"/>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7"/>
      <c r="CY33" s="82">
        <f>SUM(CY24:CY32)</f>
        <v>1</v>
      </c>
      <c r="CZ33" s="82">
        <f t="shared" ref="CZ33:DB33" si="16">SUM(CZ24:CZ32)</f>
        <v>16</v>
      </c>
      <c r="DA33" s="82">
        <f t="shared" si="16"/>
        <v>69</v>
      </c>
      <c r="DB33" s="82">
        <f t="shared" si="16"/>
        <v>123</v>
      </c>
      <c r="DC33" s="309"/>
      <c r="DD33" s="21">
        <f>SUM(CY33:DB33)</f>
        <v>209</v>
      </c>
      <c r="DE33" s="438"/>
      <c r="DF33" s="439"/>
    </row>
    <row r="34" spans="1:110" ht="15.75" thickBot="1">
      <c r="A34" s="419" t="s">
        <v>262</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0"/>
      <c r="CJ34" s="420"/>
      <c r="CK34" s="420"/>
      <c r="CL34" s="420"/>
      <c r="CM34" s="420"/>
      <c r="CN34" s="420"/>
      <c r="CO34" s="420"/>
      <c r="CP34" s="420"/>
      <c r="CQ34" s="420"/>
      <c r="CR34" s="420"/>
      <c r="CS34" s="420"/>
      <c r="CT34" s="420"/>
      <c r="CU34" s="420"/>
      <c r="CV34" s="420"/>
      <c r="CW34" s="420"/>
      <c r="CX34" s="421"/>
      <c r="CY34" s="83">
        <f>CY33*100/$DD$33</f>
        <v>0.4784688995215311</v>
      </c>
      <c r="CZ34" s="83">
        <f t="shared" ref="CZ34:DB34" si="17">CZ33*100/$DD$33</f>
        <v>7.6555023923444976</v>
      </c>
      <c r="DA34" s="83">
        <f t="shared" si="17"/>
        <v>33.014354066985646</v>
      </c>
      <c r="DB34" s="83">
        <f t="shared" si="17"/>
        <v>58.851674641148328</v>
      </c>
      <c r="DC34" s="311"/>
      <c r="DD34" s="21">
        <f>SUM(CY34:DB34)</f>
        <v>100</v>
      </c>
      <c r="DE34" s="440"/>
      <c r="DF34" s="441"/>
    </row>
    <row r="35" spans="1:110" ht="26.25" thickBot="1">
      <c r="A35" s="25" t="s">
        <v>267</v>
      </c>
      <c r="B35" s="422"/>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3"/>
      <c r="BY35" s="423"/>
      <c r="BZ35" s="423"/>
      <c r="CA35" s="423"/>
      <c r="CB35" s="423"/>
      <c r="CC35" s="423"/>
      <c r="CD35" s="423"/>
      <c r="CE35" s="423"/>
      <c r="CF35" s="423"/>
      <c r="CG35" s="423"/>
      <c r="CH35" s="423"/>
      <c r="CI35" s="423"/>
      <c r="CJ35" s="423"/>
      <c r="CK35" s="423"/>
      <c r="CL35" s="423"/>
      <c r="CM35" s="423"/>
      <c r="CN35" s="423"/>
      <c r="CO35" s="423"/>
      <c r="CP35" s="423"/>
      <c r="CQ35" s="423"/>
      <c r="CR35" s="423"/>
      <c r="CS35" s="423"/>
      <c r="CT35" s="423"/>
      <c r="CU35" s="423"/>
      <c r="CV35" s="423"/>
      <c r="CW35" s="423"/>
      <c r="CX35" s="445"/>
      <c r="CY35" s="18">
        <v>1</v>
      </c>
      <c r="CZ35" s="18">
        <v>2</v>
      </c>
      <c r="DA35" s="18">
        <v>3</v>
      </c>
      <c r="DB35" s="18">
        <v>4</v>
      </c>
      <c r="DC35" s="336" t="s">
        <v>459</v>
      </c>
      <c r="DD35" s="41"/>
      <c r="DE35" s="42" t="s">
        <v>312</v>
      </c>
      <c r="DF35" s="84" t="s">
        <v>254</v>
      </c>
    </row>
    <row r="36" spans="1:110" ht="23.25" customHeight="1" thickBot="1">
      <c r="A36" s="61" t="s">
        <v>256</v>
      </c>
      <c r="B36" s="126">
        <v>4</v>
      </c>
      <c r="C36" s="211"/>
      <c r="D36" s="211"/>
      <c r="E36" s="127">
        <v>3</v>
      </c>
      <c r="F36" s="214"/>
      <c r="G36" s="36">
        <v>2</v>
      </c>
      <c r="H36" s="36">
        <v>4</v>
      </c>
      <c r="I36" s="214"/>
      <c r="J36" s="36">
        <v>4</v>
      </c>
      <c r="K36" s="214"/>
      <c r="L36" s="214"/>
      <c r="M36" s="214"/>
      <c r="N36" s="36">
        <v>4</v>
      </c>
      <c r="O36" s="36">
        <v>3</v>
      </c>
      <c r="P36" s="36">
        <v>4</v>
      </c>
      <c r="Q36" s="36">
        <v>4</v>
      </c>
      <c r="R36" s="214"/>
      <c r="S36" s="36">
        <v>4</v>
      </c>
      <c r="T36" s="36">
        <v>4</v>
      </c>
      <c r="U36" s="214"/>
      <c r="V36" s="214"/>
      <c r="W36" s="36">
        <v>4</v>
      </c>
      <c r="X36" s="36">
        <v>3</v>
      </c>
      <c r="Y36" s="214"/>
      <c r="Z36" s="36">
        <v>4</v>
      </c>
      <c r="AA36" s="214"/>
      <c r="AB36" s="30">
        <v>4</v>
      </c>
      <c r="AC36" s="30">
        <v>3</v>
      </c>
      <c r="AD36" s="30">
        <v>3</v>
      </c>
      <c r="AE36" s="30">
        <v>4</v>
      </c>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431"/>
      <c r="CY36" s="58">
        <f t="shared" ref="CY36:CY43" si="18">COUNTIF(B36:CW36,1)</f>
        <v>0</v>
      </c>
      <c r="CZ36" s="30">
        <f t="shared" ref="CZ36:CZ43" si="19">COUNTIF(B36:CW36,2)</f>
        <v>1</v>
      </c>
      <c r="DA36" s="30">
        <f t="shared" ref="DA36:DA43" si="20">COUNTIF(B36:CW36,3)</f>
        <v>5</v>
      </c>
      <c r="DB36" s="55">
        <f t="shared" ref="DB36:DB43" si="21">COUNTIF(B36:CW36,4)</f>
        <v>12</v>
      </c>
      <c r="DC36" s="332">
        <f t="shared" ref="DC36:DC43" si="22">SUM(CY36:DB36)</f>
        <v>18</v>
      </c>
      <c r="DD36" s="521"/>
      <c r="DE36" s="12">
        <f t="shared" ref="DE36:DE43" si="23">AVERAGE(B36:CW36)</f>
        <v>3.6111111111111112</v>
      </c>
      <c r="DF36" s="47">
        <f>DE36/4</f>
        <v>0.90277777777777779</v>
      </c>
    </row>
    <row r="37" spans="1:110" ht="15.75" thickBot="1">
      <c r="A37" s="62" t="s">
        <v>257</v>
      </c>
      <c r="B37" s="126">
        <v>4</v>
      </c>
      <c r="C37" s="212"/>
      <c r="D37" s="212"/>
      <c r="E37" s="128">
        <v>4</v>
      </c>
      <c r="F37" s="45">
        <v>4</v>
      </c>
      <c r="G37" s="45">
        <v>4</v>
      </c>
      <c r="H37" s="45">
        <v>4</v>
      </c>
      <c r="I37" s="45"/>
      <c r="J37" s="45">
        <v>4</v>
      </c>
      <c r="K37" s="202"/>
      <c r="L37" s="202"/>
      <c r="M37" s="202"/>
      <c r="N37" s="45">
        <v>4</v>
      </c>
      <c r="O37" s="45">
        <v>3</v>
      </c>
      <c r="P37" s="45">
        <v>4</v>
      </c>
      <c r="Q37" s="45">
        <v>4</v>
      </c>
      <c r="R37" s="202"/>
      <c r="S37" s="202"/>
      <c r="T37" s="45">
        <v>4</v>
      </c>
      <c r="U37" s="202"/>
      <c r="V37" s="202"/>
      <c r="W37" s="45">
        <v>4</v>
      </c>
      <c r="X37" s="45">
        <v>3</v>
      </c>
      <c r="Y37" s="202"/>
      <c r="Z37" s="45">
        <v>4</v>
      </c>
      <c r="AA37" s="202"/>
      <c r="AB37" s="31">
        <v>4</v>
      </c>
      <c r="AC37" s="31">
        <v>3</v>
      </c>
      <c r="AD37" s="31">
        <v>3</v>
      </c>
      <c r="AE37" s="31">
        <v>4</v>
      </c>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432"/>
      <c r="CY37" s="34">
        <f t="shared" si="18"/>
        <v>0</v>
      </c>
      <c r="CZ37" s="31">
        <f t="shared" si="19"/>
        <v>0</v>
      </c>
      <c r="DA37" s="31">
        <f t="shared" si="20"/>
        <v>4</v>
      </c>
      <c r="DB37" s="56">
        <f t="shared" si="21"/>
        <v>14</v>
      </c>
      <c r="DC37" s="332">
        <f t="shared" si="22"/>
        <v>18</v>
      </c>
      <c r="DD37" s="522"/>
      <c r="DE37" s="37">
        <f t="shared" si="23"/>
        <v>3.7777777777777777</v>
      </c>
      <c r="DF37" s="47">
        <f t="shared" ref="DF37:DF43" si="24">DE37/4</f>
        <v>0.94444444444444442</v>
      </c>
    </row>
    <row r="38" spans="1:110" ht="15.75" thickBot="1">
      <c r="A38" s="62" t="s">
        <v>258</v>
      </c>
      <c r="B38" s="126">
        <v>4</v>
      </c>
      <c r="C38" s="212"/>
      <c r="D38" s="212"/>
      <c r="E38" s="128">
        <v>3</v>
      </c>
      <c r="F38" s="202"/>
      <c r="G38" s="45">
        <v>3</v>
      </c>
      <c r="H38" s="45">
        <v>4</v>
      </c>
      <c r="I38" s="45">
        <v>2</v>
      </c>
      <c r="J38" s="45">
        <v>3</v>
      </c>
      <c r="K38" s="202"/>
      <c r="L38" s="202"/>
      <c r="M38" s="202"/>
      <c r="N38" s="45">
        <v>4</v>
      </c>
      <c r="O38" s="45">
        <v>4</v>
      </c>
      <c r="P38" s="45">
        <v>4</v>
      </c>
      <c r="Q38" s="45">
        <v>4</v>
      </c>
      <c r="R38" s="202"/>
      <c r="S38" s="202"/>
      <c r="T38" s="45">
        <v>4</v>
      </c>
      <c r="U38" s="202"/>
      <c r="V38" s="202"/>
      <c r="W38" s="45">
        <v>3</v>
      </c>
      <c r="X38" s="45">
        <v>3</v>
      </c>
      <c r="Y38" s="202"/>
      <c r="Z38" s="45">
        <v>4</v>
      </c>
      <c r="AA38" s="202"/>
      <c r="AB38" s="31">
        <v>4</v>
      </c>
      <c r="AC38" s="31">
        <v>3</v>
      </c>
      <c r="AD38" s="31">
        <v>3</v>
      </c>
      <c r="AE38" s="31">
        <v>3</v>
      </c>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432"/>
      <c r="CY38" s="34">
        <f t="shared" si="18"/>
        <v>0</v>
      </c>
      <c r="CZ38" s="31">
        <f t="shared" si="19"/>
        <v>1</v>
      </c>
      <c r="DA38" s="31">
        <f t="shared" si="20"/>
        <v>8</v>
      </c>
      <c r="DB38" s="56">
        <f t="shared" si="21"/>
        <v>9</v>
      </c>
      <c r="DC38" s="332">
        <f t="shared" si="22"/>
        <v>18</v>
      </c>
      <c r="DD38" s="522"/>
      <c r="DE38" s="37">
        <f t="shared" si="23"/>
        <v>3.4444444444444446</v>
      </c>
      <c r="DF38" s="47">
        <f t="shared" si="24"/>
        <v>0.86111111111111116</v>
      </c>
    </row>
    <row r="39" spans="1:110" ht="15.75" thickBot="1">
      <c r="A39" s="63" t="s">
        <v>259</v>
      </c>
      <c r="B39" s="126">
        <v>4</v>
      </c>
      <c r="C39" s="212"/>
      <c r="D39" s="212"/>
      <c r="E39" s="128">
        <v>3</v>
      </c>
      <c r="F39" s="202"/>
      <c r="G39" s="45">
        <v>3</v>
      </c>
      <c r="H39" s="45">
        <v>4</v>
      </c>
      <c r="I39" s="202"/>
      <c r="J39" s="45">
        <v>3</v>
      </c>
      <c r="K39" s="202"/>
      <c r="L39" s="202"/>
      <c r="M39" s="202"/>
      <c r="N39" s="45">
        <v>3</v>
      </c>
      <c r="O39" s="45">
        <v>4</v>
      </c>
      <c r="P39" s="45">
        <v>4</v>
      </c>
      <c r="Q39" s="45">
        <v>4</v>
      </c>
      <c r="R39" s="202"/>
      <c r="S39" s="202"/>
      <c r="T39" s="45">
        <v>4</v>
      </c>
      <c r="U39" s="202"/>
      <c r="V39" s="202"/>
      <c r="W39" s="45">
        <v>3</v>
      </c>
      <c r="X39" s="45">
        <v>3</v>
      </c>
      <c r="Y39" s="202"/>
      <c r="Z39" s="45">
        <v>4</v>
      </c>
      <c r="AA39" s="202"/>
      <c r="AB39" s="31">
        <v>4</v>
      </c>
      <c r="AC39" s="31">
        <v>3</v>
      </c>
      <c r="AD39" s="31">
        <v>3</v>
      </c>
      <c r="AE39" s="31">
        <v>3</v>
      </c>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432"/>
      <c r="CY39" s="34">
        <f t="shared" si="18"/>
        <v>0</v>
      </c>
      <c r="CZ39" s="31">
        <f t="shared" si="19"/>
        <v>0</v>
      </c>
      <c r="DA39" s="31">
        <f t="shared" si="20"/>
        <v>9</v>
      </c>
      <c r="DB39" s="56">
        <f t="shared" si="21"/>
        <v>8</v>
      </c>
      <c r="DC39" s="332">
        <f t="shared" si="22"/>
        <v>17</v>
      </c>
      <c r="DD39" s="522"/>
      <c r="DE39" s="37">
        <f t="shared" si="23"/>
        <v>3.4705882352941178</v>
      </c>
      <c r="DF39" s="47">
        <f t="shared" si="24"/>
        <v>0.86764705882352944</v>
      </c>
    </row>
    <row r="40" spans="1:110" ht="17.25" customHeight="1" thickBot="1">
      <c r="A40" s="59" t="s">
        <v>282</v>
      </c>
      <c r="B40" s="126">
        <v>4</v>
      </c>
      <c r="C40" s="212"/>
      <c r="D40" s="128">
        <v>1</v>
      </c>
      <c r="E40" s="128">
        <v>3</v>
      </c>
      <c r="F40" s="45">
        <v>4</v>
      </c>
      <c r="G40" s="45">
        <v>1</v>
      </c>
      <c r="H40" s="45">
        <v>3</v>
      </c>
      <c r="I40" s="45">
        <v>2</v>
      </c>
      <c r="J40" s="45">
        <v>4</v>
      </c>
      <c r="K40" s="202"/>
      <c r="L40" s="220"/>
      <c r="M40" s="202"/>
      <c r="N40" s="45">
        <v>4</v>
      </c>
      <c r="O40" s="45">
        <v>2</v>
      </c>
      <c r="P40" s="45">
        <v>3</v>
      </c>
      <c r="Q40" s="45">
        <v>3</v>
      </c>
      <c r="R40" s="45">
        <v>3</v>
      </c>
      <c r="S40" s="202"/>
      <c r="T40" s="220"/>
      <c r="U40" s="214"/>
      <c r="V40" s="202"/>
      <c r="W40" s="45">
        <v>2</v>
      </c>
      <c r="X40" s="45">
        <v>4</v>
      </c>
      <c r="Y40" s="45">
        <v>4</v>
      </c>
      <c r="Z40" s="45"/>
      <c r="AA40" s="202"/>
      <c r="AB40" s="31">
        <v>4</v>
      </c>
      <c r="AC40" s="202"/>
      <c r="AD40" s="31">
        <v>3</v>
      </c>
      <c r="AE40" s="31">
        <v>3</v>
      </c>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432"/>
      <c r="CY40" s="34">
        <f t="shared" si="18"/>
        <v>2</v>
      </c>
      <c r="CZ40" s="31">
        <f t="shared" si="19"/>
        <v>3</v>
      </c>
      <c r="DA40" s="31">
        <f t="shared" si="20"/>
        <v>7</v>
      </c>
      <c r="DB40" s="56">
        <f t="shared" si="21"/>
        <v>7</v>
      </c>
      <c r="DC40" s="332">
        <f t="shared" si="22"/>
        <v>19</v>
      </c>
      <c r="DD40" s="522"/>
      <c r="DE40" s="37">
        <f t="shared" si="23"/>
        <v>3</v>
      </c>
      <c r="DF40" s="47">
        <f t="shared" si="24"/>
        <v>0.75</v>
      </c>
    </row>
    <row r="41" spans="1:110" ht="26.25" thickBot="1">
      <c r="A41" s="64" t="s">
        <v>289</v>
      </c>
      <c r="B41" s="126">
        <v>4</v>
      </c>
      <c r="C41" s="128">
        <v>3</v>
      </c>
      <c r="D41" s="128">
        <v>2</v>
      </c>
      <c r="E41" s="128">
        <v>3</v>
      </c>
      <c r="F41" s="45">
        <v>4</v>
      </c>
      <c r="G41" s="45">
        <v>2</v>
      </c>
      <c r="H41" s="45">
        <v>3</v>
      </c>
      <c r="I41" s="45">
        <v>2</v>
      </c>
      <c r="J41" s="45">
        <v>3</v>
      </c>
      <c r="K41" s="45">
        <v>2</v>
      </c>
      <c r="L41" s="45">
        <v>3</v>
      </c>
      <c r="M41" s="45">
        <v>2</v>
      </c>
      <c r="N41" s="45">
        <v>3</v>
      </c>
      <c r="O41" s="45">
        <v>2</v>
      </c>
      <c r="P41" s="45">
        <v>4</v>
      </c>
      <c r="Q41" s="45">
        <v>3</v>
      </c>
      <c r="R41" s="45">
        <v>3</v>
      </c>
      <c r="S41" s="45">
        <v>3</v>
      </c>
      <c r="T41" s="45">
        <v>3</v>
      </c>
      <c r="U41" s="45">
        <v>3</v>
      </c>
      <c r="V41" s="45">
        <v>3</v>
      </c>
      <c r="W41" s="45">
        <v>3</v>
      </c>
      <c r="X41" s="45">
        <v>3</v>
      </c>
      <c r="Y41" s="45">
        <v>4</v>
      </c>
      <c r="Z41" s="45">
        <v>3</v>
      </c>
      <c r="AA41" s="31">
        <v>1</v>
      </c>
      <c r="AB41" s="31">
        <v>4</v>
      </c>
      <c r="AC41" s="202"/>
      <c r="AD41" s="31">
        <v>3</v>
      </c>
      <c r="AE41" s="31">
        <v>3</v>
      </c>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432"/>
      <c r="CY41" s="34">
        <f t="shared" si="18"/>
        <v>1</v>
      </c>
      <c r="CZ41" s="31">
        <f t="shared" si="19"/>
        <v>6</v>
      </c>
      <c r="DA41" s="31">
        <f t="shared" si="20"/>
        <v>17</v>
      </c>
      <c r="DB41" s="56">
        <f t="shared" si="21"/>
        <v>5</v>
      </c>
      <c r="DC41" s="332">
        <f t="shared" si="22"/>
        <v>29</v>
      </c>
      <c r="DD41" s="522"/>
      <c r="DE41" s="37">
        <f t="shared" si="23"/>
        <v>2.896551724137931</v>
      </c>
      <c r="DF41" s="47">
        <f t="shared" si="24"/>
        <v>0.72413793103448276</v>
      </c>
    </row>
    <row r="42" spans="1:110" ht="26.25" thickBot="1">
      <c r="A42" s="65" t="s">
        <v>290</v>
      </c>
      <c r="B42" s="126">
        <v>4</v>
      </c>
      <c r="C42" s="128">
        <v>3</v>
      </c>
      <c r="D42" s="128">
        <v>2</v>
      </c>
      <c r="E42" s="128">
        <v>3</v>
      </c>
      <c r="F42" s="45">
        <v>4</v>
      </c>
      <c r="G42" s="45">
        <v>3</v>
      </c>
      <c r="H42" s="45">
        <v>3</v>
      </c>
      <c r="I42" s="45">
        <v>2</v>
      </c>
      <c r="J42" s="45">
        <v>4</v>
      </c>
      <c r="K42" s="45">
        <v>2</v>
      </c>
      <c r="L42" s="45">
        <v>3</v>
      </c>
      <c r="M42" s="45">
        <v>3</v>
      </c>
      <c r="N42" s="45">
        <v>3</v>
      </c>
      <c r="O42" s="45">
        <v>2</v>
      </c>
      <c r="P42" s="45">
        <v>4</v>
      </c>
      <c r="Q42" s="45">
        <v>4</v>
      </c>
      <c r="R42" s="45">
        <v>3</v>
      </c>
      <c r="S42" s="45">
        <v>3</v>
      </c>
      <c r="T42" s="45">
        <v>3</v>
      </c>
      <c r="U42" s="45">
        <v>3</v>
      </c>
      <c r="V42" s="45">
        <v>3</v>
      </c>
      <c r="W42" s="45">
        <v>3</v>
      </c>
      <c r="X42" s="45">
        <v>3</v>
      </c>
      <c r="Y42" s="45">
        <v>4</v>
      </c>
      <c r="Z42" s="45">
        <v>4</v>
      </c>
      <c r="AA42" s="31">
        <v>2</v>
      </c>
      <c r="AB42" s="31">
        <v>4</v>
      </c>
      <c r="AC42" s="202"/>
      <c r="AD42" s="31">
        <v>3</v>
      </c>
      <c r="AE42" s="31">
        <v>3</v>
      </c>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432"/>
      <c r="CY42" s="34">
        <f t="shared" si="18"/>
        <v>0</v>
      </c>
      <c r="CZ42" s="31">
        <f t="shared" si="19"/>
        <v>5</v>
      </c>
      <c r="DA42" s="31">
        <f t="shared" si="20"/>
        <v>16</v>
      </c>
      <c r="DB42" s="56">
        <f t="shared" si="21"/>
        <v>8</v>
      </c>
      <c r="DC42" s="332">
        <f t="shared" si="22"/>
        <v>29</v>
      </c>
      <c r="DD42" s="522"/>
      <c r="DE42" s="37">
        <f t="shared" si="23"/>
        <v>3.103448275862069</v>
      </c>
      <c r="DF42" s="47">
        <f t="shared" si="24"/>
        <v>0.77586206896551724</v>
      </c>
    </row>
    <row r="43" spans="1:110" ht="26.25" thickBot="1">
      <c r="A43" s="65" t="s">
        <v>291</v>
      </c>
      <c r="B43" s="126">
        <v>4</v>
      </c>
      <c r="C43" s="129">
        <v>3</v>
      </c>
      <c r="D43" s="129">
        <v>2</v>
      </c>
      <c r="E43" s="129">
        <v>4</v>
      </c>
      <c r="F43" s="125">
        <v>4</v>
      </c>
      <c r="G43" s="125">
        <v>1</v>
      </c>
      <c r="H43" s="125">
        <v>3</v>
      </c>
      <c r="I43" s="125">
        <v>2</v>
      </c>
      <c r="J43" s="125">
        <v>3</v>
      </c>
      <c r="K43" s="125">
        <v>1</v>
      </c>
      <c r="L43" s="45">
        <v>4</v>
      </c>
      <c r="M43" s="125">
        <v>3</v>
      </c>
      <c r="N43" s="125">
        <v>3</v>
      </c>
      <c r="O43" s="125">
        <v>2</v>
      </c>
      <c r="P43" s="125">
        <v>4</v>
      </c>
      <c r="Q43" s="125">
        <v>3</v>
      </c>
      <c r="R43" s="125">
        <v>3</v>
      </c>
      <c r="S43" s="125">
        <v>1</v>
      </c>
      <c r="T43" s="209"/>
      <c r="U43" s="125">
        <v>3</v>
      </c>
      <c r="V43" s="125">
        <v>3</v>
      </c>
      <c r="W43" s="125">
        <v>3</v>
      </c>
      <c r="X43" s="125">
        <v>3</v>
      </c>
      <c r="Y43" s="125">
        <v>4</v>
      </c>
      <c r="Z43" s="125">
        <v>4</v>
      </c>
      <c r="AA43" s="35">
        <v>1</v>
      </c>
      <c r="AB43" s="35">
        <v>4</v>
      </c>
      <c r="AC43" s="209"/>
      <c r="AD43" s="35">
        <v>3</v>
      </c>
      <c r="AE43" s="35">
        <v>3</v>
      </c>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433"/>
      <c r="CY43" s="76">
        <f t="shared" si="18"/>
        <v>4</v>
      </c>
      <c r="CZ43" s="35">
        <f t="shared" si="19"/>
        <v>3</v>
      </c>
      <c r="DA43" s="35">
        <f t="shared" si="20"/>
        <v>13</v>
      </c>
      <c r="DB43" s="57">
        <f t="shared" si="21"/>
        <v>8</v>
      </c>
      <c r="DC43" s="332">
        <f t="shared" si="22"/>
        <v>28</v>
      </c>
      <c r="DD43" s="523"/>
      <c r="DE43" s="38">
        <f t="shared" si="23"/>
        <v>2.8928571428571428</v>
      </c>
      <c r="DF43" s="47">
        <f t="shared" si="24"/>
        <v>0.7232142857142857</v>
      </c>
    </row>
    <row r="44" spans="1:110" ht="15.75" thickBot="1">
      <c r="A44" s="419">
        <v>3</v>
      </c>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c r="BG44" s="435"/>
      <c r="BH44" s="435"/>
      <c r="BI44" s="435"/>
      <c r="BJ44" s="435"/>
      <c r="BK44" s="435"/>
      <c r="BL44" s="435"/>
      <c r="BM44" s="435"/>
      <c r="BN44" s="435"/>
      <c r="BO44" s="435"/>
      <c r="BP44" s="435"/>
      <c r="BQ44" s="435"/>
      <c r="BR44" s="435"/>
      <c r="BS44" s="435"/>
      <c r="BT44" s="435"/>
      <c r="BU44" s="435"/>
      <c r="BV44" s="435"/>
      <c r="BW44" s="435"/>
      <c r="BX44" s="435"/>
      <c r="BY44" s="435"/>
      <c r="BZ44" s="435"/>
      <c r="CA44" s="435"/>
      <c r="CB44" s="435"/>
      <c r="CC44" s="435"/>
      <c r="CD44" s="435"/>
      <c r="CE44" s="435"/>
      <c r="CF44" s="435"/>
      <c r="CG44" s="435"/>
      <c r="CH44" s="435"/>
      <c r="CI44" s="435"/>
      <c r="CJ44" s="435"/>
      <c r="CK44" s="435"/>
      <c r="CL44" s="435"/>
      <c r="CM44" s="435"/>
      <c r="CN44" s="435"/>
      <c r="CO44" s="435"/>
      <c r="CP44" s="435"/>
      <c r="CQ44" s="435"/>
      <c r="CR44" s="435"/>
      <c r="CS44" s="435"/>
      <c r="CT44" s="435"/>
      <c r="CU44" s="435"/>
      <c r="CV44" s="435"/>
      <c r="CW44" s="435"/>
      <c r="CX44" s="437"/>
      <c r="CY44" s="82">
        <f>SUM(CY36:CY43)</f>
        <v>7</v>
      </c>
      <c r="CZ44" s="81">
        <f t="shared" ref="CZ44:DB44" si="25">SUM(CZ36:CZ43)</f>
        <v>19</v>
      </c>
      <c r="DA44" s="81">
        <f t="shared" si="25"/>
        <v>79</v>
      </c>
      <c r="DB44" s="81">
        <f t="shared" si="25"/>
        <v>71</v>
      </c>
      <c r="DC44" s="309"/>
      <c r="DD44" s="16">
        <f>SUM(CY44:DB44)</f>
        <v>176</v>
      </c>
      <c r="DE44" s="438"/>
      <c r="DF44" s="439"/>
    </row>
    <row r="45" spans="1:110" ht="15.75" thickBot="1">
      <c r="A45" s="419" t="s">
        <v>262</v>
      </c>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20"/>
      <c r="AO45" s="420"/>
      <c r="AP45" s="420"/>
      <c r="AQ45" s="420"/>
      <c r="AR45" s="420"/>
      <c r="AS45" s="420"/>
      <c r="AT45" s="420"/>
      <c r="AU45" s="420"/>
      <c r="AV45" s="420"/>
      <c r="AW45" s="420"/>
      <c r="AX45" s="420"/>
      <c r="AY45" s="420"/>
      <c r="AZ45" s="420"/>
      <c r="BA45" s="420"/>
      <c r="BB45" s="420"/>
      <c r="BC45" s="420"/>
      <c r="BD45" s="420"/>
      <c r="BE45" s="420"/>
      <c r="BF45" s="420"/>
      <c r="BG45" s="420"/>
      <c r="BH45" s="420"/>
      <c r="BI45" s="420"/>
      <c r="BJ45" s="420"/>
      <c r="BK45" s="420"/>
      <c r="BL45" s="420"/>
      <c r="BM45" s="420"/>
      <c r="BN45" s="420"/>
      <c r="BO45" s="420"/>
      <c r="BP45" s="420"/>
      <c r="BQ45" s="420"/>
      <c r="BR45" s="420"/>
      <c r="BS45" s="420"/>
      <c r="BT45" s="420"/>
      <c r="BU45" s="420"/>
      <c r="BV45" s="420"/>
      <c r="BW45" s="420"/>
      <c r="BX45" s="420"/>
      <c r="BY45" s="420"/>
      <c r="BZ45" s="420"/>
      <c r="CA45" s="420"/>
      <c r="CB45" s="420"/>
      <c r="CC45" s="420"/>
      <c r="CD45" s="420"/>
      <c r="CE45" s="420"/>
      <c r="CF45" s="420"/>
      <c r="CG45" s="420"/>
      <c r="CH45" s="420"/>
      <c r="CI45" s="420"/>
      <c r="CJ45" s="420"/>
      <c r="CK45" s="420"/>
      <c r="CL45" s="420"/>
      <c r="CM45" s="420"/>
      <c r="CN45" s="420"/>
      <c r="CO45" s="420"/>
      <c r="CP45" s="420"/>
      <c r="CQ45" s="420"/>
      <c r="CR45" s="420"/>
      <c r="CS45" s="420"/>
      <c r="CT45" s="420"/>
      <c r="CU45" s="420"/>
      <c r="CV45" s="420"/>
      <c r="CW45" s="420"/>
      <c r="CX45" s="421"/>
      <c r="CY45" s="87">
        <f>CY44*100/$DD$44</f>
        <v>3.9772727272727271</v>
      </c>
      <c r="CZ45" s="87">
        <f t="shared" ref="CZ45:DB45" si="26">CZ44*100/$DD$44</f>
        <v>10.795454545454545</v>
      </c>
      <c r="DA45" s="87">
        <f t="shared" si="26"/>
        <v>44.886363636363633</v>
      </c>
      <c r="DB45" s="87">
        <f t="shared" si="26"/>
        <v>40.340909090909093</v>
      </c>
      <c r="DC45" s="313"/>
      <c r="DD45" s="21">
        <f>SUM(CY45:DB45)</f>
        <v>100</v>
      </c>
      <c r="DE45" s="440"/>
      <c r="DF45" s="441"/>
    </row>
    <row r="46" spans="1:110" ht="26.25" thickBot="1">
      <c r="A46" s="25" t="s">
        <v>270</v>
      </c>
      <c r="B46" s="422"/>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c r="BV46" s="423"/>
      <c r="BW46" s="423"/>
      <c r="BX46" s="423"/>
      <c r="BY46" s="423"/>
      <c r="BZ46" s="423"/>
      <c r="CA46" s="423"/>
      <c r="CB46" s="423"/>
      <c r="CC46" s="423"/>
      <c r="CD46" s="423"/>
      <c r="CE46" s="423"/>
      <c r="CF46" s="423"/>
      <c r="CG46" s="423"/>
      <c r="CH46" s="423"/>
      <c r="CI46" s="423"/>
      <c r="CJ46" s="423"/>
      <c r="CK46" s="423"/>
      <c r="CL46" s="423"/>
      <c r="CM46" s="423"/>
      <c r="CN46" s="423"/>
      <c r="CO46" s="423"/>
      <c r="CP46" s="423"/>
      <c r="CQ46" s="423"/>
      <c r="CR46" s="423"/>
      <c r="CS46" s="423"/>
      <c r="CT46" s="423"/>
      <c r="CU46" s="423"/>
      <c r="CV46" s="423"/>
      <c r="CW46" s="423"/>
      <c r="CX46" s="423"/>
      <c r="CY46" s="18">
        <v>1</v>
      </c>
      <c r="CZ46" s="18">
        <v>2</v>
      </c>
      <c r="DA46" s="18">
        <v>3</v>
      </c>
      <c r="DB46" s="18">
        <v>4</v>
      </c>
      <c r="DC46" s="336" t="s">
        <v>459</v>
      </c>
      <c r="DD46" s="41"/>
      <c r="DE46" s="42" t="s">
        <v>312</v>
      </c>
      <c r="DF46" s="84" t="s">
        <v>254</v>
      </c>
    </row>
    <row r="47" spans="1:110" ht="19.5" customHeight="1" thickBot="1">
      <c r="A47" s="61" t="s">
        <v>256</v>
      </c>
      <c r="B47" s="126">
        <v>3</v>
      </c>
      <c r="C47" s="211"/>
      <c r="D47" s="211"/>
      <c r="E47" s="36">
        <v>3</v>
      </c>
      <c r="F47" s="36">
        <v>4</v>
      </c>
      <c r="G47" s="214"/>
      <c r="H47" s="214"/>
      <c r="I47" s="214"/>
      <c r="J47" s="36">
        <v>3</v>
      </c>
      <c r="K47" s="214"/>
      <c r="L47" s="202"/>
      <c r="M47" s="36">
        <v>3</v>
      </c>
      <c r="N47" s="214"/>
      <c r="O47" s="36">
        <v>3</v>
      </c>
      <c r="P47" s="36">
        <v>4</v>
      </c>
      <c r="Q47" s="36">
        <v>4</v>
      </c>
      <c r="R47" s="36">
        <v>2</v>
      </c>
      <c r="S47" s="36">
        <v>4</v>
      </c>
      <c r="T47" s="214"/>
      <c r="U47" s="36">
        <v>4</v>
      </c>
      <c r="V47" s="36">
        <v>3</v>
      </c>
      <c r="W47" s="36">
        <v>3</v>
      </c>
      <c r="X47" s="36">
        <v>4</v>
      </c>
      <c r="Y47" s="214"/>
      <c r="Z47" s="214"/>
      <c r="AA47" s="214"/>
      <c r="AB47" s="30">
        <v>4</v>
      </c>
      <c r="AC47" s="30">
        <v>3</v>
      </c>
      <c r="AD47" s="30">
        <v>3</v>
      </c>
      <c r="AE47" s="30">
        <v>2</v>
      </c>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521"/>
      <c r="CY47" s="88">
        <f t="shared" ref="CY47:CY52" si="27">COUNTIF(B47:CX47,1)</f>
        <v>0</v>
      </c>
      <c r="CZ47" s="19">
        <f t="shared" ref="CZ47:CZ52" si="28">COUNTIF(B47:CW47,2)</f>
        <v>2</v>
      </c>
      <c r="DA47" s="19">
        <f t="shared" ref="DA47:DA52" si="29">COUNTIF(B47:CW47,3)</f>
        <v>9</v>
      </c>
      <c r="DB47" s="89">
        <f t="shared" ref="DB47:DB52" si="30">COUNTIF(B47:CW47,4)</f>
        <v>7</v>
      </c>
      <c r="DC47" s="332">
        <f t="shared" ref="DC47:DC52" si="31">SUM(CY47:DB47)</f>
        <v>18</v>
      </c>
      <c r="DD47" s="516"/>
      <c r="DE47" s="12">
        <f t="shared" ref="DE47:DE52" si="32">AVERAGE(B47:CW47)</f>
        <v>3.2777777777777777</v>
      </c>
      <c r="DF47" s="47">
        <f>DE47/4</f>
        <v>0.81944444444444442</v>
      </c>
    </row>
    <row r="48" spans="1:110" ht="15.75" thickBot="1">
      <c r="A48" s="62" t="s">
        <v>257</v>
      </c>
      <c r="B48" s="126">
        <v>3</v>
      </c>
      <c r="C48" s="212"/>
      <c r="D48" s="212"/>
      <c r="E48" s="45">
        <v>4</v>
      </c>
      <c r="F48" s="45">
        <v>4</v>
      </c>
      <c r="G48" s="45">
        <v>3</v>
      </c>
      <c r="H48" s="202"/>
      <c r="I48" s="202"/>
      <c r="J48" s="45">
        <v>3</v>
      </c>
      <c r="K48" s="202"/>
      <c r="L48" s="202"/>
      <c r="M48" s="45">
        <v>3</v>
      </c>
      <c r="N48" s="202"/>
      <c r="O48" s="45">
        <v>3</v>
      </c>
      <c r="P48" s="45">
        <v>4</v>
      </c>
      <c r="Q48" s="45">
        <v>4</v>
      </c>
      <c r="R48" s="45">
        <v>2</v>
      </c>
      <c r="S48" s="202"/>
      <c r="T48" s="202"/>
      <c r="U48" s="45">
        <v>3</v>
      </c>
      <c r="V48" s="45">
        <v>3</v>
      </c>
      <c r="W48" s="45">
        <v>3</v>
      </c>
      <c r="X48" s="45">
        <v>4</v>
      </c>
      <c r="Y48" s="202"/>
      <c r="Z48" s="202"/>
      <c r="AA48" s="202"/>
      <c r="AB48" s="31">
        <v>4</v>
      </c>
      <c r="AC48" s="31">
        <v>3</v>
      </c>
      <c r="AD48" s="31">
        <v>3</v>
      </c>
      <c r="AE48" s="31">
        <v>2</v>
      </c>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522"/>
      <c r="CY48" s="90">
        <f t="shared" si="27"/>
        <v>0</v>
      </c>
      <c r="CZ48" s="20">
        <f t="shared" si="28"/>
        <v>2</v>
      </c>
      <c r="DA48" s="20">
        <f t="shared" si="29"/>
        <v>10</v>
      </c>
      <c r="DB48" s="91">
        <f t="shared" si="30"/>
        <v>6</v>
      </c>
      <c r="DC48" s="332">
        <f t="shared" si="31"/>
        <v>18</v>
      </c>
      <c r="DD48" s="517"/>
      <c r="DE48" s="37">
        <f t="shared" si="32"/>
        <v>3.2222222222222223</v>
      </c>
      <c r="DF48" s="47">
        <f t="shared" ref="DF48:DF52" si="33">DE48/4</f>
        <v>0.80555555555555558</v>
      </c>
    </row>
    <row r="49" spans="1:110" ht="15.75" thickBot="1">
      <c r="A49" s="62" t="s">
        <v>258</v>
      </c>
      <c r="B49" s="126">
        <v>3</v>
      </c>
      <c r="C49" s="212"/>
      <c r="D49" s="212"/>
      <c r="E49" s="45">
        <v>3</v>
      </c>
      <c r="F49" s="45">
        <v>4</v>
      </c>
      <c r="G49" s="45">
        <v>3</v>
      </c>
      <c r="H49" s="202"/>
      <c r="I49" s="202"/>
      <c r="J49" s="45">
        <v>2</v>
      </c>
      <c r="K49" s="202"/>
      <c r="L49" s="202"/>
      <c r="M49" s="45">
        <v>3</v>
      </c>
      <c r="N49" s="45">
        <v>4</v>
      </c>
      <c r="O49" s="45">
        <v>3</v>
      </c>
      <c r="P49" s="45">
        <v>4</v>
      </c>
      <c r="Q49" s="45">
        <v>4</v>
      </c>
      <c r="R49" s="45">
        <v>3</v>
      </c>
      <c r="S49" s="202"/>
      <c r="T49" s="202"/>
      <c r="U49" s="45">
        <v>4</v>
      </c>
      <c r="V49" s="45">
        <v>3</v>
      </c>
      <c r="W49" s="45">
        <v>3</v>
      </c>
      <c r="X49" s="45">
        <v>4</v>
      </c>
      <c r="Y49" s="202"/>
      <c r="Z49" s="202"/>
      <c r="AA49" s="202"/>
      <c r="AB49" s="31">
        <v>4</v>
      </c>
      <c r="AC49" s="31">
        <v>3</v>
      </c>
      <c r="AD49" s="31">
        <v>3</v>
      </c>
      <c r="AE49" s="31">
        <v>2</v>
      </c>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522"/>
      <c r="CY49" s="90">
        <f t="shared" si="27"/>
        <v>0</v>
      </c>
      <c r="CZ49" s="20">
        <f t="shared" si="28"/>
        <v>2</v>
      </c>
      <c r="DA49" s="20">
        <f t="shared" si="29"/>
        <v>10</v>
      </c>
      <c r="DB49" s="91">
        <f t="shared" si="30"/>
        <v>7</v>
      </c>
      <c r="DC49" s="332">
        <f t="shared" si="31"/>
        <v>19</v>
      </c>
      <c r="DD49" s="517"/>
      <c r="DE49" s="37">
        <f t="shared" si="32"/>
        <v>3.263157894736842</v>
      </c>
      <c r="DF49" s="47">
        <f t="shared" si="33"/>
        <v>0.81578947368421051</v>
      </c>
    </row>
    <row r="50" spans="1:110" ht="15.75" thickBot="1">
      <c r="A50" s="63" t="s">
        <v>259</v>
      </c>
      <c r="B50" s="126">
        <v>3</v>
      </c>
      <c r="C50" s="212"/>
      <c r="D50" s="212"/>
      <c r="E50" s="45">
        <v>3</v>
      </c>
      <c r="F50" s="45">
        <v>4</v>
      </c>
      <c r="G50" s="45">
        <v>3</v>
      </c>
      <c r="H50" s="202"/>
      <c r="I50" s="202"/>
      <c r="J50" s="45">
        <v>3</v>
      </c>
      <c r="K50" s="202"/>
      <c r="L50" s="202"/>
      <c r="M50" s="45">
        <v>3</v>
      </c>
      <c r="N50" s="202"/>
      <c r="O50" s="45">
        <v>3</v>
      </c>
      <c r="P50" s="45">
        <v>4</v>
      </c>
      <c r="Q50" s="45">
        <v>4</v>
      </c>
      <c r="R50" s="45">
        <v>2</v>
      </c>
      <c r="S50" s="202"/>
      <c r="T50" s="202"/>
      <c r="U50" s="45">
        <v>4</v>
      </c>
      <c r="V50" s="45">
        <v>3</v>
      </c>
      <c r="W50" s="45">
        <v>3</v>
      </c>
      <c r="X50" s="45">
        <v>4</v>
      </c>
      <c r="Y50" s="202"/>
      <c r="Z50" s="202"/>
      <c r="AA50" s="202"/>
      <c r="AB50" s="31">
        <v>4</v>
      </c>
      <c r="AC50" s="31">
        <v>3</v>
      </c>
      <c r="AD50" s="31">
        <v>3</v>
      </c>
      <c r="AE50" s="31">
        <v>2</v>
      </c>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522"/>
      <c r="CY50" s="90">
        <f t="shared" si="27"/>
        <v>0</v>
      </c>
      <c r="CZ50" s="20">
        <f t="shared" si="28"/>
        <v>2</v>
      </c>
      <c r="DA50" s="20">
        <f t="shared" si="29"/>
        <v>10</v>
      </c>
      <c r="DB50" s="91">
        <f t="shared" si="30"/>
        <v>6</v>
      </c>
      <c r="DC50" s="332">
        <f t="shared" si="31"/>
        <v>18</v>
      </c>
      <c r="DD50" s="517"/>
      <c r="DE50" s="37">
        <f t="shared" si="32"/>
        <v>3.2222222222222223</v>
      </c>
      <c r="DF50" s="47">
        <f t="shared" si="33"/>
        <v>0.80555555555555558</v>
      </c>
    </row>
    <row r="51" spans="1:110" ht="17.25" customHeight="1" thickBot="1">
      <c r="A51" s="59" t="s">
        <v>282</v>
      </c>
      <c r="B51" s="126">
        <v>4</v>
      </c>
      <c r="C51" s="213"/>
      <c r="D51" s="213"/>
      <c r="E51" s="123">
        <v>3</v>
      </c>
      <c r="F51" s="123">
        <v>4</v>
      </c>
      <c r="G51" s="123">
        <v>2</v>
      </c>
      <c r="H51" s="123">
        <v>2</v>
      </c>
      <c r="I51" s="123">
        <v>2</v>
      </c>
      <c r="J51" s="123">
        <v>3</v>
      </c>
      <c r="K51" s="215"/>
      <c r="L51" s="202"/>
      <c r="M51" s="215"/>
      <c r="N51" s="215"/>
      <c r="O51" s="123">
        <v>2</v>
      </c>
      <c r="P51" s="123">
        <v>3</v>
      </c>
      <c r="Q51" s="123">
        <v>3</v>
      </c>
      <c r="R51" s="123">
        <v>2</v>
      </c>
      <c r="S51" s="215"/>
      <c r="T51" s="215"/>
      <c r="U51" s="45">
        <v>4</v>
      </c>
      <c r="V51" s="123">
        <v>3</v>
      </c>
      <c r="W51" s="123">
        <v>3</v>
      </c>
      <c r="X51" s="123">
        <v>4</v>
      </c>
      <c r="Y51" s="123">
        <v>3</v>
      </c>
      <c r="Z51" s="215"/>
      <c r="AA51" s="215"/>
      <c r="AB51" s="215"/>
      <c r="AC51" s="32">
        <v>3</v>
      </c>
      <c r="AD51" s="32">
        <v>2</v>
      </c>
      <c r="AE51" s="32">
        <v>2</v>
      </c>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522"/>
      <c r="CY51" s="90">
        <f t="shared" si="27"/>
        <v>0</v>
      </c>
      <c r="CZ51" s="20">
        <f t="shared" si="28"/>
        <v>7</v>
      </c>
      <c r="DA51" s="20">
        <f t="shared" si="29"/>
        <v>8</v>
      </c>
      <c r="DB51" s="91">
        <f t="shared" si="30"/>
        <v>4</v>
      </c>
      <c r="DC51" s="332">
        <f t="shared" si="31"/>
        <v>19</v>
      </c>
      <c r="DD51" s="517"/>
      <c r="DE51" s="37">
        <f t="shared" si="32"/>
        <v>2.8421052631578947</v>
      </c>
      <c r="DF51" s="47">
        <f t="shared" si="33"/>
        <v>0.71052631578947367</v>
      </c>
    </row>
    <row r="52" spans="1:110" ht="26.25" thickBot="1">
      <c r="A52" s="59" t="s">
        <v>292</v>
      </c>
      <c r="B52" s="126">
        <v>4</v>
      </c>
      <c r="C52" s="210"/>
      <c r="D52" s="210"/>
      <c r="E52" s="210"/>
      <c r="F52" s="125">
        <v>4</v>
      </c>
      <c r="G52" s="125">
        <v>2</v>
      </c>
      <c r="H52" s="125">
        <v>2</v>
      </c>
      <c r="I52" s="125">
        <v>2</v>
      </c>
      <c r="J52" s="125">
        <v>4</v>
      </c>
      <c r="K52" s="209"/>
      <c r="L52" s="202"/>
      <c r="M52" s="209"/>
      <c r="N52" s="209"/>
      <c r="O52" s="125">
        <v>2</v>
      </c>
      <c r="P52" s="125">
        <v>4</v>
      </c>
      <c r="Q52" s="209"/>
      <c r="R52" s="125">
        <v>3</v>
      </c>
      <c r="S52" s="209"/>
      <c r="T52" s="209"/>
      <c r="U52" s="209"/>
      <c r="V52" s="209"/>
      <c r="W52" s="125">
        <v>3</v>
      </c>
      <c r="X52" s="125">
        <v>4</v>
      </c>
      <c r="Y52" s="209"/>
      <c r="Z52" s="125">
        <v>4</v>
      </c>
      <c r="AA52" s="209"/>
      <c r="AB52" s="209"/>
      <c r="AC52" s="35">
        <v>3</v>
      </c>
      <c r="AD52" s="35">
        <v>2</v>
      </c>
      <c r="AE52" s="35">
        <v>2</v>
      </c>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523"/>
      <c r="CY52" s="92">
        <f t="shared" si="27"/>
        <v>0</v>
      </c>
      <c r="CZ52" s="44">
        <f t="shared" si="28"/>
        <v>6</v>
      </c>
      <c r="DA52" s="44">
        <f t="shared" si="29"/>
        <v>3</v>
      </c>
      <c r="DB52" s="93">
        <f t="shared" si="30"/>
        <v>6</v>
      </c>
      <c r="DC52" s="332">
        <f t="shared" si="31"/>
        <v>15</v>
      </c>
      <c r="DD52" s="518"/>
      <c r="DE52" s="38">
        <f t="shared" si="32"/>
        <v>3</v>
      </c>
      <c r="DF52" s="47">
        <f t="shared" si="33"/>
        <v>0.75</v>
      </c>
    </row>
    <row r="53" spans="1:110" ht="15.75" thickBot="1">
      <c r="A53" s="419" t="s">
        <v>261</v>
      </c>
      <c r="B53" s="435"/>
      <c r="C53" s="435"/>
      <c r="D53" s="435"/>
      <c r="E53" s="435"/>
      <c r="F53" s="435"/>
      <c r="G53" s="435"/>
      <c r="H53" s="435"/>
      <c r="I53" s="435"/>
      <c r="J53" s="435"/>
      <c r="K53" s="435"/>
      <c r="L53" s="436"/>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435"/>
      <c r="BV53" s="435"/>
      <c r="BW53" s="435"/>
      <c r="BX53" s="435"/>
      <c r="BY53" s="435"/>
      <c r="BZ53" s="435"/>
      <c r="CA53" s="435"/>
      <c r="CB53" s="435"/>
      <c r="CC53" s="435"/>
      <c r="CD53" s="435"/>
      <c r="CE53" s="435"/>
      <c r="CF53" s="435"/>
      <c r="CG53" s="435"/>
      <c r="CH53" s="435"/>
      <c r="CI53" s="435"/>
      <c r="CJ53" s="435"/>
      <c r="CK53" s="435"/>
      <c r="CL53" s="435"/>
      <c r="CM53" s="435"/>
      <c r="CN53" s="435"/>
      <c r="CO53" s="435"/>
      <c r="CP53" s="435"/>
      <c r="CQ53" s="435"/>
      <c r="CR53" s="435"/>
      <c r="CS53" s="435"/>
      <c r="CT53" s="435"/>
      <c r="CU53" s="435"/>
      <c r="CV53" s="435"/>
      <c r="CW53" s="435"/>
      <c r="CX53" s="437"/>
      <c r="CY53" s="94">
        <f>SUM(CY47:CY52)</f>
        <v>0</v>
      </c>
      <c r="CZ53" s="94">
        <f t="shared" ref="CZ53:DB53" si="34">SUM(CZ47:CZ52)</f>
        <v>21</v>
      </c>
      <c r="DA53" s="94">
        <f t="shared" si="34"/>
        <v>50</v>
      </c>
      <c r="DB53" s="94">
        <f t="shared" si="34"/>
        <v>36</v>
      </c>
      <c r="DC53" s="340"/>
      <c r="DD53" s="16">
        <f>SUM(CY53:DB53)</f>
        <v>107</v>
      </c>
      <c r="DE53" s="438"/>
      <c r="DF53" s="439"/>
    </row>
    <row r="54" spans="1:110" ht="15.75" thickBot="1">
      <c r="A54" s="419" t="s">
        <v>262</v>
      </c>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c r="AD54" s="420"/>
      <c r="AE54" s="420"/>
      <c r="AF54" s="420"/>
      <c r="AG54" s="420"/>
      <c r="AH54" s="420"/>
      <c r="AI54" s="420"/>
      <c r="AJ54" s="420"/>
      <c r="AK54" s="420"/>
      <c r="AL54" s="420"/>
      <c r="AM54" s="420"/>
      <c r="AN54" s="420"/>
      <c r="AO54" s="420"/>
      <c r="AP54" s="420"/>
      <c r="AQ54" s="420"/>
      <c r="AR54" s="420"/>
      <c r="AS54" s="420"/>
      <c r="AT54" s="420"/>
      <c r="AU54" s="420"/>
      <c r="AV54" s="420"/>
      <c r="AW54" s="420"/>
      <c r="AX54" s="420"/>
      <c r="AY54" s="420"/>
      <c r="AZ54" s="420"/>
      <c r="BA54" s="420"/>
      <c r="BB54" s="420"/>
      <c r="BC54" s="420"/>
      <c r="BD54" s="420"/>
      <c r="BE54" s="420"/>
      <c r="BF54" s="420"/>
      <c r="BG54" s="420"/>
      <c r="BH54" s="420"/>
      <c r="BI54" s="420"/>
      <c r="BJ54" s="420"/>
      <c r="BK54" s="420"/>
      <c r="BL54" s="420"/>
      <c r="BM54" s="420"/>
      <c r="BN54" s="420"/>
      <c r="BO54" s="420"/>
      <c r="BP54" s="420"/>
      <c r="BQ54" s="420"/>
      <c r="BR54" s="420"/>
      <c r="BS54" s="420"/>
      <c r="BT54" s="420"/>
      <c r="BU54" s="420"/>
      <c r="BV54" s="420"/>
      <c r="BW54" s="420"/>
      <c r="BX54" s="420"/>
      <c r="BY54" s="420"/>
      <c r="BZ54" s="420"/>
      <c r="CA54" s="420"/>
      <c r="CB54" s="420"/>
      <c r="CC54" s="420"/>
      <c r="CD54" s="420"/>
      <c r="CE54" s="420"/>
      <c r="CF54" s="420"/>
      <c r="CG54" s="420"/>
      <c r="CH54" s="420"/>
      <c r="CI54" s="420"/>
      <c r="CJ54" s="420"/>
      <c r="CK54" s="420"/>
      <c r="CL54" s="420"/>
      <c r="CM54" s="420"/>
      <c r="CN54" s="420"/>
      <c r="CO54" s="420"/>
      <c r="CP54" s="420"/>
      <c r="CQ54" s="420"/>
      <c r="CR54" s="420"/>
      <c r="CS54" s="420"/>
      <c r="CT54" s="420"/>
      <c r="CU54" s="420"/>
      <c r="CV54" s="420"/>
      <c r="CW54" s="420"/>
      <c r="CX54" s="421"/>
      <c r="CY54" s="87">
        <f>CY53*100/$DD$53</f>
        <v>0</v>
      </c>
      <c r="CZ54" s="87">
        <f t="shared" ref="CZ54:DB54" si="35">CZ53*100/$DD$53</f>
        <v>19.626168224299064</v>
      </c>
      <c r="DA54" s="87">
        <f t="shared" si="35"/>
        <v>46.728971962616825</v>
      </c>
      <c r="DB54" s="87">
        <f t="shared" si="35"/>
        <v>33.644859813084111</v>
      </c>
      <c r="DC54" s="313"/>
      <c r="DD54" s="95">
        <f>SUM(CY54:DB54)</f>
        <v>100</v>
      </c>
      <c r="DE54" s="440"/>
      <c r="DF54" s="441"/>
    </row>
    <row r="55" spans="1:110" ht="26.25" thickBot="1">
      <c r="A55" s="25" t="s">
        <v>273</v>
      </c>
      <c r="B55" s="422"/>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c r="BA55" s="423"/>
      <c r="BB55" s="423"/>
      <c r="BC55" s="423"/>
      <c r="BD55" s="423"/>
      <c r="BE55" s="423"/>
      <c r="BF55" s="423"/>
      <c r="BG55" s="423"/>
      <c r="BH55" s="423"/>
      <c r="BI55" s="423"/>
      <c r="BJ55" s="423"/>
      <c r="BK55" s="423"/>
      <c r="BL55" s="423"/>
      <c r="BM55" s="423"/>
      <c r="BN55" s="423"/>
      <c r="BO55" s="423"/>
      <c r="BP55" s="423"/>
      <c r="BQ55" s="423"/>
      <c r="BR55" s="423"/>
      <c r="BS55" s="423"/>
      <c r="BT55" s="423"/>
      <c r="BU55" s="423"/>
      <c r="BV55" s="423"/>
      <c r="BW55" s="423"/>
      <c r="BX55" s="423"/>
      <c r="BY55" s="423"/>
      <c r="BZ55" s="423"/>
      <c r="CA55" s="423"/>
      <c r="CB55" s="423"/>
      <c r="CC55" s="423"/>
      <c r="CD55" s="423"/>
      <c r="CE55" s="423"/>
      <c r="CF55" s="423"/>
      <c r="CG55" s="423"/>
      <c r="CH55" s="423"/>
      <c r="CI55" s="423"/>
      <c r="CJ55" s="423"/>
      <c r="CK55" s="423"/>
      <c r="CL55" s="423"/>
      <c r="CM55" s="423"/>
      <c r="CN55" s="423"/>
      <c r="CO55" s="423"/>
      <c r="CP55" s="423"/>
      <c r="CQ55" s="423"/>
      <c r="CR55" s="423"/>
      <c r="CS55" s="423"/>
      <c r="CT55" s="423"/>
      <c r="CU55" s="423"/>
      <c r="CV55" s="423"/>
      <c r="CW55" s="423"/>
      <c r="CX55" s="423"/>
      <c r="CY55" s="18">
        <v>1</v>
      </c>
      <c r="CZ55" s="18">
        <v>2</v>
      </c>
      <c r="DA55" s="18">
        <v>3</v>
      </c>
      <c r="DB55" s="18">
        <v>4</v>
      </c>
      <c r="DC55" s="336" t="s">
        <v>459</v>
      </c>
      <c r="DD55" s="41"/>
      <c r="DE55" s="42" t="s">
        <v>312</v>
      </c>
      <c r="DF55" s="84" t="s">
        <v>254</v>
      </c>
    </row>
    <row r="56" spans="1:110" ht="25.5" customHeight="1" thickBot="1">
      <c r="A56" s="61" t="s">
        <v>256</v>
      </c>
      <c r="B56" s="126">
        <v>4</v>
      </c>
      <c r="C56" s="211"/>
      <c r="D56" s="127">
        <v>3</v>
      </c>
      <c r="E56" s="36">
        <v>3</v>
      </c>
      <c r="F56" s="36">
        <v>4</v>
      </c>
      <c r="G56" s="36">
        <v>2</v>
      </c>
      <c r="H56" s="36">
        <v>4</v>
      </c>
      <c r="I56" s="36">
        <v>4</v>
      </c>
      <c r="J56" s="36">
        <v>4</v>
      </c>
      <c r="K56" s="36">
        <v>3</v>
      </c>
      <c r="L56" s="36">
        <v>4</v>
      </c>
      <c r="M56" s="36">
        <v>3</v>
      </c>
      <c r="N56" s="36">
        <v>4</v>
      </c>
      <c r="O56" s="36">
        <v>3</v>
      </c>
      <c r="P56" s="36">
        <v>4</v>
      </c>
      <c r="Q56" s="36">
        <v>4</v>
      </c>
      <c r="R56" s="36">
        <v>3</v>
      </c>
      <c r="S56" s="36">
        <v>4</v>
      </c>
      <c r="T56" s="36">
        <v>3</v>
      </c>
      <c r="U56" s="36">
        <v>4</v>
      </c>
      <c r="V56" s="214"/>
      <c r="W56" s="36">
        <v>3</v>
      </c>
      <c r="X56" s="36">
        <v>4</v>
      </c>
      <c r="Y56" s="36">
        <v>4</v>
      </c>
      <c r="Z56" s="36">
        <v>3</v>
      </c>
      <c r="AA56" s="30">
        <v>3</v>
      </c>
      <c r="AB56" s="30">
        <v>4</v>
      </c>
      <c r="AC56" s="30">
        <v>4</v>
      </c>
      <c r="AD56" s="30">
        <v>3</v>
      </c>
      <c r="AE56" s="30">
        <v>4</v>
      </c>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431"/>
      <c r="CY56" s="88">
        <f t="shared" ref="CY56:CY63" si="36">COUNTIF(B56:CW56,1)</f>
        <v>0</v>
      </c>
      <c r="CZ56" s="19">
        <f t="shared" ref="CZ56:CZ63" si="37">COUNTIF(B56:CW56,2)</f>
        <v>1</v>
      </c>
      <c r="DA56" s="19">
        <f t="shared" ref="DA56:DA63" si="38">COUNTIF(B56:CW56,3)</f>
        <v>11</v>
      </c>
      <c r="DB56" s="89">
        <f t="shared" ref="DB56:DB63" si="39">COUNTIF(B56:CW56,4)</f>
        <v>16</v>
      </c>
      <c r="DC56" s="332">
        <f t="shared" ref="DC56:DC63" si="40">SUM(CY56:DB56)</f>
        <v>28</v>
      </c>
      <c r="DD56" s="516"/>
      <c r="DE56" s="12">
        <f t="shared" ref="DE56:DE63" si="41">AVERAGE(B56:CW56)</f>
        <v>3.5357142857142856</v>
      </c>
      <c r="DF56" s="47">
        <f>DE56/4</f>
        <v>0.8839285714285714</v>
      </c>
    </row>
    <row r="57" spans="1:110" ht="15.75" thickBot="1">
      <c r="A57" s="62" t="s">
        <v>257</v>
      </c>
      <c r="B57" s="121">
        <v>4</v>
      </c>
      <c r="C57" s="212"/>
      <c r="D57" s="128">
        <v>4</v>
      </c>
      <c r="E57" s="45">
        <v>4</v>
      </c>
      <c r="F57" s="45">
        <v>4</v>
      </c>
      <c r="G57" s="45">
        <v>2</v>
      </c>
      <c r="H57" s="45">
        <v>4</v>
      </c>
      <c r="I57" s="45">
        <v>4</v>
      </c>
      <c r="J57" s="45">
        <v>4</v>
      </c>
      <c r="K57" s="45">
        <v>3</v>
      </c>
      <c r="L57" s="45">
        <v>4</v>
      </c>
      <c r="M57" s="45">
        <v>3</v>
      </c>
      <c r="N57" s="45">
        <v>4</v>
      </c>
      <c r="O57" s="45">
        <v>3</v>
      </c>
      <c r="P57" s="45">
        <v>4</v>
      </c>
      <c r="Q57" s="45">
        <v>4</v>
      </c>
      <c r="R57" s="45">
        <v>4</v>
      </c>
      <c r="S57" s="202"/>
      <c r="T57" s="45">
        <v>3</v>
      </c>
      <c r="U57" s="45">
        <v>4</v>
      </c>
      <c r="V57" s="202"/>
      <c r="W57" s="45">
        <v>4</v>
      </c>
      <c r="X57" s="45">
        <v>4</v>
      </c>
      <c r="Y57" s="45">
        <v>4</v>
      </c>
      <c r="Z57" s="45">
        <v>4</v>
      </c>
      <c r="AA57" s="31">
        <v>4</v>
      </c>
      <c r="AB57" s="31">
        <v>4</v>
      </c>
      <c r="AC57" s="31">
        <v>4</v>
      </c>
      <c r="AD57" s="31">
        <v>3</v>
      </c>
      <c r="AE57" s="31">
        <v>4</v>
      </c>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432"/>
      <c r="CY57" s="90">
        <f t="shared" si="36"/>
        <v>0</v>
      </c>
      <c r="CZ57" s="20">
        <f t="shared" si="37"/>
        <v>1</v>
      </c>
      <c r="DA57" s="20">
        <f t="shared" si="38"/>
        <v>5</v>
      </c>
      <c r="DB57" s="91">
        <f t="shared" si="39"/>
        <v>21</v>
      </c>
      <c r="DC57" s="332">
        <f t="shared" si="40"/>
        <v>27</v>
      </c>
      <c r="DD57" s="517"/>
      <c r="DE57" s="37">
        <f t="shared" si="41"/>
        <v>3.7407407407407409</v>
      </c>
      <c r="DF57" s="47">
        <f t="shared" ref="DF57:DF63" si="42">DE57/4</f>
        <v>0.93518518518518523</v>
      </c>
    </row>
    <row r="58" spans="1:110" ht="15.75" thickBot="1">
      <c r="A58" s="62" t="s">
        <v>258</v>
      </c>
      <c r="B58" s="121"/>
      <c r="C58" s="212"/>
      <c r="D58" s="128">
        <v>3</v>
      </c>
      <c r="E58" s="45">
        <v>3</v>
      </c>
      <c r="F58" s="45">
        <v>4</v>
      </c>
      <c r="G58" s="45">
        <v>2</v>
      </c>
      <c r="H58" s="45">
        <v>4</v>
      </c>
      <c r="I58" s="45">
        <v>4</v>
      </c>
      <c r="J58" s="45">
        <v>4</v>
      </c>
      <c r="K58" s="45">
        <v>4</v>
      </c>
      <c r="L58" s="45">
        <v>4</v>
      </c>
      <c r="M58" s="45">
        <v>3</v>
      </c>
      <c r="N58" s="45">
        <v>4</v>
      </c>
      <c r="O58" s="45">
        <v>3</v>
      </c>
      <c r="P58" s="45">
        <v>4</v>
      </c>
      <c r="Q58" s="45">
        <v>4</v>
      </c>
      <c r="R58" s="45">
        <v>3</v>
      </c>
      <c r="S58" s="202"/>
      <c r="T58" s="45">
        <v>4</v>
      </c>
      <c r="U58" s="202"/>
      <c r="V58" s="202"/>
      <c r="W58" s="45">
        <v>3</v>
      </c>
      <c r="X58" s="45">
        <v>4</v>
      </c>
      <c r="Y58" s="45">
        <v>3</v>
      </c>
      <c r="Z58" s="45">
        <v>4</v>
      </c>
      <c r="AA58" s="31">
        <v>4</v>
      </c>
      <c r="AB58" s="31">
        <v>4</v>
      </c>
      <c r="AC58" s="31">
        <v>4</v>
      </c>
      <c r="AD58" s="31">
        <v>3</v>
      </c>
      <c r="AE58" s="31">
        <v>4</v>
      </c>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432"/>
      <c r="CY58" s="90">
        <f t="shared" si="36"/>
        <v>0</v>
      </c>
      <c r="CZ58" s="20">
        <f t="shared" si="37"/>
        <v>1</v>
      </c>
      <c r="DA58" s="20">
        <f t="shared" si="38"/>
        <v>8</v>
      </c>
      <c r="DB58" s="91">
        <f t="shared" si="39"/>
        <v>16</v>
      </c>
      <c r="DC58" s="332">
        <f t="shared" si="40"/>
        <v>25</v>
      </c>
      <c r="DD58" s="517"/>
      <c r="DE58" s="37">
        <f t="shared" si="41"/>
        <v>3.6</v>
      </c>
      <c r="DF58" s="47">
        <f t="shared" si="42"/>
        <v>0.9</v>
      </c>
    </row>
    <row r="59" spans="1:110" ht="15.75" thickBot="1">
      <c r="A59" s="63" t="s">
        <v>259</v>
      </c>
      <c r="B59" s="121">
        <v>4</v>
      </c>
      <c r="C59" s="212"/>
      <c r="D59" s="128">
        <v>3</v>
      </c>
      <c r="E59" s="45">
        <v>3</v>
      </c>
      <c r="F59" s="45">
        <v>4</v>
      </c>
      <c r="G59" s="45">
        <v>3</v>
      </c>
      <c r="H59" s="45">
        <v>4</v>
      </c>
      <c r="I59" s="45">
        <v>4</v>
      </c>
      <c r="J59" s="45">
        <v>4</v>
      </c>
      <c r="K59" s="45">
        <v>3</v>
      </c>
      <c r="L59" s="45">
        <v>4</v>
      </c>
      <c r="M59" s="45">
        <v>3</v>
      </c>
      <c r="N59" s="45">
        <v>3</v>
      </c>
      <c r="O59" s="45">
        <v>3</v>
      </c>
      <c r="P59" s="45">
        <v>4</v>
      </c>
      <c r="Q59" s="45">
        <v>4</v>
      </c>
      <c r="R59" s="45">
        <v>3</v>
      </c>
      <c r="S59" s="202"/>
      <c r="T59" s="45">
        <v>4</v>
      </c>
      <c r="U59" s="45">
        <v>3</v>
      </c>
      <c r="V59" s="202"/>
      <c r="W59" s="45">
        <v>4</v>
      </c>
      <c r="X59" s="45">
        <v>4</v>
      </c>
      <c r="Y59" s="45">
        <v>3</v>
      </c>
      <c r="Z59" s="45">
        <v>4</v>
      </c>
      <c r="AA59" s="31">
        <v>4</v>
      </c>
      <c r="AB59" s="31">
        <v>4</v>
      </c>
      <c r="AC59" s="31">
        <v>4</v>
      </c>
      <c r="AD59" s="31">
        <v>3</v>
      </c>
      <c r="AE59" s="31">
        <v>4</v>
      </c>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432"/>
      <c r="CY59" s="90">
        <f t="shared" si="36"/>
        <v>0</v>
      </c>
      <c r="CZ59" s="20">
        <f t="shared" si="37"/>
        <v>0</v>
      </c>
      <c r="DA59" s="20">
        <f t="shared" si="38"/>
        <v>11</v>
      </c>
      <c r="DB59" s="91">
        <f t="shared" si="39"/>
        <v>16</v>
      </c>
      <c r="DC59" s="332">
        <f t="shared" si="40"/>
        <v>27</v>
      </c>
      <c r="DD59" s="517"/>
      <c r="DE59" s="37">
        <f t="shared" si="41"/>
        <v>3.5925925925925926</v>
      </c>
      <c r="DF59" s="47">
        <f t="shared" si="42"/>
        <v>0.89814814814814814</v>
      </c>
    </row>
    <row r="60" spans="1:110" ht="14.25" customHeight="1" thickBot="1">
      <c r="A60" s="59" t="s">
        <v>282</v>
      </c>
      <c r="B60" s="121">
        <v>4</v>
      </c>
      <c r="C60" s="212"/>
      <c r="D60" s="128">
        <v>4</v>
      </c>
      <c r="E60" s="45">
        <v>3</v>
      </c>
      <c r="F60" s="45">
        <v>4</v>
      </c>
      <c r="G60" s="45">
        <v>2</v>
      </c>
      <c r="H60" s="45">
        <v>1</v>
      </c>
      <c r="I60" s="45">
        <v>2</v>
      </c>
      <c r="J60" s="45">
        <v>4</v>
      </c>
      <c r="K60" s="45">
        <v>2</v>
      </c>
      <c r="L60" s="202"/>
      <c r="M60" s="202"/>
      <c r="N60" s="45">
        <v>3</v>
      </c>
      <c r="O60" s="45">
        <v>3</v>
      </c>
      <c r="P60" s="45">
        <v>3</v>
      </c>
      <c r="Q60" s="45">
        <v>4</v>
      </c>
      <c r="R60" s="45">
        <v>3</v>
      </c>
      <c r="S60" s="202"/>
      <c r="T60" s="45">
        <v>2</v>
      </c>
      <c r="U60" s="45">
        <v>4</v>
      </c>
      <c r="V60" s="202"/>
      <c r="W60" s="45">
        <v>2</v>
      </c>
      <c r="X60" s="45">
        <v>3</v>
      </c>
      <c r="Y60" s="45">
        <v>3</v>
      </c>
      <c r="Z60" s="202"/>
      <c r="AA60" s="202"/>
      <c r="AB60" s="31">
        <v>4</v>
      </c>
      <c r="AC60" s="31">
        <v>4</v>
      </c>
      <c r="AD60" s="31">
        <v>2</v>
      </c>
      <c r="AE60" s="31">
        <v>4</v>
      </c>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432"/>
      <c r="CY60" s="90">
        <f t="shared" si="36"/>
        <v>1</v>
      </c>
      <c r="CZ60" s="20">
        <f t="shared" si="37"/>
        <v>6</v>
      </c>
      <c r="DA60" s="20">
        <f t="shared" si="38"/>
        <v>7</v>
      </c>
      <c r="DB60" s="91">
        <f t="shared" si="39"/>
        <v>9</v>
      </c>
      <c r="DC60" s="332">
        <f t="shared" si="40"/>
        <v>23</v>
      </c>
      <c r="DD60" s="517"/>
      <c r="DE60" s="37">
        <f t="shared" si="41"/>
        <v>3.0434782608695654</v>
      </c>
      <c r="DF60" s="47">
        <f t="shared" si="42"/>
        <v>0.76086956521739135</v>
      </c>
    </row>
    <row r="61" spans="1:110" ht="14.25" customHeight="1" thickBot="1">
      <c r="A61" s="64" t="s">
        <v>293</v>
      </c>
      <c r="B61" s="121">
        <v>4</v>
      </c>
      <c r="C61" s="128">
        <v>3</v>
      </c>
      <c r="D61" s="128">
        <v>3</v>
      </c>
      <c r="E61" s="45">
        <v>3</v>
      </c>
      <c r="F61" s="45">
        <v>4</v>
      </c>
      <c r="G61" s="45">
        <v>3</v>
      </c>
      <c r="H61" s="45">
        <v>3</v>
      </c>
      <c r="I61" s="45">
        <v>3</v>
      </c>
      <c r="J61" s="45">
        <v>3</v>
      </c>
      <c r="K61" s="45">
        <v>3</v>
      </c>
      <c r="L61" s="45">
        <v>2</v>
      </c>
      <c r="M61" s="45">
        <v>3</v>
      </c>
      <c r="N61" s="45">
        <v>4</v>
      </c>
      <c r="O61" s="45">
        <v>3</v>
      </c>
      <c r="P61" s="45">
        <v>4</v>
      </c>
      <c r="Q61" s="45">
        <v>4</v>
      </c>
      <c r="R61" s="45">
        <v>3</v>
      </c>
      <c r="S61" s="45">
        <v>2</v>
      </c>
      <c r="T61" s="45">
        <v>4</v>
      </c>
      <c r="U61" s="45">
        <v>3</v>
      </c>
      <c r="V61" s="45">
        <v>4</v>
      </c>
      <c r="W61" s="45">
        <v>2</v>
      </c>
      <c r="X61" s="45">
        <v>2</v>
      </c>
      <c r="Y61" s="45">
        <v>3</v>
      </c>
      <c r="Z61" s="45">
        <v>4</v>
      </c>
      <c r="AA61" s="31">
        <v>3</v>
      </c>
      <c r="AB61" s="31">
        <v>4</v>
      </c>
      <c r="AC61" s="31">
        <v>3</v>
      </c>
      <c r="AD61" s="31">
        <v>2</v>
      </c>
      <c r="AE61" s="31">
        <v>4</v>
      </c>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432"/>
      <c r="CY61" s="90">
        <f t="shared" si="36"/>
        <v>0</v>
      </c>
      <c r="CZ61" s="20">
        <f t="shared" si="37"/>
        <v>5</v>
      </c>
      <c r="DA61" s="20">
        <f t="shared" si="38"/>
        <v>15</v>
      </c>
      <c r="DB61" s="91">
        <f t="shared" si="39"/>
        <v>10</v>
      </c>
      <c r="DC61" s="332">
        <f t="shared" si="40"/>
        <v>30</v>
      </c>
      <c r="DD61" s="517"/>
      <c r="DE61" s="37">
        <f t="shared" si="41"/>
        <v>3.1666666666666665</v>
      </c>
      <c r="DF61" s="47">
        <f t="shared" si="42"/>
        <v>0.79166666666666663</v>
      </c>
    </row>
    <row r="62" spans="1:110" ht="14.25" customHeight="1" thickBot="1">
      <c r="A62" s="64" t="s">
        <v>294</v>
      </c>
      <c r="B62" s="121">
        <v>4</v>
      </c>
      <c r="C62" s="128">
        <v>3</v>
      </c>
      <c r="D62" s="128">
        <v>4</v>
      </c>
      <c r="E62" s="45">
        <v>3</v>
      </c>
      <c r="F62" s="45">
        <v>4</v>
      </c>
      <c r="G62" s="45">
        <v>2</v>
      </c>
      <c r="H62" s="45">
        <v>3</v>
      </c>
      <c r="I62" s="45">
        <v>3</v>
      </c>
      <c r="J62" s="45">
        <v>4</v>
      </c>
      <c r="K62" s="45">
        <v>4</v>
      </c>
      <c r="L62" s="45">
        <v>2</v>
      </c>
      <c r="M62" s="45">
        <v>3</v>
      </c>
      <c r="N62" s="45">
        <v>4</v>
      </c>
      <c r="O62" s="45">
        <v>3</v>
      </c>
      <c r="P62" s="45">
        <v>4</v>
      </c>
      <c r="Q62" s="45">
        <v>4</v>
      </c>
      <c r="R62" s="45">
        <v>3</v>
      </c>
      <c r="S62" s="45">
        <v>4</v>
      </c>
      <c r="T62" s="45">
        <v>3</v>
      </c>
      <c r="U62" s="45">
        <v>2</v>
      </c>
      <c r="V62" s="45">
        <v>3</v>
      </c>
      <c r="W62" s="45">
        <v>3</v>
      </c>
      <c r="X62" s="45">
        <v>2</v>
      </c>
      <c r="Y62" s="45">
        <v>3</v>
      </c>
      <c r="Z62" s="45">
        <v>3</v>
      </c>
      <c r="AA62" s="31">
        <v>3</v>
      </c>
      <c r="AB62" s="31">
        <v>4</v>
      </c>
      <c r="AC62" s="31">
        <v>3</v>
      </c>
      <c r="AD62" s="31">
        <v>3</v>
      </c>
      <c r="AE62" s="31">
        <v>4</v>
      </c>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432"/>
      <c r="CY62" s="90">
        <f t="shared" si="36"/>
        <v>0</v>
      </c>
      <c r="CZ62" s="20">
        <f t="shared" si="37"/>
        <v>4</v>
      </c>
      <c r="DA62" s="20">
        <f t="shared" si="38"/>
        <v>15</v>
      </c>
      <c r="DB62" s="91">
        <f t="shared" si="39"/>
        <v>11</v>
      </c>
      <c r="DC62" s="332">
        <f t="shared" si="40"/>
        <v>30</v>
      </c>
      <c r="DD62" s="517"/>
      <c r="DE62" s="37">
        <f t="shared" si="41"/>
        <v>3.2333333333333334</v>
      </c>
      <c r="DF62" s="47">
        <f t="shared" si="42"/>
        <v>0.80833333333333335</v>
      </c>
    </row>
    <row r="63" spans="1:110" ht="26.25" thickBot="1">
      <c r="A63" s="59" t="s">
        <v>292</v>
      </c>
      <c r="B63" s="124">
        <v>4</v>
      </c>
      <c r="C63" s="129">
        <v>3</v>
      </c>
      <c r="D63" s="129">
        <v>3</v>
      </c>
      <c r="E63" s="125">
        <v>4</v>
      </c>
      <c r="F63" s="125">
        <v>4</v>
      </c>
      <c r="G63" s="125">
        <v>2</v>
      </c>
      <c r="H63" s="125">
        <v>2</v>
      </c>
      <c r="I63" s="125">
        <v>2</v>
      </c>
      <c r="J63" s="125">
        <v>4</v>
      </c>
      <c r="K63" s="125">
        <v>3</v>
      </c>
      <c r="L63" s="209"/>
      <c r="M63" s="125">
        <v>2</v>
      </c>
      <c r="N63" s="125">
        <v>3</v>
      </c>
      <c r="O63" s="125">
        <v>3</v>
      </c>
      <c r="P63" s="125">
        <v>4</v>
      </c>
      <c r="Q63" s="125">
        <v>4</v>
      </c>
      <c r="R63" s="125">
        <v>3</v>
      </c>
      <c r="S63" s="125">
        <v>3</v>
      </c>
      <c r="T63" s="209"/>
      <c r="U63" s="125">
        <v>2</v>
      </c>
      <c r="V63" s="125">
        <v>2</v>
      </c>
      <c r="W63" s="125">
        <v>3</v>
      </c>
      <c r="X63" s="125">
        <v>2</v>
      </c>
      <c r="Y63" s="125">
        <v>3</v>
      </c>
      <c r="Z63" s="209"/>
      <c r="AA63" s="35">
        <v>4</v>
      </c>
      <c r="AB63" s="35">
        <v>4</v>
      </c>
      <c r="AC63" s="209"/>
      <c r="AD63" s="35">
        <v>3</v>
      </c>
      <c r="AE63" s="35">
        <v>4</v>
      </c>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433"/>
      <c r="CY63" s="92">
        <f t="shared" si="36"/>
        <v>0</v>
      </c>
      <c r="CZ63" s="44">
        <f t="shared" si="37"/>
        <v>7</v>
      </c>
      <c r="DA63" s="44">
        <f t="shared" si="38"/>
        <v>10</v>
      </c>
      <c r="DB63" s="93">
        <f t="shared" si="39"/>
        <v>9</v>
      </c>
      <c r="DC63" s="332">
        <f t="shared" si="40"/>
        <v>26</v>
      </c>
      <c r="DD63" s="518"/>
      <c r="DE63" s="38">
        <f t="shared" si="41"/>
        <v>3.0769230769230771</v>
      </c>
      <c r="DF63" s="47">
        <f t="shared" si="42"/>
        <v>0.76923076923076927</v>
      </c>
    </row>
    <row r="64" spans="1:110" ht="15.75" thickBot="1">
      <c r="A64" s="427" t="s">
        <v>261</v>
      </c>
      <c r="B64" s="428"/>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8"/>
      <c r="AY64" s="428"/>
      <c r="AZ64" s="428"/>
      <c r="BA64" s="428"/>
      <c r="BB64" s="428"/>
      <c r="BC64" s="428"/>
      <c r="BD64" s="428"/>
      <c r="BE64" s="428"/>
      <c r="BF64" s="428"/>
      <c r="BG64" s="428"/>
      <c r="BH64" s="428"/>
      <c r="BI64" s="428"/>
      <c r="BJ64" s="428"/>
      <c r="BK64" s="428"/>
      <c r="BL64" s="428"/>
      <c r="BM64" s="428"/>
      <c r="BN64" s="428"/>
      <c r="BO64" s="428"/>
      <c r="BP64" s="428"/>
      <c r="BQ64" s="428"/>
      <c r="BR64" s="428"/>
      <c r="BS64" s="428"/>
      <c r="BT64" s="428"/>
      <c r="BU64" s="428"/>
      <c r="BV64" s="428"/>
      <c r="BW64" s="428"/>
      <c r="BX64" s="428"/>
      <c r="BY64" s="428"/>
      <c r="BZ64" s="428"/>
      <c r="CA64" s="428"/>
      <c r="CB64" s="428"/>
      <c r="CC64" s="428"/>
      <c r="CD64" s="428"/>
      <c r="CE64" s="428"/>
      <c r="CF64" s="428"/>
      <c r="CG64" s="428"/>
      <c r="CH64" s="428"/>
      <c r="CI64" s="428"/>
      <c r="CJ64" s="428"/>
      <c r="CK64" s="428"/>
      <c r="CL64" s="428"/>
      <c r="CM64" s="428"/>
      <c r="CN64" s="428"/>
      <c r="CO64" s="428"/>
      <c r="CP64" s="428"/>
      <c r="CQ64" s="428"/>
      <c r="CR64" s="428"/>
      <c r="CS64" s="428"/>
      <c r="CT64" s="428"/>
      <c r="CU64" s="428"/>
      <c r="CV64" s="428"/>
      <c r="CW64" s="428"/>
      <c r="CX64" s="430"/>
      <c r="CY64" s="85">
        <f>SUM(CY56:CY63)</f>
        <v>1</v>
      </c>
      <c r="CZ64" s="86">
        <f t="shared" ref="CZ64:DB64" si="43">SUM(CZ56:CZ63)</f>
        <v>25</v>
      </c>
      <c r="DA64" s="86">
        <f t="shared" si="43"/>
        <v>82</v>
      </c>
      <c r="DB64" s="86">
        <f t="shared" si="43"/>
        <v>108</v>
      </c>
      <c r="DC64" s="314"/>
      <c r="DD64" s="17">
        <f>SUM(CY64:DB64)</f>
        <v>216</v>
      </c>
      <c r="DE64" s="438"/>
      <c r="DF64" s="439"/>
    </row>
    <row r="65" spans="1:110" ht="15.75" thickBot="1">
      <c r="A65" s="419" t="s">
        <v>262</v>
      </c>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1"/>
      <c r="CY65" s="83">
        <f>CY64*100/$DD$64</f>
        <v>0.46296296296296297</v>
      </c>
      <c r="CZ65" s="83">
        <f t="shared" ref="CZ65:DB65" si="44">CZ64*100/$DD$64</f>
        <v>11.574074074074074</v>
      </c>
      <c r="DA65" s="83">
        <f t="shared" si="44"/>
        <v>37.962962962962962</v>
      </c>
      <c r="DB65" s="83">
        <f t="shared" si="44"/>
        <v>50</v>
      </c>
      <c r="DC65" s="311"/>
      <c r="DD65" s="96">
        <f>SUM(CY65:DB65)</f>
        <v>100</v>
      </c>
      <c r="DE65" s="440"/>
      <c r="DF65" s="441"/>
    </row>
    <row r="66" spans="1:110" ht="26.25" thickBot="1">
      <c r="A66" s="25" t="s">
        <v>279</v>
      </c>
      <c r="B66" s="422"/>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23"/>
      <c r="BB66" s="423"/>
      <c r="BC66" s="423"/>
      <c r="BD66" s="423"/>
      <c r="BE66" s="423"/>
      <c r="BF66" s="423"/>
      <c r="BG66" s="423"/>
      <c r="BH66" s="423"/>
      <c r="BI66" s="423"/>
      <c r="BJ66" s="423"/>
      <c r="BK66" s="423"/>
      <c r="BL66" s="423"/>
      <c r="BM66" s="423"/>
      <c r="BN66" s="423"/>
      <c r="BO66" s="423"/>
      <c r="BP66" s="423"/>
      <c r="BQ66" s="423"/>
      <c r="BR66" s="423"/>
      <c r="BS66" s="423"/>
      <c r="BT66" s="423"/>
      <c r="BU66" s="423"/>
      <c r="BV66" s="423"/>
      <c r="BW66" s="423"/>
      <c r="BX66" s="423"/>
      <c r="BY66" s="423"/>
      <c r="BZ66" s="423"/>
      <c r="CA66" s="423"/>
      <c r="CB66" s="423"/>
      <c r="CC66" s="423"/>
      <c r="CD66" s="423"/>
      <c r="CE66" s="423"/>
      <c r="CF66" s="423"/>
      <c r="CG66" s="423"/>
      <c r="CH66" s="423"/>
      <c r="CI66" s="423"/>
      <c r="CJ66" s="423"/>
      <c r="CK66" s="423"/>
      <c r="CL66" s="423"/>
      <c r="CM66" s="423"/>
      <c r="CN66" s="423"/>
      <c r="CO66" s="423"/>
      <c r="CP66" s="423"/>
      <c r="CQ66" s="423"/>
      <c r="CR66" s="423"/>
      <c r="CS66" s="423"/>
      <c r="CT66" s="423"/>
      <c r="CU66" s="423"/>
      <c r="CV66" s="423"/>
      <c r="CW66" s="423"/>
      <c r="CX66" s="423"/>
      <c r="CY66" s="18">
        <v>1</v>
      </c>
      <c r="CZ66" s="18">
        <v>2</v>
      </c>
      <c r="DA66" s="18">
        <v>3</v>
      </c>
      <c r="DB66" s="18">
        <v>4</v>
      </c>
      <c r="DC66" s="336" t="s">
        <v>459</v>
      </c>
      <c r="DD66" s="41"/>
      <c r="DE66" s="42" t="s">
        <v>312</v>
      </c>
      <c r="DF66" s="84" t="s">
        <v>254</v>
      </c>
    </row>
    <row r="67" spans="1:110" ht="19.5" customHeight="1" thickBot="1">
      <c r="A67" s="61" t="s">
        <v>256</v>
      </c>
      <c r="B67" s="126">
        <v>4</v>
      </c>
      <c r="C67" s="127">
        <v>3</v>
      </c>
      <c r="D67" s="211"/>
      <c r="E67" s="36">
        <v>3</v>
      </c>
      <c r="F67" s="36">
        <v>4</v>
      </c>
      <c r="G67" s="36">
        <v>3</v>
      </c>
      <c r="H67" s="36">
        <v>4</v>
      </c>
      <c r="I67" s="36">
        <v>2</v>
      </c>
      <c r="J67" s="36">
        <v>3</v>
      </c>
      <c r="K67" s="36">
        <v>3</v>
      </c>
      <c r="L67" s="36">
        <v>4</v>
      </c>
      <c r="M67" s="36">
        <v>2</v>
      </c>
      <c r="N67" s="36">
        <v>3</v>
      </c>
      <c r="O67" s="36">
        <v>3</v>
      </c>
      <c r="P67" s="36">
        <v>4</v>
      </c>
      <c r="Q67" s="36">
        <v>3</v>
      </c>
      <c r="R67" s="36">
        <v>3</v>
      </c>
      <c r="S67" s="36">
        <v>3</v>
      </c>
      <c r="T67" s="36">
        <v>4</v>
      </c>
      <c r="U67" s="36">
        <v>4</v>
      </c>
      <c r="V67" s="36">
        <v>2</v>
      </c>
      <c r="W67" s="36">
        <v>3</v>
      </c>
      <c r="X67" s="36">
        <v>3</v>
      </c>
      <c r="Y67" s="214"/>
      <c r="Z67" s="36">
        <v>4</v>
      </c>
      <c r="AA67" s="30">
        <v>4</v>
      </c>
      <c r="AB67" s="30">
        <v>4</v>
      </c>
      <c r="AC67" s="30">
        <v>3</v>
      </c>
      <c r="AD67" s="30">
        <v>3</v>
      </c>
      <c r="AE67" s="30">
        <v>3</v>
      </c>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6"/>
      <c r="CO67" s="30"/>
      <c r="CP67" s="30"/>
      <c r="CQ67" s="30"/>
      <c r="CR67" s="30"/>
      <c r="CS67" s="30"/>
      <c r="CT67" s="30"/>
      <c r="CU67" s="30"/>
      <c r="CV67" s="30"/>
      <c r="CW67" s="30"/>
      <c r="CX67" s="431"/>
      <c r="CY67" s="88">
        <f t="shared" ref="CY67:CY74" si="45">COUNTIF(B67:CW67,1)</f>
        <v>0</v>
      </c>
      <c r="CZ67" s="19">
        <f t="shared" ref="CZ67:CZ74" si="46">COUNTIF(B67:CW67,2)</f>
        <v>3</v>
      </c>
      <c r="DA67" s="19">
        <f t="shared" ref="DA67:DA74" si="47">COUNTIF(B67:CW67,3)</f>
        <v>15</v>
      </c>
      <c r="DB67" s="89">
        <f t="shared" ref="DB67:DB74" si="48">COUNTIF(B67:CW67,4)</f>
        <v>10</v>
      </c>
      <c r="DC67" s="332">
        <f t="shared" ref="DC67:DC74" si="49">SUM(CY67:DB67)</f>
        <v>28</v>
      </c>
      <c r="DD67" s="516"/>
      <c r="DE67" s="12">
        <f t="shared" ref="DE67:DE74" si="50">AVERAGE(B67:CW67)</f>
        <v>3.25</v>
      </c>
      <c r="DF67" s="47">
        <f>DE67/4</f>
        <v>0.8125</v>
      </c>
    </row>
    <row r="68" spans="1:110" ht="15.75" thickBot="1">
      <c r="A68" s="62" t="s">
        <v>257</v>
      </c>
      <c r="B68" s="121">
        <v>4</v>
      </c>
      <c r="C68" s="128">
        <v>3</v>
      </c>
      <c r="D68" s="128">
        <v>4</v>
      </c>
      <c r="E68" s="45">
        <v>4</v>
      </c>
      <c r="F68" s="45">
        <v>3</v>
      </c>
      <c r="G68" s="45">
        <v>4</v>
      </c>
      <c r="H68" s="45">
        <v>4</v>
      </c>
      <c r="I68" s="45">
        <v>2</v>
      </c>
      <c r="J68" s="45">
        <v>3</v>
      </c>
      <c r="K68" s="45">
        <v>3</v>
      </c>
      <c r="L68" s="45">
        <v>4</v>
      </c>
      <c r="M68" s="45">
        <v>2</v>
      </c>
      <c r="N68" s="45">
        <v>4</v>
      </c>
      <c r="O68" s="45">
        <v>3</v>
      </c>
      <c r="P68" s="45">
        <v>4</v>
      </c>
      <c r="Q68" s="45">
        <v>4</v>
      </c>
      <c r="R68" s="45">
        <v>4</v>
      </c>
      <c r="S68" s="202"/>
      <c r="T68" s="45">
        <v>4</v>
      </c>
      <c r="U68" s="45">
        <v>4</v>
      </c>
      <c r="V68" s="45">
        <v>3</v>
      </c>
      <c r="W68" s="45">
        <v>3</v>
      </c>
      <c r="X68" s="45">
        <v>3</v>
      </c>
      <c r="Y68" s="202"/>
      <c r="Z68" s="45">
        <v>4</v>
      </c>
      <c r="AA68" s="31">
        <v>3</v>
      </c>
      <c r="AB68" s="31">
        <v>4</v>
      </c>
      <c r="AC68" s="31">
        <v>3</v>
      </c>
      <c r="AD68" s="31">
        <v>3</v>
      </c>
      <c r="AE68" s="31">
        <v>3</v>
      </c>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432"/>
      <c r="CY68" s="90">
        <f t="shared" si="45"/>
        <v>0</v>
      </c>
      <c r="CZ68" s="20">
        <f t="shared" si="46"/>
        <v>2</v>
      </c>
      <c r="DA68" s="20">
        <f t="shared" si="47"/>
        <v>12</v>
      </c>
      <c r="DB68" s="91">
        <f t="shared" si="48"/>
        <v>14</v>
      </c>
      <c r="DC68" s="332">
        <f t="shared" si="49"/>
        <v>28</v>
      </c>
      <c r="DD68" s="517"/>
      <c r="DE68" s="37">
        <f t="shared" si="50"/>
        <v>3.4285714285714284</v>
      </c>
      <c r="DF68" s="47">
        <f t="shared" ref="DF68:DF74" si="51">DE68/4</f>
        <v>0.8571428571428571</v>
      </c>
    </row>
    <row r="69" spans="1:110" ht="15.75" thickBot="1">
      <c r="A69" s="62" t="s">
        <v>258</v>
      </c>
      <c r="B69" s="121">
        <v>4</v>
      </c>
      <c r="C69" s="128">
        <v>3</v>
      </c>
      <c r="D69" s="128">
        <v>4</v>
      </c>
      <c r="E69" s="45">
        <v>3</v>
      </c>
      <c r="F69" s="45">
        <v>4</v>
      </c>
      <c r="G69" s="45">
        <v>4</v>
      </c>
      <c r="H69" s="45">
        <v>4</v>
      </c>
      <c r="I69" s="45">
        <v>2</v>
      </c>
      <c r="J69" s="45">
        <v>3</v>
      </c>
      <c r="K69" s="45">
        <v>4</v>
      </c>
      <c r="L69" s="45">
        <v>4</v>
      </c>
      <c r="M69" s="45">
        <v>2</v>
      </c>
      <c r="N69" s="45">
        <v>4</v>
      </c>
      <c r="O69" s="45">
        <v>2</v>
      </c>
      <c r="P69" s="45">
        <v>4</v>
      </c>
      <c r="Q69" s="45">
        <v>4</v>
      </c>
      <c r="R69" s="45">
        <v>3</v>
      </c>
      <c r="S69" s="202"/>
      <c r="T69" s="45">
        <v>4</v>
      </c>
      <c r="U69" s="45">
        <v>4</v>
      </c>
      <c r="V69" s="45">
        <v>3</v>
      </c>
      <c r="W69" s="45">
        <v>3</v>
      </c>
      <c r="X69" s="45">
        <v>3</v>
      </c>
      <c r="Y69" s="202"/>
      <c r="Z69" s="45">
        <v>4</v>
      </c>
      <c r="AA69" s="31">
        <v>4</v>
      </c>
      <c r="AB69" s="31">
        <v>4</v>
      </c>
      <c r="AC69" s="31">
        <v>3</v>
      </c>
      <c r="AD69" s="31">
        <v>3</v>
      </c>
      <c r="AE69" s="31">
        <v>3</v>
      </c>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432"/>
      <c r="CY69" s="90">
        <f t="shared" si="45"/>
        <v>0</v>
      </c>
      <c r="CZ69" s="20">
        <f t="shared" si="46"/>
        <v>3</v>
      </c>
      <c r="DA69" s="20">
        <f t="shared" si="47"/>
        <v>10</v>
      </c>
      <c r="DB69" s="91">
        <f t="shared" si="48"/>
        <v>15</v>
      </c>
      <c r="DC69" s="332">
        <f t="shared" si="49"/>
        <v>28</v>
      </c>
      <c r="DD69" s="517"/>
      <c r="DE69" s="37">
        <f t="shared" si="50"/>
        <v>3.4285714285714284</v>
      </c>
      <c r="DF69" s="47">
        <f t="shared" si="51"/>
        <v>0.8571428571428571</v>
      </c>
    </row>
    <row r="70" spans="1:110" ht="15.75" thickBot="1">
      <c r="A70" s="63" t="s">
        <v>259</v>
      </c>
      <c r="B70" s="121">
        <v>4</v>
      </c>
      <c r="C70" s="128">
        <v>3</v>
      </c>
      <c r="D70" s="212"/>
      <c r="E70" s="45">
        <v>3</v>
      </c>
      <c r="F70" s="45">
        <v>4</v>
      </c>
      <c r="G70" s="45">
        <v>4</v>
      </c>
      <c r="H70" s="45">
        <v>4</v>
      </c>
      <c r="I70" s="45">
        <v>2</v>
      </c>
      <c r="J70" s="45">
        <v>3</v>
      </c>
      <c r="K70" s="45">
        <v>4</v>
      </c>
      <c r="L70" s="45">
        <v>4</v>
      </c>
      <c r="M70" s="45">
        <v>2</v>
      </c>
      <c r="N70" s="45">
        <v>3</v>
      </c>
      <c r="O70" s="45">
        <v>2</v>
      </c>
      <c r="P70" s="45">
        <v>4</v>
      </c>
      <c r="Q70" s="45">
        <v>4</v>
      </c>
      <c r="R70" s="45">
        <v>3</v>
      </c>
      <c r="S70" s="202"/>
      <c r="T70" s="45">
        <v>4</v>
      </c>
      <c r="U70" s="45">
        <v>4</v>
      </c>
      <c r="V70" s="45">
        <v>2</v>
      </c>
      <c r="W70" s="45">
        <v>3</v>
      </c>
      <c r="X70" s="45">
        <v>3</v>
      </c>
      <c r="Y70" s="202"/>
      <c r="Z70" s="45">
        <v>4</v>
      </c>
      <c r="AA70" s="31">
        <v>4</v>
      </c>
      <c r="AB70" s="31">
        <v>4</v>
      </c>
      <c r="AC70" s="31">
        <v>3</v>
      </c>
      <c r="AD70" s="31">
        <v>3</v>
      </c>
      <c r="AE70" s="31">
        <v>3</v>
      </c>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432"/>
      <c r="CY70" s="90">
        <f t="shared" si="45"/>
        <v>0</v>
      </c>
      <c r="CZ70" s="20">
        <f t="shared" si="46"/>
        <v>4</v>
      </c>
      <c r="DA70" s="20">
        <f t="shared" si="47"/>
        <v>10</v>
      </c>
      <c r="DB70" s="91">
        <f t="shared" si="48"/>
        <v>13</v>
      </c>
      <c r="DC70" s="332">
        <f t="shared" si="49"/>
        <v>27</v>
      </c>
      <c r="DD70" s="517"/>
      <c r="DE70" s="37">
        <f t="shared" si="50"/>
        <v>3.3333333333333335</v>
      </c>
      <c r="DF70" s="47">
        <f t="shared" si="51"/>
        <v>0.83333333333333337</v>
      </c>
    </row>
    <row r="71" spans="1:110" ht="26.25" thickBot="1">
      <c r="A71" s="59" t="s">
        <v>295</v>
      </c>
      <c r="B71" s="121">
        <v>4</v>
      </c>
      <c r="C71" s="128">
        <v>3</v>
      </c>
      <c r="D71" s="128">
        <v>2</v>
      </c>
      <c r="E71" s="45">
        <v>3</v>
      </c>
      <c r="F71" s="45">
        <v>4</v>
      </c>
      <c r="G71" s="45">
        <v>4</v>
      </c>
      <c r="H71" s="45">
        <v>3</v>
      </c>
      <c r="I71" s="45">
        <v>2</v>
      </c>
      <c r="J71" s="45">
        <v>3</v>
      </c>
      <c r="K71" s="45">
        <v>4</v>
      </c>
      <c r="L71" s="202"/>
      <c r="M71" s="45">
        <v>1</v>
      </c>
      <c r="N71" s="45">
        <v>4</v>
      </c>
      <c r="O71" s="45">
        <v>3</v>
      </c>
      <c r="P71" s="45">
        <v>3</v>
      </c>
      <c r="Q71" s="45">
        <v>3</v>
      </c>
      <c r="R71" s="45">
        <v>3</v>
      </c>
      <c r="S71" s="45">
        <v>2</v>
      </c>
      <c r="T71" s="45">
        <v>3</v>
      </c>
      <c r="U71" s="45">
        <v>4</v>
      </c>
      <c r="V71" s="202"/>
      <c r="W71" s="45">
        <v>2</v>
      </c>
      <c r="X71" s="45">
        <v>3</v>
      </c>
      <c r="Y71" s="45">
        <v>3</v>
      </c>
      <c r="Z71" s="45">
        <v>4</v>
      </c>
      <c r="AA71" s="31">
        <v>4</v>
      </c>
      <c r="AB71" s="31">
        <v>4</v>
      </c>
      <c r="AC71" s="31">
        <v>3</v>
      </c>
      <c r="AD71" s="31">
        <v>2</v>
      </c>
      <c r="AE71" s="31">
        <v>3</v>
      </c>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432"/>
      <c r="CY71" s="90">
        <f t="shared" si="45"/>
        <v>1</v>
      </c>
      <c r="CZ71" s="20">
        <f t="shared" si="46"/>
        <v>5</v>
      </c>
      <c r="DA71" s="20">
        <f t="shared" si="47"/>
        <v>13</v>
      </c>
      <c r="DB71" s="91">
        <f t="shared" si="48"/>
        <v>9</v>
      </c>
      <c r="DC71" s="332">
        <f t="shared" si="49"/>
        <v>28</v>
      </c>
      <c r="DD71" s="517"/>
      <c r="DE71" s="37">
        <f t="shared" si="50"/>
        <v>3.0714285714285716</v>
      </c>
      <c r="DF71" s="47">
        <f t="shared" si="51"/>
        <v>0.7678571428571429</v>
      </c>
    </row>
    <row r="72" spans="1:110" ht="26.25" thickBot="1">
      <c r="A72" s="59" t="s">
        <v>296</v>
      </c>
      <c r="B72" s="121">
        <v>4</v>
      </c>
      <c r="C72" s="128">
        <v>4</v>
      </c>
      <c r="D72" s="128">
        <v>3</v>
      </c>
      <c r="E72" s="45">
        <v>4</v>
      </c>
      <c r="F72" s="45">
        <v>4</v>
      </c>
      <c r="G72" s="45">
        <v>3</v>
      </c>
      <c r="H72" s="45">
        <v>2</v>
      </c>
      <c r="I72" s="45">
        <v>3</v>
      </c>
      <c r="J72" s="202"/>
      <c r="K72" s="45">
        <v>3</v>
      </c>
      <c r="L72" s="45">
        <v>3</v>
      </c>
      <c r="M72" s="45">
        <v>2</v>
      </c>
      <c r="N72" s="45">
        <v>3</v>
      </c>
      <c r="O72" s="45">
        <v>3</v>
      </c>
      <c r="P72" s="45">
        <v>4</v>
      </c>
      <c r="Q72" s="45">
        <v>4</v>
      </c>
      <c r="R72" s="45">
        <v>2</v>
      </c>
      <c r="S72" s="45">
        <v>4</v>
      </c>
      <c r="T72" s="45">
        <v>3</v>
      </c>
      <c r="U72" s="45">
        <v>3</v>
      </c>
      <c r="V72" s="45">
        <v>2</v>
      </c>
      <c r="W72" s="45">
        <v>2</v>
      </c>
      <c r="X72" s="45">
        <v>3</v>
      </c>
      <c r="Y72" s="45">
        <v>4</v>
      </c>
      <c r="Z72" s="45">
        <v>4</v>
      </c>
      <c r="AA72" s="31">
        <v>4</v>
      </c>
      <c r="AB72" s="31">
        <v>4</v>
      </c>
      <c r="AC72" s="31">
        <v>3</v>
      </c>
      <c r="AD72" s="31">
        <v>2</v>
      </c>
      <c r="AE72" s="31">
        <v>3</v>
      </c>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432"/>
      <c r="CY72" s="90">
        <f t="shared" si="45"/>
        <v>0</v>
      </c>
      <c r="CZ72" s="20">
        <f t="shared" si="46"/>
        <v>6</v>
      </c>
      <c r="DA72" s="20">
        <f t="shared" si="47"/>
        <v>12</v>
      </c>
      <c r="DB72" s="91">
        <f t="shared" si="48"/>
        <v>11</v>
      </c>
      <c r="DC72" s="332">
        <f t="shared" si="49"/>
        <v>29</v>
      </c>
      <c r="DD72" s="517"/>
      <c r="DE72" s="37">
        <f t="shared" si="50"/>
        <v>3.1724137931034484</v>
      </c>
      <c r="DF72" s="47">
        <f t="shared" si="51"/>
        <v>0.7931034482758621</v>
      </c>
    </row>
    <row r="73" spans="1:110" ht="26.25" thickBot="1">
      <c r="A73" s="59" t="s">
        <v>297</v>
      </c>
      <c r="B73" s="121">
        <v>4</v>
      </c>
      <c r="C73" s="128">
        <v>3</v>
      </c>
      <c r="D73" s="128">
        <v>3</v>
      </c>
      <c r="E73" s="45">
        <v>4</v>
      </c>
      <c r="F73" s="45">
        <v>4</v>
      </c>
      <c r="G73" s="45">
        <v>1</v>
      </c>
      <c r="H73" s="45">
        <v>2</v>
      </c>
      <c r="I73" s="45">
        <v>3</v>
      </c>
      <c r="J73" s="45">
        <v>3</v>
      </c>
      <c r="K73" s="45">
        <v>3</v>
      </c>
      <c r="L73" s="45">
        <v>3</v>
      </c>
      <c r="M73" s="45">
        <v>2</v>
      </c>
      <c r="N73" s="45">
        <v>3</v>
      </c>
      <c r="O73" s="45">
        <v>2</v>
      </c>
      <c r="P73" s="45">
        <v>4</v>
      </c>
      <c r="Q73" s="45">
        <v>4</v>
      </c>
      <c r="R73" s="45">
        <v>2</v>
      </c>
      <c r="S73" s="45">
        <v>4</v>
      </c>
      <c r="T73" s="45">
        <v>4</v>
      </c>
      <c r="U73" s="202"/>
      <c r="V73" s="202"/>
      <c r="W73" s="45">
        <v>2</v>
      </c>
      <c r="X73" s="45">
        <v>3</v>
      </c>
      <c r="Y73" s="45">
        <v>4</v>
      </c>
      <c r="Z73" s="45">
        <v>4</v>
      </c>
      <c r="AA73" s="31">
        <v>3</v>
      </c>
      <c r="AB73" s="31">
        <v>4</v>
      </c>
      <c r="AC73" s="31">
        <v>3</v>
      </c>
      <c r="AD73" s="31">
        <v>2</v>
      </c>
      <c r="AE73" s="31">
        <v>3</v>
      </c>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432"/>
      <c r="CY73" s="90">
        <f t="shared" si="45"/>
        <v>1</v>
      </c>
      <c r="CZ73" s="20">
        <f t="shared" si="46"/>
        <v>6</v>
      </c>
      <c r="DA73" s="20">
        <f t="shared" si="47"/>
        <v>11</v>
      </c>
      <c r="DB73" s="91">
        <f t="shared" si="48"/>
        <v>10</v>
      </c>
      <c r="DC73" s="332">
        <f t="shared" si="49"/>
        <v>28</v>
      </c>
      <c r="DD73" s="517"/>
      <c r="DE73" s="37">
        <f t="shared" si="50"/>
        <v>3.0714285714285716</v>
      </c>
      <c r="DF73" s="47">
        <f t="shared" si="51"/>
        <v>0.7678571428571429</v>
      </c>
    </row>
    <row r="74" spans="1:110" ht="26.25" thickBot="1">
      <c r="A74" s="67" t="s">
        <v>298</v>
      </c>
      <c r="B74" s="124">
        <v>4</v>
      </c>
      <c r="C74" s="129">
        <v>3</v>
      </c>
      <c r="D74" s="129">
        <v>3</v>
      </c>
      <c r="E74" s="125">
        <v>4</v>
      </c>
      <c r="F74" s="125">
        <v>4</v>
      </c>
      <c r="G74" s="125">
        <v>2</v>
      </c>
      <c r="H74" s="125">
        <v>3</v>
      </c>
      <c r="I74" s="125">
        <v>3</v>
      </c>
      <c r="J74" s="125">
        <v>4</v>
      </c>
      <c r="K74" s="125">
        <v>3</v>
      </c>
      <c r="L74" s="125">
        <v>3</v>
      </c>
      <c r="M74" s="125">
        <v>2</v>
      </c>
      <c r="N74" s="125">
        <v>3</v>
      </c>
      <c r="O74" s="125">
        <v>2</v>
      </c>
      <c r="P74" s="125">
        <v>3</v>
      </c>
      <c r="Q74" s="125">
        <v>4</v>
      </c>
      <c r="R74" s="125">
        <v>3</v>
      </c>
      <c r="S74" s="125">
        <v>3</v>
      </c>
      <c r="T74" s="125">
        <v>4</v>
      </c>
      <c r="U74" s="209"/>
      <c r="V74" s="209"/>
      <c r="W74" s="125">
        <v>2</v>
      </c>
      <c r="X74" s="209"/>
      <c r="Y74" s="125">
        <v>2</v>
      </c>
      <c r="Z74" s="125">
        <v>4</v>
      </c>
      <c r="AA74" s="35">
        <v>4</v>
      </c>
      <c r="AB74" s="35">
        <v>4</v>
      </c>
      <c r="AC74" s="35">
        <v>3</v>
      </c>
      <c r="AD74" s="35">
        <v>2</v>
      </c>
      <c r="AE74" s="35">
        <v>3</v>
      </c>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433"/>
      <c r="CY74" s="92">
        <f t="shared" si="45"/>
        <v>0</v>
      </c>
      <c r="CZ74" s="44">
        <f t="shared" si="46"/>
        <v>6</v>
      </c>
      <c r="DA74" s="44">
        <f t="shared" si="47"/>
        <v>12</v>
      </c>
      <c r="DB74" s="93">
        <f t="shared" si="48"/>
        <v>9</v>
      </c>
      <c r="DC74" s="332">
        <f t="shared" si="49"/>
        <v>27</v>
      </c>
      <c r="DD74" s="518"/>
      <c r="DE74" s="38">
        <f t="shared" si="50"/>
        <v>3.1111111111111112</v>
      </c>
      <c r="DF74" s="47">
        <f t="shared" si="51"/>
        <v>0.77777777777777779</v>
      </c>
    </row>
    <row r="75" spans="1:110" ht="15.75" thickBot="1">
      <c r="A75" s="427" t="s">
        <v>261</v>
      </c>
      <c r="B75" s="429"/>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c r="AO75" s="429"/>
      <c r="AP75" s="429"/>
      <c r="AQ75" s="429"/>
      <c r="AR75" s="429"/>
      <c r="AS75" s="429"/>
      <c r="AT75" s="429"/>
      <c r="AU75" s="429"/>
      <c r="AV75" s="429"/>
      <c r="AW75" s="429"/>
      <c r="AX75" s="429"/>
      <c r="AY75" s="429"/>
      <c r="AZ75" s="429"/>
      <c r="BA75" s="429"/>
      <c r="BB75" s="429"/>
      <c r="BC75" s="429"/>
      <c r="BD75" s="429"/>
      <c r="BE75" s="429"/>
      <c r="BF75" s="429"/>
      <c r="BG75" s="429"/>
      <c r="BH75" s="429"/>
      <c r="BI75" s="429"/>
      <c r="BJ75" s="429"/>
      <c r="BK75" s="429"/>
      <c r="BL75" s="429"/>
      <c r="BM75" s="429"/>
      <c r="BN75" s="429"/>
      <c r="BO75" s="429"/>
      <c r="BP75" s="429"/>
      <c r="BQ75" s="429"/>
      <c r="BR75" s="429"/>
      <c r="BS75" s="429"/>
      <c r="BT75" s="429"/>
      <c r="BU75" s="429"/>
      <c r="BV75" s="429"/>
      <c r="BW75" s="429"/>
      <c r="BX75" s="429"/>
      <c r="BY75" s="429"/>
      <c r="BZ75" s="429"/>
      <c r="CA75" s="429"/>
      <c r="CB75" s="429"/>
      <c r="CC75" s="429"/>
      <c r="CD75" s="429"/>
      <c r="CE75" s="429"/>
      <c r="CF75" s="429"/>
      <c r="CG75" s="429"/>
      <c r="CH75" s="429"/>
      <c r="CI75" s="429"/>
      <c r="CJ75" s="429"/>
      <c r="CK75" s="429"/>
      <c r="CL75" s="429"/>
      <c r="CM75" s="429"/>
      <c r="CN75" s="429"/>
      <c r="CO75" s="429"/>
      <c r="CP75" s="429"/>
      <c r="CQ75" s="429"/>
      <c r="CR75" s="429"/>
      <c r="CS75" s="429"/>
      <c r="CT75" s="429"/>
      <c r="CU75" s="429"/>
      <c r="CV75" s="429"/>
      <c r="CW75" s="429"/>
      <c r="CX75" s="429"/>
      <c r="CY75" s="86">
        <f>SUM(CY67:CY74)</f>
        <v>2</v>
      </c>
      <c r="CZ75" s="86">
        <f t="shared" ref="CZ75:DB75" si="52">SUM(CZ67:CZ74)</f>
        <v>35</v>
      </c>
      <c r="DA75" s="86">
        <f t="shared" si="52"/>
        <v>95</v>
      </c>
      <c r="DB75" s="86">
        <f t="shared" si="52"/>
        <v>91</v>
      </c>
      <c r="DC75" s="314"/>
      <c r="DD75" s="17">
        <f>SUM(CY75:DB75)</f>
        <v>223</v>
      </c>
      <c r="DE75" s="438"/>
      <c r="DF75" s="439"/>
    </row>
    <row r="76" spans="1:110" ht="15.75" thickBot="1">
      <c r="A76" s="419" t="s">
        <v>262</v>
      </c>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0"/>
      <c r="AO76" s="420"/>
      <c r="AP76" s="420"/>
      <c r="AQ76" s="420"/>
      <c r="AR76" s="420"/>
      <c r="AS76" s="420"/>
      <c r="AT76" s="420"/>
      <c r="AU76" s="420"/>
      <c r="AV76" s="420"/>
      <c r="AW76" s="420"/>
      <c r="AX76" s="420"/>
      <c r="AY76" s="420"/>
      <c r="AZ76" s="420"/>
      <c r="BA76" s="420"/>
      <c r="BB76" s="420"/>
      <c r="BC76" s="420"/>
      <c r="BD76" s="420"/>
      <c r="BE76" s="420"/>
      <c r="BF76" s="420"/>
      <c r="BG76" s="420"/>
      <c r="BH76" s="420"/>
      <c r="BI76" s="420"/>
      <c r="BJ76" s="420"/>
      <c r="BK76" s="420"/>
      <c r="BL76" s="420"/>
      <c r="BM76" s="420"/>
      <c r="BN76" s="420"/>
      <c r="BO76" s="420"/>
      <c r="BP76" s="420"/>
      <c r="BQ76" s="420"/>
      <c r="BR76" s="420"/>
      <c r="BS76" s="420"/>
      <c r="BT76" s="420"/>
      <c r="BU76" s="420"/>
      <c r="BV76" s="420"/>
      <c r="BW76" s="420"/>
      <c r="BX76" s="420"/>
      <c r="BY76" s="420"/>
      <c r="BZ76" s="420"/>
      <c r="CA76" s="420"/>
      <c r="CB76" s="420"/>
      <c r="CC76" s="420"/>
      <c r="CD76" s="420"/>
      <c r="CE76" s="420"/>
      <c r="CF76" s="420"/>
      <c r="CG76" s="420"/>
      <c r="CH76" s="420"/>
      <c r="CI76" s="420"/>
      <c r="CJ76" s="420"/>
      <c r="CK76" s="420"/>
      <c r="CL76" s="420"/>
      <c r="CM76" s="420"/>
      <c r="CN76" s="420"/>
      <c r="CO76" s="420"/>
      <c r="CP76" s="420"/>
      <c r="CQ76" s="420"/>
      <c r="CR76" s="420"/>
      <c r="CS76" s="420"/>
      <c r="CT76" s="420"/>
      <c r="CU76" s="420"/>
      <c r="CV76" s="420"/>
      <c r="CW76" s="420"/>
      <c r="CX76" s="420"/>
      <c r="CY76" s="43">
        <f>CY75*100/$DD$75</f>
        <v>0.89686098654708524</v>
      </c>
      <c r="CZ76" s="43">
        <f t="shared" ref="CZ76:DB76" si="53">CZ75*100/$DD$75</f>
        <v>15.695067264573991</v>
      </c>
      <c r="DA76" s="43">
        <f t="shared" si="53"/>
        <v>42.600896860986545</v>
      </c>
      <c r="DB76" s="43">
        <f t="shared" si="53"/>
        <v>40.80717488789238</v>
      </c>
      <c r="DC76" s="315"/>
      <c r="DD76" s="22">
        <f>SUM(CY76:DB76)</f>
        <v>100</v>
      </c>
      <c r="DE76" s="440"/>
      <c r="DF76" s="441"/>
    </row>
    <row r="77" spans="1:110" ht="15.75" thickBot="1">
      <c r="A77" s="113" t="s">
        <v>311</v>
      </c>
      <c r="B77" s="478"/>
      <c r="C77" s="479"/>
      <c r="D77" s="479"/>
      <c r="E77" s="479"/>
      <c r="F77" s="479"/>
      <c r="G77" s="479"/>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79"/>
      <c r="AP77" s="479"/>
      <c r="AQ77" s="479"/>
      <c r="AR77" s="479"/>
      <c r="AS77" s="479"/>
      <c r="AT77" s="479"/>
      <c r="AU77" s="479"/>
      <c r="AV77" s="479"/>
      <c r="AW77" s="479"/>
      <c r="AX77" s="479"/>
      <c r="AY77" s="479"/>
      <c r="AZ77" s="479"/>
      <c r="BA77" s="479"/>
      <c r="BB77" s="479"/>
      <c r="BC77" s="479"/>
      <c r="BD77" s="479"/>
      <c r="BE77" s="479"/>
      <c r="BF77" s="479"/>
      <c r="BG77" s="479"/>
      <c r="BH77" s="479"/>
      <c r="BI77" s="479"/>
      <c r="BJ77" s="479"/>
      <c r="BK77" s="479"/>
      <c r="BL77" s="479"/>
      <c r="BM77" s="479"/>
      <c r="BN77" s="479"/>
      <c r="BO77" s="479"/>
      <c r="BP77" s="479"/>
      <c r="BQ77" s="479"/>
      <c r="BR77" s="479"/>
      <c r="BS77" s="479"/>
      <c r="BT77" s="479"/>
      <c r="BU77" s="479"/>
      <c r="BV77" s="479"/>
      <c r="BW77" s="479"/>
      <c r="BX77" s="479"/>
      <c r="BY77" s="479"/>
      <c r="BZ77" s="479"/>
      <c r="CA77" s="479"/>
      <c r="CB77" s="479"/>
      <c r="CC77" s="479"/>
      <c r="CD77" s="479"/>
      <c r="CE77" s="479"/>
      <c r="CF77" s="479"/>
      <c r="CG77" s="479"/>
      <c r="CH77" s="479"/>
      <c r="CI77" s="479"/>
      <c r="CJ77" s="479"/>
      <c r="CK77" s="479"/>
      <c r="CL77" s="479"/>
      <c r="CM77" s="479"/>
      <c r="CN77" s="479"/>
      <c r="CO77" s="479"/>
      <c r="CP77" s="479"/>
      <c r="CQ77" s="479"/>
      <c r="CR77" s="479"/>
      <c r="CS77" s="479"/>
      <c r="CT77" s="479"/>
      <c r="CU77" s="479"/>
      <c r="CV77" s="479"/>
      <c r="CW77" s="479"/>
      <c r="CX77" s="479"/>
      <c r="CY77" s="479"/>
      <c r="CZ77" s="479"/>
      <c r="DA77" s="479"/>
      <c r="DB77" s="479"/>
      <c r="DC77" s="479"/>
      <c r="DD77" s="479"/>
      <c r="DE77" s="479"/>
      <c r="DF77" s="479"/>
    </row>
    <row r="78" spans="1:110" ht="51" customHeight="1">
      <c r="A78" s="239" t="s">
        <v>433</v>
      </c>
      <c r="B78" s="519" t="s">
        <v>485</v>
      </c>
      <c r="C78" s="520"/>
      <c r="DF78" s="307"/>
    </row>
    <row r="79" spans="1:110" ht="40.5" customHeight="1">
      <c r="A79" s="239" t="s">
        <v>406</v>
      </c>
      <c r="B79" s="519" t="s">
        <v>489</v>
      </c>
      <c r="C79" s="520"/>
    </row>
    <row r="80" spans="1:110" hidden="1">
      <c r="A80" s="112"/>
      <c r="B80" s="519"/>
      <c r="C80" s="520"/>
    </row>
    <row r="81" spans="1:3" ht="72.75" customHeight="1">
      <c r="A81" s="239" t="s">
        <v>430</v>
      </c>
      <c r="B81" s="519" t="s">
        <v>490</v>
      </c>
      <c r="C81" s="520"/>
    </row>
    <row r="82" spans="1:3" ht="48" customHeight="1">
      <c r="A82" s="239" t="s">
        <v>431</v>
      </c>
      <c r="B82" s="519" t="s">
        <v>490</v>
      </c>
      <c r="C82" s="520"/>
    </row>
    <row r="83" spans="1:3" ht="45.75" customHeight="1">
      <c r="A83" s="239" t="s">
        <v>432</v>
      </c>
      <c r="B83" s="519" t="s">
        <v>490</v>
      </c>
      <c r="C83" s="520"/>
    </row>
  </sheetData>
  <mergeCells count="52">
    <mergeCell ref="A53:CX53"/>
    <mergeCell ref="B46:CX46"/>
    <mergeCell ref="CX56:CX63"/>
    <mergeCell ref="CX67:CX74"/>
    <mergeCell ref="A64:CX64"/>
    <mergeCell ref="DE64:DF65"/>
    <mergeCell ref="A65:CX65"/>
    <mergeCell ref="B66:CX66"/>
    <mergeCell ref="B6:H6"/>
    <mergeCell ref="B7:H7"/>
    <mergeCell ref="A44:CX44"/>
    <mergeCell ref="DE44:DF45"/>
    <mergeCell ref="A45:CX45"/>
    <mergeCell ref="A21:CX21"/>
    <mergeCell ref="B8:M8"/>
    <mergeCell ref="DE21:DF22"/>
    <mergeCell ref="N8:AE8"/>
    <mergeCell ref="A22:CX22"/>
    <mergeCell ref="B23:CX23"/>
    <mergeCell ref="A33:CX33"/>
    <mergeCell ref="A34:CX34"/>
    <mergeCell ref="DD11:DD20"/>
    <mergeCell ref="DD24:DD32"/>
    <mergeCell ref="DD36:DD43"/>
    <mergeCell ref="DD47:DD52"/>
    <mergeCell ref="J1:V7"/>
    <mergeCell ref="CX47:CX52"/>
    <mergeCell ref="B35:CX35"/>
    <mergeCell ref="CX11:CX20"/>
    <mergeCell ref="CX24:CX32"/>
    <mergeCell ref="CX36:CX43"/>
    <mergeCell ref="A1:H1"/>
    <mergeCell ref="B2:H2"/>
    <mergeCell ref="B3:H3"/>
    <mergeCell ref="B4:H4"/>
    <mergeCell ref="B5:H5"/>
    <mergeCell ref="B82:C82"/>
    <mergeCell ref="B83:C83"/>
    <mergeCell ref="DE33:DF34"/>
    <mergeCell ref="B78:C78"/>
    <mergeCell ref="B79:C79"/>
    <mergeCell ref="B80:C80"/>
    <mergeCell ref="B81:C81"/>
    <mergeCell ref="DD67:DD74"/>
    <mergeCell ref="DD56:DD63"/>
    <mergeCell ref="B77:DF77"/>
    <mergeCell ref="DE53:DF54"/>
    <mergeCell ref="B55:CX55"/>
    <mergeCell ref="A54:CX54"/>
    <mergeCell ref="A75:CX75"/>
    <mergeCell ref="DE75:DF76"/>
    <mergeCell ref="A76:CX7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Objetivo A</vt:lpstr>
      <vt:lpstr>ESTUDIANTES</vt:lpstr>
      <vt:lpstr>DOCENTES</vt:lpstr>
      <vt:lpstr>ADMINISTRATIVOS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Martinez</dc:creator>
  <cp:lastModifiedBy>sistemas</cp:lastModifiedBy>
  <cp:lastPrinted>2012-10-22T15:35:36Z</cp:lastPrinted>
  <dcterms:created xsi:type="dcterms:W3CDTF">2012-10-01T13:32:07Z</dcterms:created>
  <dcterms:modified xsi:type="dcterms:W3CDTF">2013-04-09T16:19:29Z</dcterms:modified>
</cp:coreProperties>
</file>