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360" yWindow="300" windowWidth="14880" windowHeight="7815"/>
  </bookViews>
  <sheets>
    <sheet name="PLAN DE ACCION" sheetId="4" r:id="rId1"/>
    <sheet name="Hoja2" sheetId="2" r:id="rId2"/>
    <sheet name="Hoja3" sheetId="3" r:id="rId3"/>
  </sheets>
  <externalReferences>
    <externalReference r:id="rId4"/>
  </externalReferences>
  <definedNames>
    <definedName name="ACADEMICO">[1]Tablas!$R$122:$R$239</definedName>
    <definedName name="ADMON">[1]Tablas!$R$3:$R$121</definedName>
    <definedName name="_xlnm.Print_Area" localSheetId="0">'PLAN DE ACCION'!$A$1:$AB$54</definedName>
    <definedName name="AREAS_NEGOCIO">[1]Tablas!$X$3:$Y$11</definedName>
    <definedName name="CARGO">'PLAN DE ACCION'!$B$52</definedName>
    <definedName name="CEROSEIS">[1]Tablas!$X$27</definedName>
    <definedName name="CEROSIETE">[1]Tablas!$X$29</definedName>
    <definedName name="CEROTRES">[1]Tablas!$X$22</definedName>
    <definedName name="CEROUNO">[1]Tablas!$X$13</definedName>
    <definedName name="CINCO">[1]PROYECTOS!$J$89:$J$90</definedName>
    <definedName name="COD_CTAS">[1]Tablas!$R$3:$S$284</definedName>
    <definedName name="CODIGOS">[1]PROYECTOS!$I$10:$K$141</definedName>
    <definedName name="CTRO_COSTOS">[1]Tablas!$E$3:$E$191</definedName>
    <definedName name="CUATROCINCO">[1]Tablas!$X$24:$X$25</definedName>
    <definedName name="DOS">[1]PROYECTOS!$J$65:$J$67</definedName>
    <definedName name="DOSCINCO">[1]Tablas!$X$15:$X$16</definedName>
    <definedName name="DOSCINCOSIETE">[1]Tablas!$X$18:$X$20</definedName>
    <definedName name="ELABORADO">'PLAN DE ACCION'!$B$51</definedName>
    <definedName name="INVERSION">[1]Tablas!$R$250:$R$284</definedName>
    <definedName name="NOOPERA">[1]Tablas!$R$240:$R$249</definedName>
    <definedName name="NUEVE">[1]PROYECTOS!$J$110:$J$111</definedName>
    <definedName name="OTROS">[1]Tablas!$X$31:$X$32</definedName>
    <definedName name="PROYECTOS">[1]Tablas!$AA$3:$AA$64</definedName>
    <definedName name="PROYECTOS_PIDI">[1]Tablas!$AA$3:$AB$64</definedName>
    <definedName name="SEDE">[1]Tablas!$B$3:$B$11</definedName>
    <definedName name="SEDES">[1]Tablas!$B$3:$C$11</definedName>
    <definedName name="SEIS">[1]PROYECTOS!$J$91</definedName>
    <definedName name="_xlnm.Print_Titles" localSheetId="0">'PLAN DE ACCION'!$A$1:$JB$13</definedName>
    <definedName name="TPO_PRESUPUESTO">[1]Tablas!$L$3:$M$6</definedName>
    <definedName name="Ud_ACAD">[1]Tablas!$H$3:$I$31</definedName>
    <definedName name="UNO">[1]PROYECTOS!$J$10:$J$11</definedName>
    <definedName name="XERO">[1]PROYECTOS!$J$127</definedName>
    <definedName name="ZERO">[1]PROYECTOS!$J$122</definedName>
  </definedNames>
  <calcPr calcId="144525" concurrentCalc="0"/>
</workbook>
</file>

<file path=xl/calcChain.xml><?xml version="1.0" encoding="utf-8"?>
<calcChain xmlns="http://schemas.openxmlformats.org/spreadsheetml/2006/main">
  <c r="N21" i="4" l="1"/>
  <c r="M21" i="4"/>
  <c r="N34" i="4"/>
  <c r="M34" i="4"/>
  <c r="AB6" i="4"/>
  <c r="K8" i="4"/>
  <c r="B8" i="4"/>
  <c r="AB13" i="4"/>
  <c r="C14" i="4"/>
  <c r="K14" i="4"/>
  <c r="C15" i="4"/>
  <c r="K15" i="4"/>
  <c r="C16" i="4"/>
  <c r="K16" i="4"/>
  <c r="C17" i="4"/>
  <c r="K17" i="4"/>
  <c r="C18" i="4"/>
  <c r="K18" i="4"/>
  <c r="C19" i="4"/>
  <c r="K19" i="4"/>
  <c r="C20" i="4"/>
  <c r="K20" i="4"/>
  <c r="C21" i="4"/>
  <c r="K21" i="4"/>
  <c r="C22" i="4"/>
  <c r="K22" i="4"/>
  <c r="C23" i="4"/>
  <c r="K23" i="4"/>
  <c r="C24" i="4"/>
  <c r="K24" i="4"/>
  <c r="C25" i="4"/>
  <c r="K25" i="4"/>
  <c r="C26" i="4"/>
  <c r="K26" i="4"/>
  <c r="C27" i="4"/>
  <c r="K27" i="4"/>
  <c r="C28" i="4"/>
  <c r="K28" i="4"/>
  <c r="C29" i="4"/>
  <c r="K29" i="4"/>
  <c r="C30" i="4"/>
  <c r="K30" i="4"/>
  <c r="C31" i="4"/>
  <c r="K31" i="4"/>
  <c r="C32" i="4"/>
  <c r="K32" i="4"/>
  <c r="C33" i="4"/>
  <c r="K33" i="4"/>
  <c r="C34" i="4"/>
  <c r="K34" i="4"/>
  <c r="C35" i="4"/>
  <c r="K35" i="4"/>
  <c r="C36" i="4"/>
  <c r="K36" i="4"/>
  <c r="C37" i="4"/>
  <c r="K37" i="4"/>
  <c r="C38" i="4"/>
  <c r="K38" i="4"/>
  <c r="C39" i="4"/>
  <c r="K39" i="4"/>
  <c r="C40" i="4"/>
  <c r="K40" i="4"/>
  <c r="C41" i="4"/>
  <c r="K41" i="4"/>
  <c r="C42" i="4"/>
  <c r="K42" i="4"/>
  <c r="C43" i="4"/>
  <c r="K43" i="4"/>
  <c r="C44" i="4"/>
  <c r="K44" i="4"/>
  <c r="C45" i="4"/>
  <c r="K45" i="4"/>
  <c r="C46" i="4"/>
  <c r="K46" i="4"/>
</calcChain>
</file>

<file path=xl/comments1.xml><?xml version="1.0" encoding="utf-8"?>
<comments xmlns="http://schemas.openxmlformats.org/spreadsheetml/2006/main">
  <authors>
    <author>Autor</author>
  </authors>
  <commentList>
    <comment ref="F14" authorId="0">
      <text>
        <r>
          <rPr>
            <b/>
            <sz val="14"/>
            <color indexed="81"/>
            <rFont val="Tahoma"/>
            <family val="2"/>
          </rPr>
          <t>Autor:</t>
        </r>
        <r>
          <rPr>
            <sz val="14"/>
            <color indexed="81"/>
            <rFont val="Tahoma"/>
            <family val="2"/>
          </rPr>
          <t xml:space="preserve">
Desarrollo de auditorías externas
Formulación acciones correctivas
Ejecución acciones correctivas
Revisión y cierre por parte del certificador
</t>
        </r>
      </text>
    </comment>
    <comment ref="F15" authorId="0">
      <text>
        <r>
          <rPr>
            <b/>
            <sz val="14"/>
            <color indexed="81"/>
            <rFont val="Tahoma"/>
            <family val="2"/>
          </rPr>
          <t>Autor:</t>
        </r>
        <r>
          <rPr>
            <sz val="14"/>
            <color indexed="81"/>
            <rFont val="Tahoma"/>
            <family val="2"/>
          </rPr>
          <t xml:space="preserve">
Desarrollo de auditorías externas
Formulación acciones correctivas
Ejecución acciones correctivas
Revisión y cierre por parte del certificador
</t>
        </r>
      </text>
    </comment>
    <comment ref="R17" authorId="0">
      <text>
        <r>
          <rPr>
            <b/>
            <sz val="20"/>
            <color indexed="81"/>
            <rFont val="Tahoma"/>
            <family val="2"/>
          </rPr>
          <t>Autor:</t>
        </r>
        <r>
          <rPr>
            <sz val="20"/>
            <color indexed="81"/>
            <rFont val="Tahoma"/>
            <family val="2"/>
          </rPr>
          <t xml:space="preserve">
Preparación plan seccional, planes de auditoría y listas de verificación</t>
        </r>
      </text>
    </comment>
    <comment ref="S17" authorId="0">
      <text>
        <r>
          <rPr>
            <b/>
            <sz val="20"/>
            <color indexed="81"/>
            <rFont val="Tahoma"/>
            <family val="2"/>
          </rPr>
          <t>Autor:</t>
        </r>
        <r>
          <rPr>
            <sz val="20"/>
            <color indexed="81"/>
            <rFont val="Tahoma"/>
            <family val="2"/>
          </rPr>
          <t xml:space="preserve">
Ejecución de auditorías internas de calidad</t>
        </r>
      </text>
    </comment>
    <comment ref="W17" authorId="0">
      <text>
        <r>
          <rPr>
            <b/>
            <sz val="20"/>
            <color indexed="81"/>
            <rFont val="Tahoma"/>
            <family val="2"/>
          </rPr>
          <t>Autor:</t>
        </r>
        <r>
          <rPr>
            <sz val="20"/>
            <color indexed="81"/>
            <rFont val="Tahoma"/>
            <family val="2"/>
          </rPr>
          <t xml:space="preserve">
Preparación plan seccional, planes de auditoría y listas de verificación</t>
        </r>
      </text>
    </comment>
    <comment ref="X17" authorId="0">
      <text>
        <r>
          <rPr>
            <b/>
            <sz val="20"/>
            <color indexed="81"/>
            <rFont val="Tahoma"/>
            <family val="2"/>
          </rPr>
          <t>Autor:</t>
        </r>
        <r>
          <rPr>
            <sz val="20"/>
            <color indexed="81"/>
            <rFont val="Tahoma"/>
            <family val="2"/>
          </rPr>
          <t xml:space="preserve">
Ejecución de auditorías internas de calidad</t>
        </r>
      </text>
    </comment>
    <comment ref="F20" authorId="0">
      <text>
        <r>
          <rPr>
            <b/>
            <sz val="8"/>
            <color indexed="81"/>
            <rFont val="Tahoma"/>
            <family val="2"/>
          </rPr>
          <t>Autor:</t>
        </r>
        <r>
          <rPr>
            <sz val="8"/>
            <color indexed="81"/>
            <rFont val="Tahoma"/>
            <family val="2"/>
          </rPr>
          <t xml:space="preserve">
• </t>
        </r>
        <r>
          <rPr>
            <sz val="18"/>
            <color indexed="81"/>
            <rFont val="Tahoma"/>
            <family val="2"/>
          </rPr>
          <t>Desarrollo de reuniones para actualizar
• Actualizar mapa de riesgos 
• Consolidar  acciones preventivas a partir del mapa de riesgos</t>
        </r>
        <r>
          <rPr>
            <sz val="8"/>
            <color indexed="81"/>
            <rFont val="Tahoma"/>
            <family val="2"/>
          </rPr>
          <t xml:space="preserve">
</t>
        </r>
      </text>
    </comment>
    <comment ref="P24" authorId="0">
      <text>
        <r>
          <rPr>
            <b/>
            <sz val="16"/>
            <color indexed="81"/>
            <rFont val="Tahoma"/>
            <family val="2"/>
          </rPr>
          <t>Autor:</t>
        </r>
        <r>
          <rPr>
            <sz val="16"/>
            <color indexed="81"/>
            <rFont val="Tahoma"/>
            <family val="2"/>
          </rPr>
          <t xml:space="preserve">
Reporte de indicadores 2013-2</t>
        </r>
      </text>
    </comment>
    <comment ref="V24" authorId="0">
      <text>
        <r>
          <rPr>
            <b/>
            <sz val="16"/>
            <color indexed="81"/>
            <rFont val="Tahoma"/>
            <family val="2"/>
          </rPr>
          <t>Autor:</t>
        </r>
        <r>
          <rPr>
            <sz val="16"/>
            <color indexed="81"/>
            <rFont val="Tahoma"/>
            <family val="2"/>
          </rPr>
          <t xml:space="preserve">
Reporte de indicadores 2014-1</t>
        </r>
      </text>
    </comment>
  </commentList>
</comments>
</file>

<file path=xl/sharedStrings.xml><?xml version="1.0" encoding="utf-8"?>
<sst xmlns="http://schemas.openxmlformats.org/spreadsheetml/2006/main" count="342" uniqueCount="177">
  <si>
    <t>Fecha:</t>
  </si>
  <si>
    <t>Coordinador de Presupuesto</t>
  </si>
  <si>
    <t>Cargo:</t>
  </si>
  <si>
    <t>Director de Planeación</t>
  </si>
  <si>
    <t>Coordinadora de Calidad</t>
  </si>
  <si>
    <t>MIGUEL FERNANDO CARDONA RUEDA</t>
  </si>
  <si>
    <t>Nombre:</t>
  </si>
  <si>
    <t>DANIEL LEONARDO PERDOMO GAMBOA</t>
  </si>
  <si>
    <t>GLORIA AMPARO SÁNCHEZ MALDONADO</t>
  </si>
  <si>
    <t>REVISADO OFICINA DE PRESUPUESTO:</t>
  </si>
  <si>
    <t>APROBO JEFE DE UNIDAD ACADEMICA O ADMINISTRATIVA</t>
  </si>
  <si>
    <t>ELABORADO POR:</t>
  </si>
  <si>
    <t>X</t>
  </si>
  <si>
    <t>Compra realizada</t>
  </si>
  <si>
    <t>Solicitar la compra y reposición de  buzones de sugerencia (5) a razón de $60.0000</t>
  </si>
  <si>
    <t>Solicitar la compra y reposición de  5  buzones de sugerencias</t>
  </si>
  <si>
    <t>DISEÑO, IMPLEMENTACIÓN Y SOSTENIMIENTO DE UN SISTEMA DE GESTIÓN DE CALIDAD</t>
  </si>
  <si>
    <t xml:space="preserve">Atención a Visitas a las Seccionales para recibir y trasladar auditores internos  seccionales: 1 viaje  por tres días de 2 auditores de  otra eccional (Viáticos, y pasajes aéreos) </t>
  </si>
  <si>
    <t xml:space="preserve">Atención a Visitas a las Seccionales para recibir y trasladar auditores internos  seccionales: 1 viaje  por tres días de 1 auditor de  otra eccional (Viáticos, y pasajes aéreos) </t>
  </si>
  <si>
    <t xml:space="preserve">1. Visitas a las Seccionales para recibir y trasladar auditores internos  seccionales:  Viáticos y pasajes aéreos. 
</t>
  </si>
  <si>
    <t>Visitas realizadas y atendidas</t>
  </si>
  <si>
    <t>Atención a visita del Coordinador de calidad (Viáticos y transporte)</t>
  </si>
  <si>
    <t>Atención a visitas</t>
  </si>
  <si>
    <t>Atención a visita del Coordinador de calidad</t>
  </si>
  <si>
    <t>Incentivos brindados</t>
  </si>
  <si>
    <t>Brindar incentivos al  equipo auditor y personal involucrado en el SGC</t>
  </si>
  <si>
    <t>Revista elaborada y socializada</t>
  </si>
  <si>
    <t>Aporte seccional para Publicidad de la Revista CALIBRE: Edición semestral: 
Impresión de 1.400 (200 por sede)  boletínes que elaboran las diferentes seccionales de acuerdo a cronograma</t>
  </si>
  <si>
    <t>Revista Calibre</t>
  </si>
  <si>
    <t>Aporte seccional para Publicidad de la Revista CALIBRE: Edición semestral</t>
  </si>
  <si>
    <t xml:space="preserve">Aportar proporcionalmente al Software de riesgo </t>
  </si>
  <si>
    <t>Compra realizada a través de la sede principal</t>
  </si>
  <si>
    <t>Apoyar presupuestalmente a la sede principal para adquisición de software de calidad</t>
  </si>
  <si>
    <t>Software de calidad y de riesgo</t>
  </si>
  <si>
    <t>Formatos adquiridos  y afiches elaborados</t>
  </si>
  <si>
    <t>Solicitar la elaboración  de 200  formato de Quejas, 3000 formatos de calificación del servicio y 15 afiches de objetivos y política de calidad</t>
  </si>
  <si>
    <t>Solicitar la compra de 200 formatos de Quejas y reclamos que se ubican en los buzones de sugerencia  a razón $400 la unidad - 15 afiches de objetivos y política de calidad</t>
  </si>
  <si>
    <t>Solicitar la compra de 200 formatos de Quejas y reclamos que se ubican en los buzones de sugerencia  a razón $400 la unidad - 15 afiches  para temas de calidad</t>
  </si>
  <si>
    <t>Seguimientos realizados</t>
  </si>
  <si>
    <t>Hacer seguimiento acciones correctivas y preventivas</t>
  </si>
  <si>
    <t>Seguimiento acciones correctivas y preventivas</t>
  </si>
  <si>
    <t>Hacer seguimiento a acciones correctivas y preventivas</t>
  </si>
  <si>
    <t xml:space="preserve"> Envío de datos a la Coordinación nacional de calidad</t>
  </si>
  <si>
    <t>2. Aplicación de encuesta  a titulares de proceso y tabulación de datos</t>
  </si>
  <si>
    <t>Resultado y análisis de encuestas</t>
  </si>
  <si>
    <t>• Asistencia a reunión con los Coordinadores  de calidad de las seccionales por teleconferencias
• Recibir capacitación  por parte del Coordinador(a) Nacional</t>
  </si>
  <si>
    <t>Realizar encuestas de satisfacción en todos los procesos del sistema de Gestión de Calidad</t>
  </si>
  <si>
    <t>Capacitaciones realizadas/ Capacitaciones programadas</t>
  </si>
  <si>
    <t>Elaborar y poner en funcionamiento el  plan de capacitación del SGC  con los siguientes temas: 
Nuevos Auditores internos de calidad, 
Acciones correctivas, 
Acciones preventivas, 
Análisis de causas, etc.
Sector Educativo</t>
  </si>
  <si>
    <t xml:space="preserve">Plan de Capacitación </t>
  </si>
  <si>
    <t>No. de quejas resueltas oportunamente/ Total Quejas presentadas físicamente y por la Web</t>
  </si>
  <si>
    <t xml:space="preserve"> Recolectar las quejas y calificaciones del servivicio depositados en los buzones de sugerencia y tener en cuenta las enviadas por la página Web para que cada titular realice el trámite respectivo dentro de los 15 primeros días hábiles despues de recibida la queja por el Coordinador de Calidad</t>
  </si>
  <si>
    <t>Recolección y atención quejas</t>
  </si>
  <si>
    <t>Realizar semanalmente seguimiento y atención a quejas y calificación del servicio</t>
  </si>
  <si>
    <t>Procesos estandarizados</t>
  </si>
  <si>
    <t xml:space="preserve">Brindar acompañamiento en la estandarización de la documentación de los procesos </t>
  </si>
  <si>
    <t xml:space="preserve">Estandarización de la documentación de los procesos </t>
  </si>
  <si>
    <t>Procesos académicos incluídos en el SGC</t>
  </si>
  <si>
    <t>Implementación y puesta en marcha del SGC en los procesos académicos</t>
  </si>
  <si>
    <t>No. de procesos que se les realizó  seguimiento  a los planes de mejora/ total procesos del SGC</t>
  </si>
  <si>
    <t>Realizar seguimiento al cumplimiento de los PLANES DE MEJORA definidos por los procesos y consolidar informe Seccional</t>
  </si>
  <si>
    <t>Seguimiento acciones de mejoramiento</t>
  </si>
  <si>
    <t>Envìo Coordinaciòn Nacional</t>
  </si>
  <si>
    <t>Elaboración de reportes</t>
  </si>
  <si>
    <t>Aclaración de inconsistencias</t>
  </si>
  <si>
    <t>Revisión de información</t>
  </si>
  <si>
    <t>Consolidación de datos</t>
  </si>
  <si>
    <t>No. de procesos que reportan resultados de indicadores/ total procesos del SGC</t>
  </si>
  <si>
    <t>Solicitud a titulares</t>
  </si>
  <si>
    <t>Medición  y reporte de indicadores</t>
  </si>
  <si>
    <t>Solicitar a los 11 procesos la medición  y reporte de indicadores de proceso y de acuerdos de servicio</t>
  </si>
  <si>
    <t>Asistencia a reunión</t>
  </si>
  <si>
    <t>Asistir a  una reunión anual de Coordinadores de Calidad en la Sede principal (dos días)</t>
  </si>
  <si>
    <t>Reunión Coordinadores de Calidad</t>
  </si>
  <si>
    <t>Asistir a  una reunión anual de Coordinadores de Calidad en la Sede principal</t>
  </si>
  <si>
    <t>Reunión realizada</t>
  </si>
  <si>
    <t>Realizar una reunión anual   de Revisión Gerencial</t>
  </si>
  <si>
    <t>Realización de Reunión de Revisión Gerencial</t>
  </si>
  <si>
    <t>Reuniones realizadas/ Reuniones programadas</t>
  </si>
  <si>
    <t>Realizar una reunión trimestral  de comité de calidad</t>
  </si>
  <si>
    <t>Realización de Reuniones de Comité de Calidad</t>
  </si>
  <si>
    <t>No. de Mapas de riesgo actualizados/  total procesos del SGC</t>
  </si>
  <si>
    <t>Actualizar Mapas de riesgos de 11 procesos  en la herramienta establecidad  en el SGC  y formular las acciones preventivas</t>
  </si>
  <si>
    <t>Actualización de mapas de riesgos  y  acciones preventivas</t>
  </si>
  <si>
    <t>Evaluación del equipo auditor por los Titulares de proceso</t>
  </si>
  <si>
    <t xml:space="preserve">Elaboración de planes de acción con análisis de causas como resultado de la auditoría interna de calidad </t>
  </si>
  <si>
    <t xml:space="preserve">Realizar dos   auditorías internas de calidad durante el año : 
• Formulación programas y planes de auditorías
• Reinducción auditores
• Selección auditores
• Asignación de procesos
• Elaboración listas de chequeo
• Revisión listas de chequeo
• Entrega de planes a titulares
• Desarrollo de las auditorías
• Entrega de informes
</t>
  </si>
  <si>
    <t>Auditorías realizadas/ Auditorías programadas</t>
  </si>
  <si>
    <t xml:space="preserve">Evaluación de competencias de los auditores internos de calidad </t>
  </si>
  <si>
    <t xml:space="preserve">Realización  auditorías internas de calidad </t>
  </si>
  <si>
    <t xml:space="preserve">Realizar dos   auditorías internas de calidad durante el año  </t>
  </si>
  <si>
    <t>1. Elaborar los planes de acción de los  resultados de la  segunda auditoria ente externo</t>
  </si>
  <si>
    <t>Planes de acción elaborados e implementados</t>
  </si>
  <si>
    <t>Ejecución de autorías externas de segumiento</t>
  </si>
  <si>
    <t xml:space="preserve">Realización de planes de acción por resultados de  auditorías externas  de seguimiento (primera y segunda) </t>
  </si>
  <si>
    <t>D</t>
  </si>
  <si>
    <t>N</t>
  </si>
  <si>
    <t>O</t>
  </si>
  <si>
    <t>S</t>
  </si>
  <si>
    <t>A</t>
  </si>
  <si>
    <t>J</t>
  </si>
  <si>
    <t>M</t>
  </si>
  <si>
    <t>F</t>
  </si>
  <si>
    <t>E</t>
  </si>
  <si>
    <t>CÓDIGO</t>
  </si>
  <si>
    <t>NOMBRE</t>
  </si>
  <si>
    <t>PRESUPUESTO</t>
  </si>
  <si>
    <t>CRONOGRAMA</t>
  </si>
  <si>
    <t>INDICADORES</t>
  </si>
  <si>
    <t>RESPONSABLE</t>
  </si>
  <si>
    <t>ACCIONES QUE REQUIEREN PRESUPUESTO</t>
  </si>
  <si>
    <t>ACTIVIDADES GENERALES</t>
  </si>
  <si>
    <t>ESTRATEGIA</t>
  </si>
  <si>
    <t>METAS</t>
  </si>
  <si>
    <t>PROYECTO PIDI QUE SE AFECTA</t>
  </si>
  <si>
    <t xml:space="preserve">Unidad ejecutora:   </t>
  </si>
  <si>
    <t xml:space="preserve">Código:  </t>
  </si>
  <si>
    <t xml:space="preserve">Codigo:  </t>
  </si>
  <si>
    <t>SGC - Oficina de Sistema de Gestion de C</t>
  </si>
  <si>
    <t xml:space="preserve">Centro de costos:    </t>
  </si>
  <si>
    <t>Pereira (Centro Pereira y Belmonte)</t>
  </si>
  <si>
    <t xml:space="preserve">Sede:    </t>
  </si>
  <si>
    <t>V0815:12:05pm</t>
  </si>
  <si>
    <t>PARA EL AÑO :</t>
  </si>
  <si>
    <t xml:space="preserve">P L A N   D E   A C C I Ó N </t>
  </si>
  <si>
    <t>FORMATO PARA ELABORACIÓN DE PRESUPUESTO</t>
  </si>
  <si>
    <t>UNIVERSIDAD LIBRE</t>
  </si>
  <si>
    <t>Logrado Trim 1-2014</t>
  </si>
  <si>
    <t>Se hizo evaluación de competencias de auditores internos de calidad para el primer ciclo el día 13 de marzo de 2014 en reunión de revisión Gerencial</t>
  </si>
  <si>
    <t>Se está preparando la documentación para realizar el primer ciclo de auditorías los días 21, 22 y 23 de mayo de 2014 después de Consejo Directivo</t>
  </si>
  <si>
    <t>x</t>
  </si>
  <si>
    <t xml:space="preserve">Desde la sede principal se está trabajando con los Titulares de proceso sobre la  identificación de nuevos riesgos estándar  a nivel nacional  para ser ajustados en cada Seccional </t>
  </si>
  <si>
    <t>Se realizó la primera reunión de Comité de calidad y revisión Gerenvcial  el día 13 de marzo de 2013</t>
  </si>
  <si>
    <t>Se solicitó a los Titulares de proceso la medición de indicadores correspondientes al 2013-2 los cuales hicieron parte de la información de entrada para la revisión gerencial , informe que será enviado a la sede principal a finales del mes de abril de 2014</t>
  </si>
  <si>
    <t>Se hizo seguimiento durante las  auditorías realizadas en el segundo semestre de 2013</t>
  </si>
  <si>
    <t>Ya se tiene un PRE-03-12-2014 donde se menciona la inclusión de procesos académicos al SGC. En la Seccional se tienen 21 procedimientos académicos documentados.</t>
  </si>
  <si>
    <t>Se brinda acompañamiento permanente a los procesos académicos cada vez que se requiere.</t>
  </si>
  <si>
    <t>Se hace seguimiento permanente a la atención a quejas, donde han tenido sobre todo quejas, solicitudes y sugerencias por la Web.</t>
  </si>
  <si>
    <t>Se realizó el curso de nuevos auditores internos de calidad los días 1, 2 y 3 de abril de 2014</t>
  </si>
  <si>
    <t>Se han realizado video conferencias programadas por la Sede principal</t>
  </si>
  <si>
    <t>Logrado Trim 2-2014</t>
  </si>
  <si>
    <t>% de Cumpl. Trim.1</t>
  </si>
  <si>
    <t>% de Cumpl. Trim.2</t>
  </si>
  <si>
    <t>1. Elaborar los planes de acción de los  resultados de   auditoria   externa de Seguimiento</t>
  </si>
  <si>
    <t>Recibió visita de auditoría externa de seguimiento  las seccionales de Socorro, cúcuta y Bogotá, donde se presentó un hallazgo, por lo cual se  cada seccional realizó análisis de causas  con el equipo de Gestión de Informática y el plan de acción respectivo, el cual fue enviado a la sede principal el día martes 15 de julio de 2014 por solicitud de la Coordinadora Nacional de calidad</t>
  </si>
  <si>
    <t>Se hizo evaluación de auditores (2014-1 en Junio 05 de 2014</t>
  </si>
  <si>
    <t xml:space="preserve">Se realizó  el primer ciclo de auditorías los días 21, 22 y 23 de mayo de 2014, 
Pendiente:  2º. Ciclo de auditorías
</t>
  </si>
  <si>
    <t xml:space="preserve"> Se formularon las acciones correctivas de acuerdo a resultado
</t>
  </si>
  <si>
    <t xml:space="preserve">Desde la sede principal se trabajó con los Titulares de proceso sobre la  identificación de nuevos riesgos estándar  a nivel nacional  para ser ajustados en cada Seccional 
Se hizo los ajustas a los  mapas de riesgos y acciones preventivas con equipo de trabajo de cada proceso
</t>
  </si>
  <si>
    <t>Se realizó la primera reunión de Comité de calidad el día 13 de marzo de 2013, La segunda reunión de comité de calidad se hizo el 05 de junio de 2014</t>
  </si>
  <si>
    <t>Se realizó la revisión gerencial de acuerdo al plan de acción el día 13 de marzo de 2014. la segunda revisión gerencial  se realizará durante el primer trimestre de 2015, de acuerdo a decisión nacional tomada concertadamente con la Seccionales de hacer una revisión anual para evaluar los dos períodos</t>
  </si>
  <si>
    <t xml:space="preserve">Se realizó en la ciudad de Pereira los días 25, 26 y 27 de septiembre de 2013, donde se dejaron tareas a cada Seccional  a los procesos de Calidad, Planeación, Sistemas y Jefatura de Personal.
Pendiente programación de reunión 2014
</t>
  </si>
  <si>
    <t xml:space="preserve">Se tiene la medición de indicadores mensuales y  trimestrales de 2014 y se hizo solicitud a los procesos  de los correspondientes al 2014-1
</t>
  </si>
  <si>
    <t xml:space="preserve">Se tiene el histórico y seguimientos a PLANES DE MEJORAMIENTO definidos por los procesos  desde el año 2010 a 2014 con los respectivos seguimientos.
Pendiente:  Seguimiento en el 2014-2 a las acciones que actualmente están en proceso
</t>
  </si>
  <si>
    <t xml:space="preserve">Ya se tiene un PRE-03-12-2014 donde se menciona la inclusión de procesos académicos al SGC. En la Seccional se tienen 21 procedimientos académicos documentados.
Se realizó inventario y actualización  de instructivos, procedimientos y formatos académicos elaborados por la Seccional y se envió a la Sede 
Pendiente:  Lineamientos nacionales
</t>
  </si>
  <si>
    <t xml:space="preserve">Actividad permanente  de respuesta a quejas por parte de los Titulares de proceso.  Se instalaron 4 pantallas  digitales para quejas y calificaciones del servicio, como otro medio para conocer la percepción del usuario sobre la calidad de nuestros servicios. Se realiza seguimiento por parte de la Coordinación de calidad .
</t>
  </si>
  <si>
    <t>No se tiene avance</t>
  </si>
  <si>
    <t>En espera de directriz nacional</t>
  </si>
  <si>
    <t>% de Cumpl. Trim.3</t>
  </si>
  <si>
    <t>Logrado Trim 3-2014</t>
  </si>
  <si>
    <t xml:space="preserve">Recibió visita de auditoría externa de seguimiento  las seccionales de Socorro, Cúcuta y Bogotá, donde se presentó un hallazgo, por lo cual se  cada seccional realizó análisis de causas  con el equipo de Gestión de Informática y el plan de acción respectivo, el cual fue enviado a la sede principal el día martes 15 de julio de 2014 por solicitud de la Coordinadora Nacional de calidad
</t>
  </si>
  <si>
    <t>Se realizó  el segundo ciclo de auditorías de seguimiento os días 15, 16 y 17 de sept8iembre de 2014 con la participación de los nuevos auditores de calidad. no se encontraron hallazgos</t>
  </si>
  <si>
    <t xml:space="preserve"> Se formularon las acciones correctivas de acuerdo a resultado, no se presentaron hallazgos, solo observaciones
</t>
  </si>
  <si>
    <t>Se hizo evaluación de auditores (2014-1 en Junio 05 de 2014) pendiente evaluación de auditores 2014-2</t>
  </si>
  <si>
    <t xml:space="preserve">Se actualizaron los mapas de riesgos de los 11 procesos y se formularon  las acciones preventivas  para su implementación,  se hizo seguimiento al cierre y eficacia en el segundo ciclo de auditoria
</t>
  </si>
  <si>
    <t>Se realizó la primera reunión de Comité de calidad el día 13 de marzo de 2013, La segunda reunión de comité de calidad se hizo el 05 de junio de 2014 y la tercera el 1o. De septiembre de 2014</t>
  </si>
  <si>
    <t>Para el 2014, no se realizó la reunión nacional con los coordinadores, se hizo en Cartagena con Directores de planeación, presidentes, rectores y asistente para TIC y coordinadora nacional de calidad</t>
  </si>
  <si>
    <t xml:space="preserve">Se tiene la medición de indicadores a agosto de 2014
</t>
  </si>
  <si>
    <t>Se tiene el histórico y seguimientos a PLANES DE MEJORAMIENTO definidos por los procesos  desde el año 2010 a 2014 con los respectivos seguimientos.
Se realizó seguimiento en las auditorias 2014-2 a las acciones que actualmente estaban  en proceso</t>
  </si>
  <si>
    <t xml:space="preserve">Ya se tiene un PRE-03-12-2014 donde se menciona la inclusión de procesos académicos al SGC. En la Seccional se tienen 21 procedimientos académicos documentados.
Se realizó inventario y actualización  de instructivos, procedimientos y formatos académicos elaborados por la Seccional y se envió a la Sede principal. Se viene trabajando de acuerdo a lineamientos nacionales
</t>
  </si>
  <si>
    <t>Actividad permanente  de respuesta a quejas por parte de los Titulares de proceso.  Se instalaron 4 pantallas  digitales para quejas y calificaciones del servicio, como otro medio para conocer la percepción del usuario sobre la calidad de nuestros servicios. Se realiza seguimiento por parte de la Coordinación de calidad .</t>
  </si>
  <si>
    <t xml:space="preserve">Se realizó el curso de nuevos auditores internos de calidad los días 1, 2 y 3 de abril de 2014, donde se incluyó al asesor de acreditación y la asesora de aseguramiento de la calidad. Se hizo acto solemne para entrega de certificados en el mes de junio de 2014 y se incluyeron dentro del equipo auditor  para el segundo ciclo de auditorías 2014-2
</t>
  </si>
  <si>
    <t xml:space="preserve">Se trabajó conjuntamente con la Seccional Cali en la alineación de la encuesta de acreditación de programas con el Sistema de Gestión de Calidad con la participación del Director de Planeación, Coordinadores de calidad, Asesor externo de cali, asesor de acreditación Pereira y Asesor de aseguramiento de la calidad académica de Pereira , para la próxima semana ser enviada a la sede principal como propuesta de ambas seccionales, 
</t>
  </si>
  <si>
    <t>Se está haciendo solicitud</t>
  </si>
  <si>
    <t>No se va a solicitar para este año</t>
  </si>
  <si>
    <t>Esta fue una iniciativa del anterior coordinador de calidad y la nueva coordinadora no ha dado instrucción al respecto</t>
  </si>
  <si>
    <t>Se les dará incentivos en diciembre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</si>
</sst>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General_)"/>
    <numFmt numFmtId="166" formatCode="_ * #,##0.00_ ;_ * \-#,##0.00_ ;_ * &quot;-&quot;??_ ;_ @_ "/>
  </numFmts>
  <fonts count="40" x14ac:knownFonts="1">
    <font>
      <sz val="11"/>
      <color theme="1"/>
      <name val="Calibri"/>
      <family val="2"/>
      <scheme val="minor"/>
    </font>
    <font>
      <sz val="11"/>
      <color theme="1"/>
      <name val="Calibri"/>
      <family val="2"/>
      <scheme val="minor"/>
    </font>
    <font>
      <sz val="11"/>
      <color theme="1"/>
      <name val="Arial Narrow"/>
      <family val="2"/>
    </font>
    <font>
      <sz val="10"/>
      <color theme="1"/>
      <name val="Arial Narrow"/>
      <family val="2"/>
    </font>
    <font>
      <sz val="10"/>
      <color indexed="8"/>
      <name val="MS Sans Serif"/>
      <family val="2"/>
    </font>
    <font>
      <sz val="10"/>
      <color indexed="8"/>
      <name val="Arial Narrow"/>
      <family val="2"/>
    </font>
    <font>
      <b/>
      <sz val="10"/>
      <color indexed="8"/>
      <name val="Arial Narrow"/>
      <family val="2"/>
    </font>
    <font>
      <sz val="14"/>
      <color theme="1"/>
      <name val="Arial Narrow"/>
      <family val="2"/>
    </font>
    <font>
      <sz val="14"/>
      <color theme="1"/>
      <name val="Calibri"/>
      <family val="2"/>
      <scheme val="minor"/>
    </font>
    <font>
      <b/>
      <sz val="18"/>
      <color indexed="8"/>
      <name val="Calibri"/>
      <family val="2"/>
    </font>
    <font>
      <sz val="10"/>
      <name val="Arial"/>
      <family val="2"/>
    </font>
    <font>
      <sz val="11"/>
      <name val="Arial"/>
      <family val="2"/>
    </font>
    <font>
      <sz val="14"/>
      <name val="Calibri"/>
      <family val="2"/>
      <scheme val="minor"/>
    </font>
    <font>
      <sz val="10"/>
      <name val="Tahoma"/>
      <family val="2"/>
    </font>
    <font>
      <sz val="10"/>
      <color indexed="8"/>
      <name val="Calibri"/>
      <family val="2"/>
    </font>
    <font>
      <sz val="10"/>
      <color indexed="8"/>
      <name val="Tahoma"/>
      <family val="2"/>
    </font>
    <font>
      <sz val="12"/>
      <name val="Arial"/>
      <family val="2"/>
    </font>
    <font>
      <b/>
      <sz val="16"/>
      <name val="Calibri"/>
      <family val="2"/>
    </font>
    <font>
      <sz val="11"/>
      <name val="Calibri"/>
      <family val="2"/>
      <scheme val="minor"/>
    </font>
    <font>
      <b/>
      <sz val="16"/>
      <color rgb="FFFF0000"/>
      <name val="Calibri"/>
      <family val="2"/>
    </font>
    <font>
      <b/>
      <sz val="16"/>
      <color theme="1"/>
      <name val="Arial Narrow"/>
      <family val="2"/>
    </font>
    <font>
      <sz val="8"/>
      <color theme="1"/>
      <name val="Arial Narrow"/>
      <family val="2"/>
    </font>
    <font>
      <b/>
      <sz val="8"/>
      <color theme="0"/>
      <name val="Arial Narrow"/>
      <family val="2"/>
    </font>
    <font>
      <b/>
      <sz val="8"/>
      <color theme="1"/>
      <name val="Arial Narrow"/>
      <family val="2"/>
    </font>
    <font>
      <sz val="8"/>
      <color theme="0"/>
      <name val="Arial Narrow"/>
      <family val="2"/>
    </font>
    <font>
      <b/>
      <sz val="14"/>
      <color theme="0"/>
      <name val="Arial Narrow"/>
      <family val="2"/>
    </font>
    <font>
      <b/>
      <sz val="14"/>
      <name val="Arial Narrow"/>
      <family val="2"/>
    </font>
    <font>
      <b/>
      <sz val="1"/>
      <color rgb="FFFF0000"/>
      <name val="Arial Narrow"/>
      <family val="2"/>
    </font>
    <font>
      <b/>
      <sz val="14"/>
      <color theme="1"/>
      <name val="Arial Narrow"/>
      <family val="2"/>
    </font>
    <font>
      <b/>
      <sz val="16"/>
      <color theme="0"/>
      <name val="Arial Black"/>
      <family val="2"/>
    </font>
    <font>
      <sz val="16"/>
      <color indexed="81"/>
      <name val="Tahoma"/>
      <family val="2"/>
    </font>
    <font>
      <b/>
      <sz val="8"/>
      <color indexed="81"/>
      <name val="Tahoma"/>
      <family val="2"/>
    </font>
    <font>
      <sz val="8"/>
      <color indexed="81"/>
      <name val="Tahoma"/>
      <family val="2"/>
    </font>
    <font>
      <sz val="18"/>
      <color indexed="81"/>
      <name val="Tahoma"/>
      <family val="2"/>
    </font>
    <font>
      <sz val="20"/>
      <color indexed="81"/>
      <name val="Tahoma"/>
      <family val="2"/>
    </font>
    <font>
      <b/>
      <sz val="14"/>
      <color indexed="81"/>
      <name val="Tahoma"/>
      <family val="2"/>
    </font>
    <font>
      <sz val="14"/>
      <color indexed="81"/>
      <name val="Tahoma"/>
      <family val="2"/>
    </font>
    <font>
      <b/>
      <sz val="7.5"/>
      <color indexed="8"/>
      <name val="Arial"/>
      <family val="2"/>
    </font>
    <font>
      <b/>
      <sz val="20"/>
      <color indexed="81"/>
      <name val="Tahoma"/>
      <family val="2"/>
    </font>
    <font>
      <b/>
      <sz val="16"/>
      <color indexed="81"/>
      <name val="Tahoma"/>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FFFFFF"/>
        <bgColor indexed="64"/>
      </patternFill>
    </fill>
    <fill>
      <patternFill patternType="solid">
        <fgColor theme="4" tint="0.39997558519241921"/>
        <bgColor indexed="64"/>
      </patternFill>
    </fill>
    <fill>
      <patternFill patternType="solid">
        <fgColor rgb="FFC00000"/>
        <bgColor indexed="64"/>
      </patternFill>
    </fill>
    <fill>
      <patternFill patternType="solid">
        <fgColor theme="9" tint="0.39997558519241921"/>
        <bgColor indexed="64"/>
      </patternFill>
    </fill>
    <fill>
      <patternFill patternType="solid">
        <fgColor theme="0" tint="-0.14999847407452621"/>
        <bgColor indexed="64"/>
      </patternFill>
    </fill>
  </fills>
  <borders count="34">
    <border>
      <left/>
      <right/>
      <top/>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rgb="FFB1BBCC"/>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0">
    <xf numFmtId="0" fontId="0" fillId="0" borderId="0"/>
    <xf numFmtId="0" fontId="4" fillId="0" borderId="0"/>
    <xf numFmtId="0" fontId="1" fillId="0" borderId="0" applyFont="0" applyFill="0" applyBorder="0" applyAlignment="0" applyProtection="0"/>
    <xf numFmtId="0" fontId="10" fillId="0" borderId="0"/>
    <xf numFmtId="166" fontId="10" fillId="0" borderId="0" applyFont="0" applyFill="0" applyBorder="0" applyAlignment="0" applyProtection="0"/>
    <xf numFmtId="43" fontId="37" fillId="0" borderId="0" applyFont="0" applyFill="0" applyBorder="0" applyAlignment="0" applyProtection="0"/>
    <xf numFmtId="0" fontId="10" fillId="0" borderId="0"/>
    <xf numFmtId="0" fontId="1" fillId="0" borderId="0"/>
    <xf numFmtId="0" fontId="4" fillId="0" borderId="0"/>
    <xf numFmtId="9" fontId="1" fillId="0" borderId="0" applyFont="0" applyFill="0" applyBorder="0" applyAlignment="0" applyProtection="0"/>
  </cellStyleXfs>
  <cellXfs count="246">
    <xf numFmtId="0" fontId="0" fillId="0" borderId="0" xfId="0"/>
    <xf numFmtId="0" fontId="2" fillId="0" borderId="0" xfId="0" applyFont="1" applyProtection="1">
      <protection locked="0"/>
    </xf>
    <xf numFmtId="0" fontId="2" fillId="2" borderId="0" xfId="0" applyFont="1" applyFill="1" applyProtection="1">
      <protection locked="0"/>
    </xf>
    <xf numFmtId="0" fontId="3" fillId="0" borderId="0" xfId="0" applyFont="1" applyProtection="1">
      <protection locked="0"/>
    </xf>
    <xf numFmtId="0" fontId="3" fillId="2" borderId="0" xfId="0" applyFont="1" applyFill="1" applyProtection="1">
      <protection locked="0"/>
    </xf>
    <xf numFmtId="0" fontId="2" fillId="0" borderId="1" xfId="0" applyFont="1" applyBorder="1" applyProtection="1">
      <protection locked="0"/>
    </xf>
    <xf numFmtId="0" fontId="2" fillId="0" borderId="2" xfId="0" applyFont="1" applyBorder="1" applyProtection="1">
      <protection locked="0"/>
    </xf>
    <xf numFmtId="0" fontId="2" fillId="0" borderId="3" xfId="0" applyFont="1" applyBorder="1" applyProtection="1">
      <protection locked="0"/>
    </xf>
    <xf numFmtId="0" fontId="2" fillId="2" borderId="2" xfId="0" applyFont="1" applyFill="1" applyBorder="1" applyProtection="1">
      <protection locked="0"/>
    </xf>
    <xf numFmtId="0" fontId="5" fillId="2" borderId="2" xfId="1" applyNumberFormat="1" applyFont="1" applyFill="1" applyBorder="1" applyAlignment="1" applyProtection="1">
      <protection locked="0"/>
    </xf>
    <xf numFmtId="0" fontId="5" fillId="2" borderId="4" xfId="1" applyNumberFormat="1" applyFont="1" applyFill="1" applyBorder="1" applyAlignment="1" applyProtection="1">
      <protection locked="0"/>
    </xf>
    <xf numFmtId="49" fontId="5" fillId="2" borderId="2" xfId="1" applyNumberFormat="1" applyFont="1" applyFill="1" applyBorder="1" applyAlignment="1" applyProtection="1">
      <protection locked="0"/>
    </xf>
    <xf numFmtId="0" fontId="2" fillId="2" borderId="1" xfId="0" applyFont="1" applyFill="1" applyBorder="1" applyProtection="1">
      <protection locked="0"/>
    </xf>
    <xf numFmtId="0" fontId="5" fillId="2" borderId="7" xfId="1" applyNumberFormat="1" applyFont="1" applyFill="1" applyBorder="1" applyAlignment="1" applyProtection="1">
      <protection locked="0"/>
    </xf>
    <xf numFmtId="0" fontId="5" fillId="2" borderId="0" xfId="1" applyNumberFormat="1" applyFont="1" applyFill="1" applyBorder="1" applyAlignment="1" applyProtection="1">
      <protection locked="0"/>
    </xf>
    <xf numFmtId="0" fontId="2" fillId="0" borderId="10" xfId="0" applyFont="1" applyBorder="1" applyProtection="1">
      <protection locked="0"/>
    </xf>
    <xf numFmtId="0" fontId="2" fillId="0" borderId="0" xfId="0" applyFont="1" applyBorder="1" applyProtection="1">
      <protection locked="0"/>
    </xf>
    <xf numFmtId="0" fontId="2" fillId="2" borderId="0" xfId="0" applyFont="1" applyFill="1" applyBorder="1" applyProtection="1">
      <protection locked="0"/>
    </xf>
    <xf numFmtId="0" fontId="6" fillId="2" borderId="7" xfId="1" applyNumberFormat="1" applyFont="1" applyFill="1" applyBorder="1" applyAlignment="1" applyProtection="1">
      <protection locked="0"/>
    </xf>
    <xf numFmtId="49" fontId="6" fillId="2" borderId="0" xfId="1" applyNumberFormat="1" applyFont="1" applyFill="1" applyBorder="1" applyAlignment="1" applyProtection="1">
      <protection locked="0"/>
    </xf>
    <xf numFmtId="0" fontId="2" fillId="2" borderId="10" xfId="0" applyFont="1" applyFill="1" applyBorder="1" applyProtection="1">
      <protection locked="0"/>
    </xf>
    <xf numFmtId="0" fontId="2" fillId="2" borderId="11" xfId="0" applyFont="1" applyFill="1" applyBorder="1" applyProtection="1">
      <protection locked="0"/>
    </xf>
    <xf numFmtId="0" fontId="2" fillId="2" borderId="12" xfId="0" applyFont="1" applyFill="1" applyBorder="1" applyProtection="1">
      <protection locked="0"/>
    </xf>
    <xf numFmtId="0" fontId="2" fillId="0" borderId="12" xfId="0" applyFont="1" applyBorder="1" applyProtection="1">
      <protection locked="0"/>
    </xf>
    <xf numFmtId="0" fontId="5" fillId="2" borderId="12" xfId="1" applyNumberFormat="1" applyFont="1" applyFill="1" applyBorder="1" applyAlignment="1" applyProtection="1">
      <protection locked="0"/>
    </xf>
    <xf numFmtId="0" fontId="5" fillId="2" borderId="13" xfId="1" applyNumberFormat="1" applyFont="1" applyFill="1" applyBorder="1" applyAlignment="1" applyProtection="1">
      <protection locked="0"/>
    </xf>
    <xf numFmtId="49" fontId="5" fillId="2" borderId="12" xfId="1" applyNumberFormat="1" applyFont="1" applyFill="1" applyBorder="1" applyAlignment="1" applyProtection="1">
      <protection locked="0"/>
    </xf>
    <xf numFmtId="164" fontId="7" fillId="2" borderId="14" xfId="2" applyNumberFormat="1" applyFont="1" applyFill="1" applyBorder="1" applyAlignment="1" applyProtection="1">
      <alignment vertical="center"/>
      <protection locked="0"/>
    </xf>
    <xf numFmtId="0" fontId="2" fillId="0" borderId="15" xfId="0" applyNumberFormat="1" applyFont="1" applyBorder="1" applyAlignment="1" applyProtection="1">
      <alignment horizontal="left" vertical="top" wrapText="1"/>
      <protection hidden="1"/>
    </xf>
    <xf numFmtId="0" fontId="3" fillId="0" borderId="15" xfId="0" applyNumberFormat="1" applyFont="1" applyBorder="1" applyAlignment="1" applyProtection="1">
      <alignment horizontal="left" vertical="top" wrapText="1"/>
      <protection locked="0"/>
    </xf>
    <xf numFmtId="0" fontId="5" fillId="0" borderId="15" xfId="1" applyNumberFormat="1" applyFont="1" applyFill="1" applyBorder="1" applyAlignment="1" applyProtection="1">
      <alignment horizontal="center" vertical="center"/>
      <protection hidden="1"/>
    </xf>
    <xf numFmtId="164" fontId="8" fillId="3" borderId="15" xfId="2" applyNumberFormat="1" applyFont="1" applyFill="1" applyBorder="1" applyAlignment="1" applyProtection="1">
      <alignment vertical="center"/>
      <protection locked="0"/>
    </xf>
    <xf numFmtId="0" fontId="9" fillId="0" borderId="15" xfId="0" applyFont="1" applyBorder="1" applyAlignment="1" applyProtection="1">
      <alignment horizontal="justify" vertical="center"/>
      <protection locked="0"/>
    </xf>
    <xf numFmtId="0" fontId="9" fillId="4" borderId="15" xfId="0" applyFont="1" applyFill="1" applyBorder="1" applyAlignment="1" applyProtection="1">
      <alignment horizontal="justify" vertical="center"/>
      <protection locked="0"/>
    </xf>
    <xf numFmtId="0" fontId="0" fillId="0" borderId="0" xfId="0" applyProtection="1">
      <protection locked="0"/>
    </xf>
    <xf numFmtId="0" fontId="9" fillId="2" borderId="15" xfId="0" applyFont="1" applyFill="1" applyBorder="1" applyAlignment="1" applyProtection="1">
      <alignment horizontal="justify" vertical="center"/>
      <protection locked="0"/>
    </xf>
    <xf numFmtId="0" fontId="11" fillId="0" borderId="15" xfId="3" applyFont="1" applyFill="1" applyBorder="1" applyAlignment="1" applyProtection="1">
      <alignment horizontal="justify" vertical="center" wrapText="1"/>
      <protection locked="0"/>
    </xf>
    <xf numFmtId="0" fontId="10" fillId="3" borderId="15" xfId="3" applyFont="1" applyFill="1" applyBorder="1" applyAlignment="1" applyProtection="1">
      <alignment horizontal="justify" vertical="center" wrapText="1"/>
      <protection locked="0"/>
    </xf>
    <xf numFmtId="0" fontId="10" fillId="0" borderId="15" xfId="3" applyFont="1" applyFill="1" applyBorder="1" applyAlignment="1" applyProtection="1">
      <alignment horizontal="justify" vertical="center" wrapText="1"/>
      <protection locked="0"/>
    </xf>
    <xf numFmtId="164" fontId="12" fillId="3" borderId="15" xfId="2" applyNumberFormat="1" applyFont="1" applyFill="1" applyBorder="1" applyAlignment="1" applyProtection="1">
      <alignment vertical="center"/>
      <protection locked="0"/>
    </xf>
    <xf numFmtId="0" fontId="10" fillId="0" borderId="15" xfId="0" applyFont="1" applyFill="1" applyBorder="1" applyAlignment="1" applyProtection="1">
      <alignment horizontal="center" vertical="center" textRotation="90" wrapText="1"/>
      <protection locked="0"/>
    </xf>
    <xf numFmtId="0" fontId="0" fillId="0" borderId="0" xfId="0" applyBorder="1" applyProtection="1">
      <protection locked="0"/>
    </xf>
    <xf numFmtId="0" fontId="0" fillId="0" borderId="15" xfId="0" applyBorder="1" applyProtection="1">
      <protection locked="0"/>
    </xf>
    <xf numFmtId="0" fontId="13" fillId="0" borderId="15" xfId="0" applyFont="1" applyFill="1" applyBorder="1" applyAlignment="1" applyProtection="1">
      <alignment horizontal="justify" vertical="center" wrapText="1"/>
      <protection locked="0"/>
    </xf>
    <xf numFmtId="165" fontId="13" fillId="3" borderId="15" xfId="0" applyNumberFormat="1" applyFont="1" applyFill="1" applyBorder="1" applyAlignment="1" applyProtection="1">
      <alignment horizontal="justify" vertical="center" wrapText="1"/>
      <protection locked="0"/>
    </xf>
    <xf numFmtId="0" fontId="10" fillId="0" borderId="15" xfId="3" applyFont="1" applyFill="1" applyBorder="1" applyAlignment="1" applyProtection="1">
      <alignment vertical="center" wrapText="1"/>
      <protection locked="0"/>
    </xf>
    <xf numFmtId="165" fontId="13" fillId="0" borderId="15" xfId="0" applyNumberFormat="1" applyFont="1" applyFill="1" applyBorder="1" applyAlignment="1" applyProtection="1">
      <alignment horizontal="justify" vertical="center" wrapText="1"/>
      <protection locked="0"/>
    </xf>
    <xf numFmtId="0" fontId="9" fillId="0" borderId="15" xfId="0" applyFont="1" applyFill="1" applyBorder="1" applyAlignment="1" applyProtection="1">
      <alignment horizontal="justify" vertical="center"/>
      <protection locked="0"/>
    </xf>
    <xf numFmtId="0" fontId="0" fillId="0" borderId="15" xfId="0" applyFill="1" applyBorder="1" applyAlignment="1" applyProtection="1">
      <alignment horizontal="justify" vertical="center"/>
      <protection locked="0"/>
    </xf>
    <xf numFmtId="0" fontId="14" fillId="0" borderId="15" xfId="0" applyFont="1" applyFill="1" applyBorder="1" applyAlignment="1" applyProtection="1">
      <alignment horizontal="justify" vertical="center"/>
      <protection locked="0"/>
    </xf>
    <xf numFmtId="0" fontId="0" fillId="0" borderId="15" xfId="0" applyBorder="1" applyAlignment="1" applyProtection="1">
      <alignment wrapText="1"/>
      <protection locked="0"/>
    </xf>
    <xf numFmtId="0" fontId="0" fillId="0" borderId="15" xfId="0" applyBorder="1" applyAlignment="1" applyProtection="1">
      <alignment horizontal="justify" vertical="center"/>
      <protection locked="0"/>
    </xf>
    <xf numFmtId="0" fontId="9" fillId="0" borderId="0" xfId="0" applyFont="1" applyFill="1" applyBorder="1" applyAlignment="1" applyProtection="1">
      <alignment horizontal="justify" vertical="center"/>
      <protection locked="0"/>
    </xf>
    <xf numFmtId="165" fontId="15" fillId="0" borderId="15" xfId="0" applyNumberFormat="1" applyFont="1" applyFill="1" applyBorder="1" applyAlignment="1" applyProtection="1">
      <alignment horizontal="justify" vertical="center" wrapText="1"/>
      <protection locked="0"/>
    </xf>
    <xf numFmtId="0" fontId="14" fillId="3" borderId="15" xfId="0" applyFont="1" applyFill="1" applyBorder="1" applyAlignment="1" applyProtection="1">
      <alignment horizontal="justify" vertical="center" wrapText="1"/>
      <protection locked="0"/>
    </xf>
    <xf numFmtId="0" fontId="14" fillId="0" borderId="15" xfId="0" applyFont="1" applyFill="1" applyBorder="1" applyAlignment="1" applyProtection="1">
      <alignment horizontal="justify" vertical="center" wrapText="1"/>
      <protection locked="0"/>
    </xf>
    <xf numFmtId="165" fontId="13" fillId="0" borderId="18" xfId="0" applyNumberFormat="1" applyFont="1" applyFill="1" applyBorder="1" applyAlignment="1" applyProtection="1">
      <alignment horizontal="center" vertical="center" wrapText="1"/>
      <protection locked="0"/>
    </xf>
    <xf numFmtId="0" fontId="16" fillId="5" borderId="21" xfId="0" applyFont="1" applyFill="1" applyBorder="1" applyAlignment="1" applyProtection="1">
      <alignment vertical="center" wrapText="1"/>
      <protection locked="0"/>
    </xf>
    <xf numFmtId="0" fontId="2" fillId="0" borderId="0" xfId="0" applyFont="1" applyProtection="1"/>
    <xf numFmtId="0" fontId="9" fillId="4" borderId="18" xfId="0" applyFont="1" applyFill="1" applyBorder="1" applyAlignment="1" applyProtection="1">
      <alignment horizontal="justify" vertical="center"/>
      <protection locked="0"/>
    </xf>
    <xf numFmtId="0" fontId="9" fillId="0" borderId="18" xfId="0" applyFont="1" applyFill="1" applyBorder="1" applyAlignment="1" applyProtection="1">
      <alignment horizontal="justify" vertical="center"/>
      <protection locked="0"/>
    </xf>
    <xf numFmtId="0" fontId="17" fillId="2" borderId="15" xfId="0" applyFont="1" applyFill="1" applyBorder="1" applyAlignment="1" applyProtection="1">
      <alignment horizontal="justify" vertical="center"/>
      <protection locked="0"/>
    </xf>
    <xf numFmtId="0" fontId="18" fillId="0" borderId="15" xfId="0" applyFont="1" applyBorder="1" applyProtection="1">
      <protection locked="0"/>
    </xf>
    <xf numFmtId="0" fontId="19" fillId="2" borderId="15" xfId="0" applyFont="1" applyFill="1" applyBorder="1" applyAlignment="1" applyProtection="1">
      <alignment horizontal="justify" vertical="center"/>
      <protection locked="0"/>
    </xf>
    <xf numFmtId="0" fontId="9" fillId="0" borderId="16" xfId="0" applyFont="1" applyFill="1" applyBorder="1" applyAlignment="1" applyProtection="1">
      <alignment horizontal="justify" vertical="center"/>
      <protection locked="0"/>
    </xf>
    <xf numFmtId="0" fontId="2" fillId="0" borderId="16" xfId="0" applyNumberFormat="1" applyFont="1" applyBorder="1" applyAlignment="1" applyProtection="1">
      <alignment horizontal="left" vertical="top" wrapText="1"/>
      <protection hidden="1"/>
    </xf>
    <xf numFmtId="0" fontId="3" fillId="0" borderId="16" xfId="0" applyNumberFormat="1" applyFont="1" applyBorder="1" applyAlignment="1" applyProtection="1">
      <alignment horizontal="left" vertical="top" wrapText="1"/>
      <protection locked="0"/>
    </xf>
    <xf numFmtId="0" fontId="5" fillId="0" borderId="16" xfId="1" applyNumberFormat="1" applyFont="1" applyFill="1" applyBorder="1" applyAlignment="1" applyProtection="1">
      <alignment horizontal="center" vertical="center"/>
      <protection hidden="1"/>
    </xf>
    <xf numFmtId="164" fontId="20" fillId="6" borderId="0" xfId="0" applyNumberFormat="1" applyFont="1" applyFill="1" applyProtection="1">
      <protection locked="0"/>
    </xf>
    <xf numFmtId="0" fontId="2" fillId="2" borderId="0" xfId="0" applyFont="1" applyFill="1" applyProtection="1"/>
    <xf numFmtId="0" fontId="3" fillId="0" borderId="0" xfId="0" applyFont="1" applyProtection="1"/>
    <xf numFmtId="0" fontId="21" fillId="0" borderId="0" xfId="0" applyFont="1" applyProtection="1">
      <protection locked="0"/>
    </xf>
    <xf numFmtId="0" fontId="22" fillId="7" borderId="24" xfId="3" applyFont="1" applyFill="1" applyBorder="1" applyAlignment="1" applyProtection="1">
      <alignment horizontal="center" vertical="center"/>
    </xf>
    <xf numFmtId="0" fontId="22" fillId="7" borderId="1" xfId="1" applyNumberFormat="1" applyFont="1" applyFill="1" applyBorder="1" applyAlignment="1" applyProtection="1">
      <alignment horizontal="center" vertical="center"/>
    </xf>
    <xf numFmtId="0" fontId="23" fillId="2" borderId="0" xfId="0" applyFont="1" applyFill="1" applyAlignment="1" applyProtection="1">
      <alignment horizontal="center"/>
      <protection locked="0"/>
    </xf>
    <xf numFmtId="0" fontId="23" fillId="2" borderId="0" xfId="0" applyFont="1" applyFill="1" applyAlignment="1" applyProtection="1">
      <alignment horizontal="center"/>
    </xf>
    <xf numFmtId="0" fontId="21" fillId="2" borderId="0" xfId="0" applyFont="1" applyFill="1" applyAlignment="1" applyProtection="1">
      <alignment horizontal="center"/>
      <protection locked="0"/>
    </xf>
    <xf numFmtId="49" fontId="22" fillId="7" borderId="1" xfId="1" applyNumberFormat="1" applyFont="1" applyFill="1" applyBorder="1" applyAlignment="1" applyProtection="1"/>
    <xf numFmtId="0" fontId="23" fillId="7" borderId="2" xfId="0" applyFont="1" applyFill="1" applyBorder="1" applyProtection="1">
      <protection locked="0"/>
    </xf>
    <xf numFmtId="49" fontId="22" fillId="7" borderId="2" xfId="1" applyNumberFormat="1" applyFont="1" applyFill="1" applyBorder="1" applyAlignment="1" applyProtection="1">
      <alignment horizontal="center"/>
    </xf>
    <xf numFmtId="0" fontId="22" fillId="7" borderId="2" xfId="0" applyFont="1" applyFill="1" applyBorder="1" applyAlignment="1" applyProtection="1">
      <alignment horizontal="left"/>
    </xf>
    <xf numFmtId="0" fontId="23" fillId="7" borderId="2" xfId="0" applyFont="1" applyFill="1" applyBorder="1"/>
    <xf numFmtId="49" fontId="22" fillId="7" borderId="4" xfId="1" applyNumberFormat="1" applyFont="1" applyFill="1" applyBorder="1" applyAlignment="1" applyProtection="1">
      <alignment horizontal="center"/>
    </xf>
    <xf numFmtId="49" fontId="22" fillId="7" borderId="1" xfId="1" applyNumberFormat="1" applyFont="1" applyFill="1" applyBorder="1" applyAlignment="1" applyProtection="1">
      <alignment horizontal="center"/>
    </xf>
    <xf numFmtId="0" fontId="22" fillId="7" borderId="2" xfId="1" applyNumberFormat="1" applyFont="1" applyFill="1" applyBorder="1" applyAlignment="1" applyProtection="1">
      <alignment horizontal="right" wrapText="1"/>
    </xf>
    <xf numFmtId="0" fontId="22" fillId="7" borderId="2" xfId="1" applyNumberFormat="1" applyFont="1" applyFill="1" applyBorder="1" applyAlignment="1" applyProtection="1">
      <alignment horizontal="center" vertical="center" wrapText="1"/>
    </xf>
    <xf numFmtId="0" fontId="24" fillId="7" borderId="2" xfId="1" applyNumberFormat="1" applyFont="1" applyFill="1" applyBorder="1" applyAlignment="1" applyProtection="1">
      <alignment horizontal="center" vertical="center" wrapText="1"/>
    </xf>
    <xf numFmtId="49" fontId="22" fillId="7" borderId="4" xfId="1" applyNumberFormat="1" applyFont="1" applyFill="1" applyBorder="1" applyAlignment="1" applyProtection="1"/>
    <xf numFmtId="0" fontId="22" fillId="7" borderId="11" xfId="1" applyNumberFormat="1" applyFont="1" applyFill="1" applyBorder="1" applyAlignment="1" applyProtection="1">
      <alignment wrapText="1"/>
    </xf>
    <xf numFmtId="49" fontId="22" fillId="7" borderId="13" xfId="1" applyNumberFormat="1" applyFont="1" applyFill="1" applyBorder="1" applyAlignment="1" applyProtection="1"/>
    <xf numFmtId="0" fontId="22" fillId="7" borderId="10" xfId="1" applyNumberFormat="1" applyFont="1" applyFill="1" applyBorder="1" applyAlignment="1" applyProtection="1">
      <alignment wrapText="1"/>
    </xf>
    <xf numFmtId="0" fontId="22" fillId="7" borderId="0" xfId="1" applyNumberFormat="1" applyFont="1" applyFill="1" applyBorder="1" applyAlignment="1" applyProtection="1">
      <alignment wrapText="1"/>
    </xf>
    <xf numFmtId="0" fontId="22" fillId="7" borderId="0" xfId="1" applyNumberFormat="1" applyFont="1" applyFill="1" applyBorder="1" applyAlignment="1" applyProtection="1">
      <alignment horizontal="center" wrapText="1"/>
    </xf>
    <xf numFmtId="0" fontId="24" fillId="7" borderId="0" xfId="1" applyNumberFormat="1" applyFont="1" applyFill="1" applyBorder="1" applyAlignment="1" applyProtection="1">
      <alignment wrapText="1"/>
    </xf>
    <xf numFmtId="0" fontId="25" fillId="7" borderId="9" xfId="1" applyNumberFormat="1" applyFont="1" applyFill="1" applyBorder="1" applyAlignment="1" applyProtection="1">
      <alignment horizontal="center" wrapText="1"/>
      <protection hidden="1"/>
    </xf>
    <xf numFmtId="49" fontId="25" fillId="7" borderId="7" xfId="1" applyNumberFormat="1" applyFont="1" applyFill="1" applyBorder="1" applyAlignment="1" applyProtection="1">
      <alignment horizontal="right"/>
    </xf>
    <xf numFmtId="0" fontId="22" fillId="7" borderId="1" xfId="1" applyNumberFormat="1" applyFont="1" applyFill="1" applyBorder="1" applyAlignment="1" applyProtection="1">
      <alignment wrapText="1"/>
    </xf>
    <xf numFmtId="0" fontId="22" fillId="7" borderId="2" xfId="1" applyNumberFormat="1" applyFont="1" applyFill="1" applyBorder="1" applyAlignment="1" applyProtection="1">
      <alignment wrapText="1"/>
    </xf>
    <xf numFmtId="0" fontId="22" fillId="7" borderId="2" xfId="1" applyNumberFormat="1" applyFont="1" applyFill="1" applyBorder="1" applyAlignment="1" applyProtection="1">
      <alignment horizontal="center" wrapText="1"/>
    </xf>
    <xf numFmtId="0" fontId="23" fillId="7" borderId="0" xfId="0" applyFont="1" applyFill="1" applyBorder="1" applyAlignment="1"/>
    <xf numFmtId="0" fontId="21" fillId="7" borderId="0" xfId="0" applyFont="1" applyFill="1" applyBorder="1" applyAlignment="1"/>
    <xf numFmtId="0" fontId="23" fillId="7" borderId="7" xfId="0" applyFont="1" applyFill="1" applyBorder="1" applyAlignment="1"/>
    <xf numFmtId="0" fontId="25" fillId="7" borderId="8" xfId="1" applyNumberFormat="1" applyFont="1" applyFill="1" applyBorder="1" applyAlignment="1" applyProtection="1">
      <alignment horizontal="center" vertical="center" wrapText="1"/>
      <protection hidden="1"/>
    </xf>
    <xf numFmtId="49" fontId="25" fillId="7" borderId="13" xfId="1" applyNumberFormat="1" applyFont="1" applyFill="1" applyBorder="1" applyAlignment="1" applyProtection="1">
      <alignment horizontal="right"/>
    </xf>
    <xf numFmtId="0" fontId="7" fillId="0" borderId="0" xfId="0" applyFont="1" applyProtection="1">
      <protection locked="0"/>
    </xf>
    <xf numFmtId="0" fontId="27" fillId="7" borderId="1" xfId="1" applyNumberFormat="1" applyFont="1" applyFill="1" applyBorder="1" applyAlignment="1" applyProtection="1">
      <alignment horizontal="right"/>
    </xf>
    <xf numFmtId="0" fontId="25" fillId="7" borderId="2" xfId="1" applyNumberFormat="1" applyFont="1" applyFill="1" applyBorder="1" applyAlignment="1" applyProtection="1"/>
    <xf numFmtId="0" fontId="28" fillId="2" borderId="2" xfId="1" applyNumberFormat="1" applyFont="1" applyFill="1" applyBorder="1" applyAlignment="1" applyProtection="1">
      <alignment horizontal="center"/>
      <protection locked="0"/>
    </xf>
    <xf numFmtId="0" fontId="25" fillId="7" borderId="2" xfId="1" applyNumberFormat="1" applyFont="1" applyFill="1" applyBorder="1" applyAlignment="1" applyProtection="1">
      <protection hidden="1"/>
    </xf>
    <xf numFmtId="0" fontId="25" fillId="7" borderId="4" xfId="1" applyNumberFormat="1" applyFont="1" applyFill="1" applyBorder="1" applyAlignment="1" applyProtection="1"/>
    <xf numFmtId="49" fontId="22" fillId="7" borderId="12" xfId="1" applyNumberFormat="1" applyFont="1" applyFill="1" applyBorder="1" applyAlignment="1" applyProtection="1"/>
    <xf numFmtId="0" fontId="22" fillId="7" borderId="30" xfId="3" applyFont="1" applyFill="1" applyBorder="1" applyAlignment="1" applyProtection="1">
      <alignment horizontal="center" vertical="center" wrapText="1"/>
    </xf>
    <xf numFmtId="0" fontId="22" fillId="7" borderId="25" xfId="3" applyFont="1" applyFill="1" applyBorder="1" applyAlignment="1" applyProtection="1">
      <alignment horizontal="center" vertical="center" wrapText="1"/>
    </xf>
    <xf numFmtId="0" fontId="22" fillId="7" borderId="13" xfId="3" applyFont="1" applyFill="1" applyBorder="1" applyAlignment="1" applyProtection="1">
      <alignment horizontal="center" vertical="center" wrapText="1"/>
    </xf>
    <xf numFmtId="0" fontId="22" fillId="7" borderId="23" xfId="3" applyFont="1" applyFill="1" applyBorder="1" applyAlignment="1" applyProtection="1">
      <alignment horizontal="center" vertical="center" wrapText="1"/>
    </xf>
    <xf numFmtId="0" fontId="6" fillId="2" borderId="0" xfId="1" applyNumberFormat="1" applyFont="1" applyFill="1" applyBorder="1" applyAlignment="1" applyProtection="1">
      <protection locked="0"/>
    </xf>
    <xf numFmtId="0" fontId="14" fillId="8" borderId="15" xfId="0" applyFont="1" applyFill="1" applyBorder="1" applyAlignment="1" applyProtection="1">
      <alignment horizontal="justify" vertical="center" wrapText="1"/>
      <protection locked="0"/>
    </xf>
    <xf numFmtId="0" fontId="3" fillId="8" borderId="15" xfId="0" applyNumberFormat="1" applyFont="1" applyFill="1" applyBorder="1" applyAlignment="1" applyProtection="1">
      <alignment horizontal="left" vertical="top" wrapText="1"/>
      <protection locked="0"/>
    </xf>
    <xf numFmtId="0" fontId="10" fillId="8" borderId="15" xfId="3" applyFont="1" applyFill="1" applyBorder="1" applyAlignment="1" applyProtection="1">
      <alignment horizontal="justify" vertical="center" wrapText="1"/>
      <protection locked="0"/>
    </xf>
    <xf numFmtId="165" fontId="13" fillId="8" borderId="15" xfId="0" applyNumberFormat="1" applyFont="1" applyFill="1" applyBorder="1" applyAlignment="1" applyProtection="1">
      <alignment horizontal="justify" vertical="center" wrapText="1"/>
      <protection locked="0"/>
    </xf>
    <xf numFmtId="0" fontId="0" fillId="8" borderId="20" xfId="0" applyFill="1" applyBorder="1" applyAlignment="1" applyProtection="1">
      <alignment horizontal="justify" vertical="center"/>
      <protection locked="0"/>
    </xf>
    <xf numFmtId="0" fontId="0" fillId="8" borderId="15" xfId="0" applyFill="1" applyBorder="1" applyAlignment="1" applyProtection="1">
      <alignment horizontal="justify" vertical="center"/>
      <protection locked="0"/>
    </xf>
    <xf numFmtId="0" fontId="0" fillId="8" borderId="18" xfId="0" applyFill="1" applyBorder="1" applyAlignment="1" applyProtection="1">
      <alignment horizontal="justify" vertical="center"/>
      <protection locked="0"/>
    </xf>
    <xf numFmtId="0" fontId="11" fillId="8" borderId="15" xfId="3" applyFont="1" applyFill="1" applyBorder="1" applyAlignment="1" applyProtection="1">
      <alignment horizontal="justify" vertical="center" wrapText="1"/>
      <protection locked="0"/>
    </xf>
    <xf numFmtId="0" fontId="11" fillId="8" borderId="19" xfId="3" applyFont="1" applyFill="1" applyBorder="1" applyAlignment="1" applyProtection="1">
      <alignment horizontal="center" vertical="center" wrapText="1"/>
      <protection locked="0"/>
    </xf>
    <xf numFmtId="0" fontId="11" fillId="8" borderId="18" xfId="3" applyFont="1" applyFill="1" applyBorder="1" applyAlignment="1" applyProtection="1">
      <alignment horizontal="center" vertical="center" wrapText="1"/>
      <protection locked="0"/>
    </xf>
    <xf numFmtId="0" fontId="3" fillId="8" borderId="16" xfId="0" applyNumberFormat="1" applyFont="1" applyFill="1" applyBorder="1" applyAlignment="1" applyProtection="1">
      <alignment horizontal="left" vertical="top" wrapText="1"/>
      <protection locked="0"/>
    </xf>
    <xf numFmtId="9" fontId="0" fillId="8" borderId="15" xfId="0" applyNumberFormat="1" applyFill="1" applyBorder="1" applyAlignment="1" applyProtection="1">
      <alignment horizontal="justify" vertical="center"/>
      <protection locked="0"/>
    </xf>
    <xf numFmtId="0" fontId="2" fillId="0" borderId="15" xfId="0" applyFont="1" applyBorder="1" applyProtection="1"/>
    <xf numFmtId="9" fontId="0" fillId="8" borderId="15" xfId="0" applyNumberFormat="1" applyFill="1" applyBorder="1" applyAlignment="1" applyProtection="1">
      <alignment horizontal="center" vertical="center"/>
      <protection locked="0"/>
    </xf>
    <xf numFmtId="9" fontId="0" fillId="8" borderId="15" xfId="9" applyFont="1" applyFill="1" applyBorder="1" applyAlignment="1" applyProtection="1">
      <alignment horizontal="center" vertical="center"/>
      <protection locked="0"/>
    </xf>
    <xf numFmtId="0" fontId="9" fillId="9" borderId="15" xfId="0" applyFont="1" applyFill="1" applyBorder="1" applyAlignment="1" applyProtection="1">
      <alignment horizontal="justify" vertical="center"/>
      <protection locked="0"/>
    </xf>
    <xf numFmtId="9" fontId="0" fillId="8" borderId="19" xfId="0" applyNumberFormat="1" applyFill="1" applyBorder="1" applyAlignment="1" applyProtection="1">
      <alignment horizontal="justify" vertical="center"/>
      <protection locked="0"/>
    </xf>
    <xf numFmtId="0" fontId="22" fillId="7" borderId="30" xfId="3" applyFont="1" applyFill="1" applyBorder="1" applyAlignment="1" applyProtection="1">
      <alignment horizontal="center" vertical="center" wrapText="1"/>
    </xf>
    <xf numFmtId="0" fontId="22" fillId="7" borderId="25" xfId="3" applyFont="1" applyFill="1" applyBorder="1" applyAlignment="1" applyProtection="1">
      <alignment horizontal="center" vertical="center" wrapText="1"/>
    </xf>
    <xf numFmtId="0" fontId="22" fillId="7" borderId="23" xfId="3" applyFont="1" applyFill="1" applyBorder="1" applyAlignment="1" applyProtection="1">
      <alignment horizontal="center" vertical="center" wrapText="1"/>
    </xf>
    <xf numFmtId="0" fontId="22" fillId="7" borderId="30" xfId="3" applyFont="1" applyFill="1" applyBorder="1" applyAlignment="1" applyProtection="1">
      <alignment horizontal="center" vertical="center" wrapText="1"/>
    </xf>
    <xf numFmtId="0" fontId="22" fillId="7" borderId="25" xfId="3" applyFont="1" applyFill="1" applyBorder="1" applyAlignment="1" applyProtection="1">
      <alignment horizontal="center" vertical="center" wrapText="1"/>
    </xf>
    <xf numFmtId="0" fontId="22" fillId="7" borderId="23" xfId="3" applyFont="1" applyFill="1" applyBorder="1" applyAlignment="1" applyProtection="1">
      <alignment horizontal="center" vertical="center" wrapText="1"/>
    </xf>
    <xf numFmtId="9" fontId="0" fillId="8" borderId="20" xfId="0" applyNumberFormat="1" applyFill="1" applyBorder="1" applyAlignment="1" applyProtection="1">
      <alignment horizontal="justify" vertical="center"/>
      <protection locked="0"/>
    </xf>
    <xf numFmtId="0" fontId="3" fillId="8" borderId="16" xfId="0" applyNumberFormat="1" applyFont="1" applyFill="1" applyBorder="1" applyAlignment="1" applyProtection="1">
      <alignment horizontal="justify" vertical="center" wrapText="1"/>
      <protection locked="0"/>
    </xf>
    <xf numFmtId="9" fontId="0" fillId="8" borderId="19" xfId="0" applyNumberFormat="1" applyFill="1" applyBorder="1" applyAlignment="1" applyProtection="1">
      <alignment horizontal="center" vertical="center"/>
      <protection locked="0"/>
    </xf>
    <xf numFmtId="9" fontId="0" fillId="8" borderId="18" xfId="0" applyNumberFormat="1" applyFill="1" applyBorder="1" applyAlignment="1" applyProtection="1">
      <alignment horizontal="center" vertical="center"/>
      <protection locked="0"/>
    </xf>
    <xf numFmtId="0" fontId="0" fillId="0" borderId="15" xfId="0" applyFill="1" applyBorder="1" applyAlignment="1" applyProtection="1">
      <alignment horizontal="justify" vertical="center"/>
      <protection locked="0"/>
    </xf>
    <xf numFmtId="0" fontId="0" fillId="0" borderId="18" xfId="0" applyFill="1" applyBorder="1" applyAlignment="1" applyProtection="1">
      <alignment horizontal="justify" vertical="center"/>
      <protection locked="0"/>
    </xf>
    <xf numFmtId="0" fontId="11" fillId="0" borderId="15" xfId="3" applyFont="1" applyFill="1" applyBorder="1" applyAlignment="1" applyProtection="1">
      <alignment horizontal="justify" vertical="center" wrapText="1"/>
      <protection locked="0"/>
    </xf>
    <xf numFmtId="0" fontId="3" fillId="8" borderId="18" xfId="0" applyNumberFormat="1" applyFont="1" applyFill="1" applyBorder="1" applyAlignment="1" applyProtection="1">
      <alignment horizontal="justify" vertical="center" wrapText="1"/>
      <protection locked="0"/>
    </xf>
    <xf numFmtId="0" fontId="3" fillId="8" borderId="22" xfId="0" applyNumberFormat="1" applyFont="1" applyFill="1" applyBorder="1" applyAlignment="1" applyProtection="1">
      <alignment horizontal="justify" vertical="center" wrapText="1"/>
      <protection locked="0"/>
    </xf>
    <xf numFmtId="0" fontId="3" fillId="8" borderId="15" xfId="0" applyNumberFormat="1" applyFont="1" applyFill="1" applyBorder="1" applyAlignment="1" applyProtection="1">
      <alignment horizontal="justify" vertical="center" wrapText="1"/>
      <protection locked="0"/>
    </xf>
    <xf numFmtId="9" fontId="0" fillId="8" borderId="20" xfId="0" applyNumberFormat="1" applyFill="1" applyBorder="1" applyAlignment="1" applyProtection="1">
      <alignment horizontal="center" vertical="center"/>
      <protection locked="0"/>
    </xf>
    <xf numFmtId="9" fontId="0" fillId="8" borderId="18" xfId="0" applyNumberFormat="1" applyFill="1" applyBorder="1" applyAlignment="1" applyProtection="1">
      <alignment horizontal="center" vertical="center"/>
      <protection locked="0"/>
    </xf>
    <xf numFmtId="9" fontId="0" fillId="8" borderId="19" xfId="0" applyNumberFormat="1" applyFill="1" applyBorder="1" applyAlignment="1" applyProtection="1">
      <alignment horizontal="center" vertical="center"/>
      <protection locked="0"/>
    </xf>
    <xf numFmtId="0" fontId="0" fillId="8" borderId="20"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3" fillId="8" borderId="22" xfId="0" applyNumberFormat="1" applyFont="1" applyFill="1" applyBorder="1" applyAlignment="1" applyProtection="1">
      <alignment horizontal="center" vertical="center" wrapText="1"/>
      <protection locked="0"/>
    </xf>
    <xf numFmtId="0" fontId="3" fillId="8" borderId="20" xfId="0" applyNumberFormat="1" applyFont="1" applyFill="1" applyBorder="1" applyAlignment="1" applyProtection="1">
      <alignment horizontal="center" vertical="center" wrapText="1"/>
      <protection locked="0"/>
    </xf>
    <xf numFmtId="0" fontId="3" fillId="8" borderId="31" xfId="0" applyNumberFormat="1" applyFont="1" applyFill="1" applyBorder="1" applyAlignment="1" applyProtection="1">
      <alignment horizontal="center" vertical="center" wrapText="1"/>
      <protection locked="0"/>
    </xf>
    <xf numFmtId="0" fontId="0" fillId="0" borderId="19" xfId="0" applyFill="1" applyBorder="1" applyAlignment="1" applyProtection="1">
      <alignment horizontal="justify" vertical="center"/>
      <protection locked="0"/>
    </xf>
    <xf numFmtId="0" fontId="0" fillId="0" borderId="20" xfId="0" applyFill="1" applyBorder="1" applyAlignment="1" applyProtection="1">
      <alignment horizontal="justify" vertical="center"/>
      <protection locked="0"/>
    </xf>
    <xf numFmtId="0" fontId="0" fillId="0" borderId="18" xfId="0" applyFill="1" applyBorder="1" applyAlignment="1" applyProtection="1">
      <alignment horizontal="justify" vertical="center"/>
      <protection locked="0"/>
    </xf>
    <xf numFmtId="0" fontId="11" fillId="0" borderId="19" xfId="3" applyFont="1" applyFill="1" applyBorder="1" applyAlignment="1" applyProtection="1">
      <alignment horizontal="center" vertical="center" wrapText="1"/>
      <protection locked="0"/>
    </xf>
    <xf numFmtId="0" fontId="11" fillId="0" borderId="18" xfId="3" applyFont="1" applyFill="1" applyBorder="1" applyAlignment="1" applyProtection="1">
      <alignment horizontal="center" vertical="center" wrapText="1"/>
      <protection locked="0"/>
    </xf>
    <xf numFmtId="0" fontId="11" fillId="0" borderId="15" xfId="3" applyFont="1" applyFill="1" applyBorder="1" applyAlignment="1" applyProtection="1">
      <alignment horizontal="justify" vertical="center" wrapText="1"/>
      <protection locked="0"/>
    </xf>
    <xf numFmtId="0" fontId="14" fillId="0" borderId="15" xfId="0" applyFont="1" applyFill="1" applyBorder="1" applyAlignment="1" applyProtection="1">
      <alignment horizontal="justify" vertical="center"/>
      <protection locked="0"/>
    </xf>
    <xf numFmtId="0" fontId="14" fillId="0" borderId="19" xfId="0" applyFont="1" applyFill="1" applyBorder="1" applyAlignment="1" applyProtection="1">
      <alignment horizontal="justify" vertical="center"/>
      <protection locked="0"/>
    </xf>
    <xf numFmtId="0" fontId="14" fillId="0" borderId="20" xfId="0" applyFont="1" applyFill="1" applyBorder="1" applyAlignment="1" applyProtection="1">
      <alignment horizontal="justify" vertical="center"/>
      <protection locked="0"/>
    </xf>
    <xf numFmtId="165" fontId="13" fillId="0" borderId="19" xfId="0" applyNumberFormat="1" applyFont="1" applyFill="1" applyBorder="1" applyAlignment="1" applyProtection="1">
      <alignment horizontal="center" vertical="center" wrapText="1"/>
      <protection locked="0"/>
    </xf>
    <xf numFmtId="165" fontId="13" fillId="0" borderId="20" xfId="0" applyNumberFormat="1" applyFont="1" applyFill="1" applyBorder="1" applyAlignment="1" applyProtection="1">
      <alignment horizontal="center" vertical="center" wrapText="1"/>
      <protection locked="0"/>
    </xf>
    <xf numFmtId="165" fontId="13" fillId="0" borderId="18" xfId="0" applyNumberFormat="1" applyFont="1" applyFill="1" applyBorder="1" applyAlignment="1" applyProtection="1">
      <alignment horizontal="center" vertical="center" wrapText="1"/>
      <protection locked="0"/>
    </xf>
    <xf numFmtId="0" fontId="3" fillId="8" borderId="19" xfId="0" applyNumberFormat="1" applyFont="1" applyFill="1" applyBorder="1" applyAlignment="1" applyProtection="1">
      <alignment horizontal="center" vertical="top" wrapText="1"/>
      <protection locked="0"/>
    </xf>
    <xf numFmtId="0" fontId="3" fillId="8" borderId="20" xfId="0" applyNumberFormat="1" applyFont="1" applyFill="1" applyBorder="1" applyAlignment="1" applyProtection="1">
      <alignment horizontal="center" vertical="top" wrapText="1"/>
      <protection locked="0"/>
    </xf>
    <xf numFmtId="0" fontId="3" fillId="8" borderId="18" xfId="0" applyNumberFormat="1" applyFont="1" applyFill="1" applyBorder="1" applyAlignment="1" applyProtection="1">
      <alignment horizontal="center" vertical="top" wrapText="1"/>
      <protection locked="0"/>
    </xf>
    <xf numFmtId="0" fontId="10" fillId="0" borderId="15" xfId="3" applyFont="1" applyFill="1" applyBorder="1" applyAlignment="1" applyProtection="1">
      <alignment horizontal="center" vertical="center" wrapText="1"/>
      <protection locked="0"/>
    </xf>
    <xf numFmtId="0" fontId="10" fillId="0" borderId="19" xfId="3" applyFont="1" applyFill="1" applyBorder="1" applyAlignment="1" applyProtection="1">
      <alignment horizontal="center" vertical="center" wrapText="1"/>
      <protection locked="0"/>
    </xf>
    <xf numFmtId="0" fontId="10" fillId="0" borderId="18" xfId="3" applyFont="1" applyFill="1" applyBorder="1" applyAlignment="1" applyProtection="1">
      <alignment horizontal="center" vertical="center" wrapText="1"/>
      <protection locked="0"/>
    </xf>
    <xf numFmtId="0" fontId="6" fillId="0" borderId="17" xfId="1" applyNumberFormat="1" applyFont="1" applyFill="1" applyBorder="1" applyAlignment="1" applyProtection="1">
      <alignment horizontal="left" vertical="top" wrapText="1"/>
      <protection locked="0" hidden="1"/>
    </xf>
    <xf numFmtId="0" fontId="6" fillId="0" borderId="16" xfId="1" applyNumberFormat="1" applyFont="1" applyFill="1" applyBorder="1" applyAlignment="1" applyProtection="1">
      <alignment horizontal="left" vertical="top" wrapText="1"/>
      <protection locked="0" hidden="1"/>
    </xf>
    <xf numFmtId="14" fontId="5" fillId="2" borderId="6" xfId="1" applyNumberFormat="1" applyFont="1" applyFill="1" applyBorder="1" applyAlignment="1" applyProtection="1">
      <alignment horizontal="center"/>
      <protection locked="0"/>
    </xf>
    <xf numFmtId="0" fontId="5" fillId="2" borderId="6" xfId="1" applyNumberFormat="1" applyFont="1" applyFill="1" applyBorder="1" applyAlignment="1" applyProtection="1">
      <alignment horizontal="center"/>
      <protection locked="0"/>
    </xf>
    <xf numFmtId="0" fontId="5" fillId="2" borderId="5" xfId="1" applyNumberFormat="1" applyFont="1" applyFill="1" applyBorder="1" applyAlignment="1" applyProtection="1">
      <alignment horizontal="center"/>
      <protection locked="0"/>
    </xf>
    <xf numFmtId="0" fontId="22" fillId="7" borderId="30" xfId="3" applyFont="1" applyFill="1" applyBorder="1" applyAlignment="1" applyProtection="1">
      <alignment horizontal="center" vertical="center" wrapText="1"/>
    </xf>
    <xf numFmtId="0" fontId="22" fillId="7" borderId="25" xfId="3" applyFont="1" applyFill="1" applyBorder="1" applyAlignment="1" applyProtection="1">
      <alignment horizontal="center" vertical="center" wrapText="1"/>
    </xf>
    <xf numFmtId="0" fontId="22" fillId="7" borderId="28" xfId="3" applyFont="1" applyFill="1" applyBorder="1" applyAlignment="1" applyProtection="1">
      <alignment horizontal="center" vertical="center" wrapText="1"/>
    </xf>
    <xf numFmtId="0" fontId="22" fillId="7" borderId="23" xfId="3" applyFont="1" applyFill="1" applyBorder="1" applyAlignment="1" applyProtection="1">
      <alignment horizontal="center" vertical="center" wrapText="1"/>
    </xf>
    <xf numFmtId="0" fontId="5" fillId="2" borderId="9" xfId="1" applyNumberFormat="1" applyFont="1" applyFill="1" applyBorder="1" applyAlignment="1" applyProtection="1">
      <alignment horizontal="left"/>
      <protection locked="0"/>
    </xf>
    <xf numFmtId="0" fontId="5" fillId="2" borderId="8" xfId="1" applyNumberFormat="1" applyFont="1" applyFill="1" applyBorder="1" applyAlignment="1" applyProtection="1">
      <alignment horizontal="left"/>
      <protection locked="0"/>
    </xf>
    <xf numFmtId="0" fontId="5" fillId="2" borderId="6" xfId="1" applyNumberFormat="1" applyFont="1" applyFill="1" applyBorder="1" applyAlignment="1" applyProtection="1">
      <alignment horizontal="left"/>
      <protection locked="0"/>
    </xf>
    <xf numFmtId="0" fontId="5" fillId="2" borderId="5" xfId="1" applyNumberFormat="1" applyFont="1" applyFill="1" applyBorder="1" applyAlignment="1" applyProtection="1">
      <alignment horizontal="left"/>
      <protection locked="0"/>
    </xf>
    <xf numFmtId="14" fontId="5" fillId="2" borderId="6" xfId="1" applyNumberFormat="1" applyFont="1" applyFill="1" applyBorder="1" applyAlignment="1" applyProtection="1">
      <alignment horizontal="left"/>
      <protection locked="0"/>
    </xf>
    <xf numFmtId="0" fontId="5" fillId="2" borderId="9" xfId="1" applyNumberFormat="1" applyFont="1" applyFill="1" applyBorder="1" applyAlignment="1" applyProtection="1">
      <alignment horizontal="center"/>
      <protection locked="0"/>
    </xf>
    <xf numFmtId="0" fontId="5" fillId="2" borderId="8" xfId="1" applyNumberFormat="1" applyFont="1" applyFill="1" applyBorder="1" applyAlignment="1" applyProtection="1">
      <alignment horizontal="center"/>
      <protection locked="0"/>
    </xf>
    <xf numFmtId="0" fontId="0" fillId="0" borderId="22" xfId="0" applyFill="1" applyBorder="1" applyAlignment="1" applyProtection="1">
      <alignment horizontal="justify" vertical="center"/>
      <protection locked="0"/>
    </xf>
    <xf numFmtId="0" fontId="0" fillId="0" borderId="15" xfId="0" applyFill="1" applyBorder="1" applyAlignment="1" applyProtection="1">
      <alignment horizontal="justify" vertical="center"/>
      <protection locked="0"/>
    </xf>
    <xf numFmtId="0" fontId="22" fillId="7" borderId="27" xfId="3" applyFont="1" applyFill="1" applyBorder="1" applyAlignment="1" applyProtection="1">
      <alignment horizontal="center" vertical="center"/>
    </xf>
    <xf numFmtId="0" fontId="22" fillId="7" borderId="29" xfId="3" applyFont="1" applyFill="1" applyBorder="1" applyAlignment="1" applyProtection="1">
      <alignment horizontal="center" vertical="center"/>
    </xf>
    <xf numFmtId="0" fontId="22" fillId="7" borderId="26" xfId="3" applyFont="1" applyFill="1" applyBorder="1" applyAlignment="1" applyProtection="1">
      <alignment horizontal="center" vertical="center"/>
    </xf>
    <xf numFmtId="0" fontId="22" fillId="7" borderId="0" xfId="1" applyNumberFormat="1" applyFont="1" applyFill="1" applyBorder="1" applyAlignment="1" applyProtection="1">
      <alignment horizontal="right" wrapText="1"/>
    </xf>
    <xf numFmtId="0" fontId="22" fillId="7" borderId="28" xfId="0" applyFont="1" applyFill="1" applyBorder="1" applyAlignment="1" applyProtection="1">
      <alignment horizontal="center" vertical="center"/>
    </xf>
    <xf numFmtId="0" fontId="22" fillId="7" borderId="23" xfId="0" applyFont="1" applyFill="1" applyBorder="1" applyAlignment="1" applyProtection="1">
      <alignment horizontal="center" vertical="center"/>
    </xf>
    <xf numFmtId="0" fontId="26" fillId="2" borderId="12" xfId="1" applyNumberFormat="1" applyFont="1" applyFill="1" applyBorder="1" applyAlignment="1" applyProtection="1">
      <alignment horizontal="left" vertical="center"/>
      <protection locked="0"/>
    </xf>
    <xf numFmtId="0" fontId="25" fillId="7" borderId="12" xfId="0" applyFont="1" applyFill="1" applyBorder="1" applyAlignment="1" applyProtection="1">
      <alignment horizontal="left" vertical="center"/>
      <protection hidden="1"/>
    </xf>
    <xf numFmtId="0" fontId="26" fillId="2" borderId="12" xfId="1" applyNumberFormat="1" applyFont="1" applyFill="1" applyBorder="1" applyAlignment="1" applyProtection="1">
      <alignment horizontal="left" vertical="center" wrapText="1"/>
      <protection locked="0"/>
    </xf>
    <xf numFmtId="0" fontId="22" fillId="7" borderId="27" xfId="1" applyNumberFormat="1" applyFont="1" applyFill="1" applyBorder="1" applyAlignment="1" applyProtection="1">
      <alignment horizontal="center" vertical="center"/>
    </xf>
    <xf numFmtId="0" fontId="22" fillId="7" borderId="26" xfId="1" applyNumberFormat="1" applyFont="1" applyFill="1" applyBorder="1" applyAlignment="1" applyProtection="1">
      <alignment horizontal="center" vertical="center"/>
    </xf>
    <xf numFmtId="49" fontId="25" fillId="7" borderId="13" xfId="1" applyNumberFormat="1" applyFont="1" applyFill="1" applyBorder="1" applyAlignment="1" applyProtection="1">
      <alignment horizontal="center" vertical="center"/>
    </xf>
    <xf numFmtId="49" fontId="25" fillId="7" borderId="12" xfId="1" applyNumberFormat="1" applyFont="1" applyFill="1" applyBorder="1" applyAlignment="1" applyProtection="1">
      <alignment horizontal="center" vertical="center"/>
    </xf>
    <xf numFmtId="49" fontId="25" fillId="7" borderId="11" xfId="1" applyNumberFormat="1" applyFont="1" applyFill="1" applyBorder="1" applyAlignment="1" applyProtection="1">
      <alignment horizontal="center" vertical="center"/>
    </xf>
    <xf numFmtId="49" fontId="25" fillId="7" borderId="7" xfId="1" applyNumberFormat="1" applyFont="1" applyFill="1" applyBorder="1" applyAlignment="1" applyProtection="1">
      <alignment horizontal="center" vertical="center"/>
    </xf>
    <xf numFmtId="49" fontId="25" fillId="7" borderId="0" xfId="1" applyNumberFormat="1" applyFont="1" applyFill="1" applyBorder="1" applyAlignment="1" applyProtection="1">
      <alignment horizontal="center" vertical="center"/>
    </xf>
    <xf numFmtId="49" fontId="25" fillId="7" borderId="10" xfId="1" applyNumberFormat="1" applyFont="1" applyFill="1" applyBorder="1" applyAlignment="1" applyProtection="1">
      <alignment horizontal="center" vertical="center"/>
    </xf>
    <xf numFmtId="49" fontId="25" fillId="7" borderId="7" xfId="1" applyNumberFormat="1" applyFont="1" applyFill="1" applyBorder="1" applyAlignment="1" applyProtection="1">
      <alignment horizontal="center"/>
    </xf>
    <xf numFmtId="49" fontId="25" fillId="7" borderId="0" xfId="1" applyNumberFormat="1" applyFont="1" applyFill="1" applyBorder="1" applyAlignment="1" applyProtection="1">
      <alignment horizontal="center"/>
    </xf>
    <xf numFmtId="49" fontId="25" fillId="7" borderId="10" xfId="1" applyNumberFormat="1" applyFont="1" applyFill="1" applyBorder="1" applyAlignment="1" applyProtection="1">
      <alignment horizontal="center"/>
    </xf>
    <xf numFmtId="49" fontId="29" fillId="7" borderId="7" xfId="1" applyNumberFormat="1" applyFont="1" applyFill="1" applyBorder="1" applyAlignment="1" applyProtection="1">
      <alignment horizontal="center"/>
    </xf>
    <xf numFmtId="49" fontId="29" fillId="7" borderId="0" xfId="1" applyNumberFormat="1" applyFont="1" applyFill="1" applyBorder="1" applyAlignment="1" applyProtection="1">
      <alignment horizontal="center"/>
    </xf>
    <xf numFmtId="49" fontId="29" fillId="7" borderId="10" xfId="1" applyNumberFormat="1" applyFont="1" applyFill="1" applyBorder="1" applyAlignment="1" applyProtection="1">
      <alignment horizontal="center"/>
    </xf>
    <xf numFmtId="49" fontId="22" fillId="7" borderId="27" xfId="1" applyNumberFormat="1" applyFont="1" applyFill="1" applyBorder="1" applyAlignment="1" applyProtection="1">
      <alignment horizontal="center" vertical="center"/>
    </xf>
    <xf numFmtId="49" fontId="22" fillId="7" borderId="29" xfId="1" applyNumberFormat="1" applyFont="1" applyFill="1" applyBorder="1" applyAlignment="1" applyProtection="1">
      <alignment horizontal="center" vertical="center"/>
    </xf>
    <xf numFmtId="49" fontId="22" fillId="7" borderId="26" xfId="1" applyNumberFormat="1" applyFont="1" applyFill="1" applyBorder="1" applyAlignment="1" applyProtection="1">
      <alignment horizontal="center" vertical="center"/>
    </xf>
    <xf numFmtId="0" fontId="13" fillId="0" borderId="19" xfId="0" applyFont="1" applyFill="1" applyBorder="1" applyAlignment="1" applyProtection="1">
      <alignment horizontal="justify" vertical="center" wrapText="1"/>
      <protection locked="0"/>
    </xf>
    <xf numFmtId="0" fontId="10" fillId="3" borderId="19" xfId="3" applyFont="1" applyFill="1" applyBorder="1" applyAlignment="1" applyProtection="1">
      <alignment horizontal="justify" vertical="center" wrapText="1"/>
      <protection locked="0"/>
    </xf>
    <xf numFmtId="0" fontId="10" fillId="8" borderId="19" xfId="3" applyFont="1" applyFill="1" applyBorder="1" applyAlignment="1" applyProtection="1">
      <alignment horizontal="justify" vertical="center" wrapText="1"/>
      <protection locked="0"/>
    </xf>
    <xf numFmtId="0" fontId="2" fillId="0" borderId="19" xfId="0" applyNumberFormat="1" applyFont="1" applyBorder="1" applyAlignment="1" applyProtection="1">
      <alignment horizontal="left" vertical="top" wrapText="1"/>
      <protection hidden="1"/>
    </xf>
    <xf numFmtId="0" fontId="11" fillId="0" borderId="19" xfId="3" applyFont="1" applyFill="1" applyBorder="1" applyAlignment="1" applyProtection="1">
      <alignment horizontal="justify" vertical="center" wrapText="1"/>
      <protection locked="0"/>
    </xf>
    <xf numFmtId="0" fontId="11" fillId="8" borderId="19" xfId="3" applyFont="1" applyFill="1" applyBorder="1" applyAlignment="1" applyProtection="1">
      <alignment horizontal="justify" vertical="center" wrapText="1"/>
      <protection locked="0"/>
    </xf>
    <xf numFmtId="0" fontId="10" fillId="0" borderId="19" xfId="0" applyFont="1" applyFill="1" applyBorder="1" applyAlignment="1" applyProtection="1">
      <alignment horizontal="center" vertical="center" textRotation="90" wrapText="1"/>
      <protection locked="0"/>
    </xf>
    <xf numFmtId="0" fontId="0" fillId="0" borderId="19" xfId="0" applyBorder="1" applyProtection="1">
      <protection locked="0"/>
    </xf>
    <xf numFmtId="0" fontId="9" fillId="0" borderId="19" xfId="0" applyFont="1" applyBorder="1" applyAlignment="1" applyProtection="1">
      <alignment horizontal="justify" vertical="center"/>
      <protection locked="0"/>
    </xf>
    <xf numFmtId="0" fontId="9" fillId="4" borderId="19" xfId="0" applyFont="1" applyFill="1" applyBorder="1" applyAlignment="1" applyProtection="1">
      <alignment horizontal="justify" vertical="center"/>
      <protection locked="0"/>
    </xf>
    <xf numFmtId="0" fontId="9" fillId="2" borderId="19" xfId="0" applyFont="1" applyFill="1" applyBorder="1" applyAlignment="1" applyProtection="1">
      <alignment horizontal="justify" vertical="center"/>
      <protection locked="0"/>
    </xf>
    <xf numFmtId="164" fontId="8" fillId="3" borderId="19" xfId="2" applyNumberFormat="1" applyFont="1" applyFill="1" applyBorder="1" applyAlignment="1" applyProtection="1">
      <alignment vertical="center"/>
      <protection locked="0"/>
    </xf>
    <xf numFmtId="0" fontId="3" fillId="0" borderId="19" xfId="0" applyNumberFormat="1" applyFont="1" applyBorder="1" applyAlignment="1" applyProtection="1">
      <alignment horizontal="left" vertical="top" wrapText="1"/>
      <protection locked="0"/>
    </xf>
    <xf numFmtId="0" fontId="3" fillId="8" borderId="19" xfId="0" applyNumberFormat="1" applyFont="1" applyFill="1" applyBorder="1" applyAlignment="1" applyProtection="1">
      <alignment horizontal="left" vertical="top" wrapText="1"/>
      <protection locked="0"/>
    </xf>
    <xf numFmtId="0" fontId="0" fillId="8" borderId="19" xfId="0" applyFill="1" applyBorder="1" applyAlignment="1" applyProtection="1">
      <alignment horizontal="justify" vertical="center"/>
      <protection locked="0"/>
    </xf>
    <xf numFmtId="0" fontId="9" fillId="0" borderId="19" xfId="0" applyFont="1" applyFill="1" applyBorder="1" applyAlignment="1" applyProtection="1">
      <alignment horizontal="justify" vertical="center"/>
      <protection locked="0"/>
    </xf>
    <xf numFmtId="0" fontId="17" fillId="2" borderId="19" xfId="0" applyFont="1" applyFill="1" applyBorder="1" applyAlignment="1" applyProtection="1">
      <alignment horizontal="justify" vertical="center"/>
      <protection locked="0"/>
    </xf>
    <xf numFmtId="164" fontId="7" fillId="2" borderId="32" xfId="2" applyNumberFormat="1" applyFont="1" applyFill="1" applyBorder="1" applyAlignment="1" applyProtection="1">
      <alignment vertical="center"/>
      <protection locked="0"/>
    </xf>
    <xf numFmtId="165" fontId="13" fillId="0" borderId="18" xfId="0" applyNumberFormat="1" applyFont="1" applyFill="1" applyBorder="1" applyAlignment="1" applyProtection="1">
      <alignment horizontal="justify" vertical="center" wrapText="1"/>
      <protection locked="0"/>
    </xf>
    <xf numFmtId="165" fontId="13" fillId="3" borderId="18" xfId="0" applyNumberFormat="1" applyFont="1" applyFill="1" applyBorder="1" applyAlignment="1" applyProtection="1">
      <alignment horizontal="justify" vertical="center" wrapText="1"/>
      <protection locked="0"/>
    </xf>
    <xf numFmtId="165" fontId="13" fillId="8" borderId="18" xfId="0" applyNumberFormat="1" applyFont="1" applyFill="1" applyBorder="1" applyAlignment="1" applyProtection="1">
      <alignment horizontal="justify" vertical="center" wrapText="1"/>
      <protection locked="0"/>
    </xf>
    <xf numFmtId="0" fontId="2" fillId="0" borderId="18" xfId="0" applyNumberFormat="1" applyFont="1" applyBorder="1" applyAlignment="1" applyProtection="1">
      <alignment horizontal="left" vertical="top" wrapText="1"/>
      <protection hidden="1"/>
    </xf>
    <xf numFmtId="0" fontId="0" fillId="0" borderId="18" xfId="0" applyBorder="1" applyProtection="1">
      <protection locked="0"/>
    </xf>
    <xf numFmtId="0" fontId="2" fillId="0" borderId="18" xfId="0" applyFont="1" applyBorder="1" applyProtection="1"/>
    <xf numFmtId="164" fontId="7" fillId="3" borderId="33" xfId="2" applyNumberFormat="1" applyFont="1" applyFill="1" applyBorder="1" applyAlignment="1" applyProtection="1">
      <alignment vertical="center"/>
      <protection locked="0"/>
    </xf>
    <xf numFmtId="164" fontId="7" fillId="2" borderId="15" xfId="2" applyNumberFormat="1" applyFont="1" applyFill="1" applyBorder="1" applyAlignment="1" applyProtection="1">
      <alignment vertical="center"/>
      <protection locked="0"/>
    </xf>
    <xf numFmtId="165" fontId="13" fillId="8" borderId="15" xfId="0" applyNumberFormat="1" applyFont="1" applyFill="1" applyBorder="1" applyAlignment="1" applyProtection="1">
      <alignment horizontal="center" vertical="center" wrapText="1"/>
      <protection locked="0"/>
    </xf>
  </cellXfs>
  <cellStyles count="10">
    <cellStyle name="Millares 2" xfId="2"/>
    <cellStyle name="Millares 3" xfId="4"/>
    <cellStyle name="Millares 4" xfId="5"/>
    <cellStyle name="Normal" xfId="0" builtinId="0"/>
    <cellStyle name="Normal 2" xfId="6"/>
    <cellStyle name="Normal 2 2 2" xfId="3"/>
    <cellStyle name="Normal 3" xfId="7"/>
    <cellStyle name="Normal 4" xfId="8"/>
    <cellStyle name="Normal 5" xfId="1"/>
    <cellStyle name="Porcentaje"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idi\Mis%20documentos\Dropbox\PLAN%20DE%20ACCI&#211;N%202014(Definitivos)\PLANES%20ACCI&#211;N%202014%20ADMINISTRATIVOS\CALIDAD%20%20Ver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INGRESOS"/>
      <sheetName val="INGRESOS UNIVERSIDAD"/>
      <sheetName val="GASTOS E INVERSIONES"/>
      <sheetName val="TOTAL PRESUPUESTO"/>
      <sheetName val="Tablas"/>
      <sheetName val="PROYECTOS"/>
    </sheetNames>
    <sheetDataSet>
      <sheetData sheetId="0"/>
      <sheetData sheetId="1"/>
      <sheetData sheetId="2"/>
      <sheetData sheetId="3"/>
      <sheetData sheetId="4">
        <row r="3">
          <cell r="B3" t="str">
            <v>Autoridades Nacionales</v>
          </cell>
          <cell r="C3" t="str">
            <v>010105</v>
          </cell>
          <cell r="E3" t="str">
            <v>Administraciòn Agropecuarìa</v>
          </cell>
          <cell r="F3" t="str">
            <v>04010105</v>
          </cell>
          <cell r="H3" t="str">
            <v>8901</v>
          </cell>
          <cell r="I3" t="str">
            <v>Areas de Bienestar</v>
          </cell>
          <cell r="L3" t="str">
            <v>GASTOS ACADEMICOS</v>
          </cell>
          <cell r="M3" t="str">
            <v>01</v>
          </cell>
          <cell r="R3" t="str">
            <v>(Hon.)Revisoria Fiscal</v>
          </cell>
          <cell r="S3" t="str">
            <v>5110100101</v>
          </cell>
          <cell r="X3" t="str">
            <v>ADMINISTRACION ACADEMICA</v>
          </cell>
          <cell r="Y3" t="str">
            <v>05</v>
          </cell>
          <cell r="AA3" t="str">
            <v>ACTUALIZACIÓN  Y SEGUIMIENTO AL SEGURO ECONÓMICO DE BIENES MUEBLES E INMUEBLES</v>
          </cell>
          <cell r="AB3" t="str">
            <v>02060101</v>
          </cell>
        </row>
        <row r="4">
          <cell r="B4" t="str">
            <v>Barranquilla (Puerto Colombia y Centro)</v>
          </cell>
          <cell r="C4" t="str">
            <v>020101</v>
          </cell>
          <cell r="E4" t="str">
            <v>Administraciòn de Empresas</v>
          </cell>
          <cell r="F4" t="str">
            <v>04010104</v>
          </cell>
          <cell r="H4" t="str">
            <v>0604</v>
          </cell>
          <cell r="I4" t="str">
            <v>Centros de Idiomas (CLEUL)</v>
          </cell>
          <cell r="L4" t="str">
            <v>GASTOS ADMINISTRATIVOS</v>
          </cell>
          <cell r="M4" t="str">
            <v>02</v>
          </cell>
          <cell r="R4" t="str">
            <v>(Hon.)Avaluadores</v>
          </cell>
          <cell r="S4" t="str">
            <v>5110200101</v>
          </cell>
          <cell r="X4" t="str">
            <v>ADMINISTRACION INSTITUCIONAL</v>
          </cell>
          <cell r="Y4" t="str">
            <v>07</v>
          </cell>
          <cell r="AA4" t="str">
            <v>ANÁLISIS, ESTANDARIZACIÓN Y MEJORAMIENTO DE LOS PROCESOS</v>
          </cell>
          <cell r="AB4" t="str">
            <v>02030101</v>
          </cell>
        </row>
        <row r="5">
          <cell r="B5" t="str">
            <v>Cali</v>
          </cell>
          <cell r="C5" t="str">
            <v>030101</v>
          </cell>
          <cell r="E5" t="str">
            <v>Administración de Negocios Internacional</v>
          </cell>
          <cell r="F5" t="str">
            <v>04010108</v>
          </cell>
          <cell r="H5" t="str">
            <v>0101</v>
          </cell>
          <cell r="I5" t="str">
            <v>Colegio</v>
          </cell>
          <cell r="L5" t="str">
            <v>GASTOS NO OPERACIONALES</v>
          </cell>
          <cell r="M5" t="str">
            <v>03</v>
          </cell>
          <cell r="R5" t="str">
            <v>(Hon.)Asesoria Juridica</v>
          </cell>
          <cell r="S5" t="str">
            <v>5110250101</v>
          </cell>
          <cell r="X5" t="str">
            <v>AUTORIDADES NACIONALES</v>
          </cell>
          <cell r="Y5" t="str">
            <v>01</v>
          </cell>
          <cell r="AA5" t="str">
            <v>ARTICULACIÓN DE LA FACULTAD DE CIENCIAS EN EL COLEGIO DE LA UNIVERSIDAD</v>
          </cell>
          <cell r="AB5" t="str">
            <v>01020101</v>
          </cell>
        </row>
        <row r="6">
          <cell r="B6" t="str">
            <v>Cartagena</v>
          </cell>
          <cell r="C6" t="str">
            <v>060101</v>
          </cell>
          <cell r="E6" t="str">
            <v>Admisiones y Registro</v>
          </cell>
          <cell r="F6" t="str">
            <v>88010103</v>
          </cell>
          <cell r="H6" t="str">
            <v>1101</v>
          </cell>
          <cell r="I6" t="str">
            <v>Direccion Nacional - Autoridades Nacionales</v>
          </cell>
          <cell r="L6" t="str">
            <v>INVERSIONES</v>
          </cell>
          <cell r="M6" t="str">
            <v>04</v>
          </cell>
          <cell r="R6" t="str">
            <v>(Hon.)Asesoria Financiera</v>
          </cell>
          <cell r="S6" t="str">
            <v>5110300101</v>
          </cell>
          <cell r="X6" t="str">
            <v>BIENESTAR INSTITUCIONAL</v>
          </cell>
          <cell r="Y6" t="str">
            <v>06</v>
          </cell>
          <cell r="AA6" t="str">
            <v>AUTOEVALUACIÓN Y AUTOREGULACIÓN PARA LA MEJORA PERMANENTE DE LA CALIDAD ACADÉMICA</v>
          </cell>
          <cell r="AB6" t="str">
            <v>01010103</v>
          </cell>
        </row>
        <row r="7">
          <cell r="B7" t="str">
            <v>Colegio</v>
          </cell>
          <cell r="C7" t="str">
            <v>010201</v>
          </cell>
          <cell r="E7" t="str">
            <v>Almacèn</v>
          </cell>
          <cell r="F7" t="str">
            <v>91030102</v>
          </cell>
          <cell r="H7" t="str">
            <v>9001</v>
          </cell>
          <cell r="I7" t="str">
            <v>Direccion Nacional - Autoridades Nacionales</v>
          </cell>
          <cell r="R7" t="str">
            <v>(Hon.)Asesoria Tecnica</v>
          </cell>
          <cell r="S7" t="str">
            <v>5110350101</v>
          </cell>
          <cell r="X7" t="str">
            <v>DOCENCIA (DOCENTES Y ESTUDIANTES)</v>
          </cell>
          <cell r="Y7" t="str">
            <v>02</v>
          </cell>
          <cell r="AA7" t="str">
            <v>BANCO DE SOPORTES LEGALES DE PROPIEDADES</v>
          </cell>
          <cell r="AB7" t="str">
            <v>02060102</v>
          </cell>
        </row>
        <row r="8">
          <cell r="B8" t="str">
            <v>Cúcuta</v>
          </cell>
          <cell r="C8" t="str">
            <v>050101</v>
          </cell>
          <cell r="E8" t="str">
            <v>Area de Cultura</v>
          </cell>
          <cell r="F8" t="str">
            <v>89010102</v>
          </cell>
          <cell r="H8" t="str">
            <v>0801</v>
          </cell>
          <cell r="I8" t="str">
            <v>Escuela de Capacitacion a Docentes</v>
          </cell>
          <cell r="R8" t="str">
            <v>(Personal)Capacitación al Personal</v>
          </cell>
          <cell r="S8" t="str">
            <v>5105630101</v>
          </cell>
          <cell r="X8" t="str">
            <v>EGRESADOS</v>
          </cell>
          <cell r="Y8" t="str">
            <v>08</v>
          </cell>
          <cell r="AA8" t="str">
            <v>CENTRO DE ALTOS ESTUDIOS EN PEDAGOGÍA  DOCENCIA UNIVERSITARIA</v>
          </cell>
          <cell r="AB8" t="str">
            <v>01030103</v>
          </cell>
        </row>
        <row r="9">
          <cell r="B9" t="str">
            <v>Pereira (Centro Pereira y Belmonte)</v>
          </cell>
          <cell r="C9" t="str">
            <v>040101</v>
          </cell>
          <cell r="E9" t="str">
            <v>Area de desarrollo Humano</v>
          </cell>
          <cell r="F9" t="str">
            <v>89010103</v>
          </cell>
          <cell r="H9" t="str">
            <v>1201</v>
          </cell>
          <cell r="I9" t="str">
            <v>Hacienda Majavita</v>
          </cell>
          <cell r="R9" t="str">
            <v>(Hon.)Talleres Administracion</v>
          </cell>
          <cell r="S9" t="str">
            <v>5110959501</v>
          </cell>
          <cell r="X9" t="str">
            <v>EXTENSION</v>
          </cell>
          <cell r="Y9" t="str">
            <v>04</v>
          </cell>
          <cell r="AA9" t="str">
            <v>CENTRO DE ESTUDIOS SUPERIORES A DISTANCIA Y ENTORNOS VIRTUALES (CESDEV)</v>
          </cell>
          <cell r="AB9" t="str">
            <v>01010102</v>
          </cell>
        </row>
        <row r="10">
          <cell r="B10" t="str">
            <v>Sede Principal (Candelaria y Bosque)</v>
          </cell>
          <cell r="C10" t="str">
            <v>010101</v>
          </cell>
          <cell r="E10" t="str">
            <v>Area de promociòn Socioeconòmica</v>
          </cell>
          <cell r="F10" t="str">
            <v>89010104</v>
          </cell>
          <cell r="H10" t="str">
            <v>0603</v>
          </cell>
          <cell r="I10" t="str">
            <v>Maestria Ciencias de la Educacion</v>
          </cell>
          <cell r="R10" t="str">
            <v>(Hon.)Otros Servicios Profesionales</v>
          </cell>
          <cell r="S10" t="str">
            <v>5110959595</v>
          </cell>
          <cell r="X10" t="str">
            <v>INVESTIGACION</v>
          </cell>
          <cell r="Y10" t="str">
            <v>03</v>
          </cell>
          <cell r="AA10" t="str">
            <v>CENTRO DE LENGUAS EXTRANJERAS CLEUL</v>
          </cell>
          <cell r="AB10" t="str">
            <v>01010104</v>
          </cell>
        </row>
        <row r="11">
          <cell r="B11" t="str">
            <v>Socorro (Centro y Majavita)</v>
          </cell>
          <cell r="C11" t="str">
            <v>070101</v>
          </cell>
          <cell r="E11" t="str">
            <v>Area de Recreaciòn y Deporte</v>
          </cell>
          <cell r="F11" t="str">
            <v>89010105</v>
          </cell>
          <cell r="H11" t="str">
            <v>0703</v>
          </cell>
          <cell r="I11" t="str">
            <v>Maestria Filosofia</v>
          </cell>
          <cell r="R11" t="str">
            <v>(Imp.)Industria  y  Comercio</v>
          </cell>
          <cell r="S11" t="str">
            <v>5115050101</v>
          </cell>
          <cell r="X11" t="str">
            <v>PROYECCIÓN SOCIAL</v>
          </cell>
          <cell r="Y11" t="str">
            <v>09</v>
          </cell>
          <cell r="AA11" t="str">
            <v>CIRCUITO CERRADO DE TELEVISIÓN Y SEGURIDAD</v>
          </cell>
          <cell r="AB11" t="str">
            <v>02040105</v>
          </cell>
        </row>
        <row r="12">
          <cell r="E12" t="str">
            <v>Area de salud</v>
          </cell>
          <cell r="F12" t="str">
            <v>89010101</v>
          </cell>
          <cell r="H12" t="str">
            <v>0403</v>
          </cell>
          <cell r="I12" t="str">
            <v>Maestrias Ciencias Economicas Administrativas y Contables</v>
          </cell>
          <cell r="R12" t="str">
            <v>(Imp.)A La Propiedad Raiz</v>
          </cell>
          <cell r="S12" t="str">
            <v>5115150101</v>
          </cell>
          <cell r="AA12" t="str">
            <v>DESARROLLO DE COLECCIONES (BIBLIOTECA)</v>
          </cell>
          <cell r="AB12" t="str">
            <v>01100102</v>
          </cell>
        </row>
        <row r="13">
          <cell r="E13" t="str">
            <v>Audiovisuales</v>
          </cell>
          <cell r="F13" t="str">
            <v>88010104</v>
          </cell>
          <cell r="H13" t="str">
            <v>0901</v>
          </cell>
          <cell r="I13" t="str">
            <v>Organización de Realizaciones Interinstitucionales - ORI</v>
          </cell>
          <cell r="R13" t="str">
            <v>(Imp.)De Valorizacion</v>
          </cell>
          <cell r="S13" t="str">
            <v>5115250101</v>
          </cell>
          <cell r="X13" t="str">
            <v>AUTORIDADES NACIONALES</v>
          </cell>
          <cell r="AA13" t="str">
            <v>DESARROLLO DE LAS COMUNICACIONES, LA INFORMÁTICA Y LOS MEDIOS EDUCATIVOS COMO APOYO A LA LABOR ACADÉMICA</v>
          </cell>
          <cell r="AB13" t="str">
            <v>01100101</v>
          </cell>
        </row>
        <row r="14">
          <cell r="E14" t="str">
            <v>Auditorìa Interna</v>
          </cell>
          <cell r="F14" t="str">
            <v>91010107</v>
          </cell>
          <cell r="H14" t="str">
            <v>0602</v>
          </cell>
          <cell r="I14" t="str">
            <v>Posgrado Ciencias de la Educacion</v>
          </cell>
          <cell r="R14" t="str">
            <v>(Imp.)De Vehiculos</v>
          </cell>
          <cell r="S14" t="str">
            <v>5115400101</v>
          </cell>
          <cell r="AA14" t="str">
            <v>DESARROLLO FÍSICO COLEGIO</v>
          </cell>
          <cell r="AB14" t="str">
            <v>01140104</v>
          </cell>
        </row>
        <row r="15">
          <cell r="E15" t="str">
            <v>Bacteriología</v>
          </cell>
          <cell r="F15" t="str">
            <v>02010105</v>
          </cell>
          <cell r="H15" t="str">
            <v>0402</v>
          </cell>
          <cell r="I15" t="str">
            <v>Posgrado Ciencias Economicas Administrativas y Contables</v>
          </cell>
          <cell r="R15" t="str">
            <v>(Arrend.)Arrend. Edificios</v>
          </cell>
          <cell r="S15" t="str">
            <v>5120100101</v>
          </cell>
          <cell r="X15" t="str">
            <v>ADMINISTRACION ACADEMICA</v>
          </cell>
          <cell r="AA15" t="str">
            <v>DESARROLLO NACIONAL DE LA INVESTIGACIÓN FORMATIVA Y CIENTÍFICA</v>
          </cell>
          <cell r="AB15" t="str">
            <v>01060101</v>
          </cell>
        </row>
        <row r="16">
          <cell r="E16" t="str">
            <v>Biblioteca Bosque</v>
          </cell>
          <cell r="F16">
            <v>88010107</v>
          </cell>
          <cell r="H16" t="str">
            <v>0302</v>
          </cell>
          <cell r="I16" t="str">
            <v>Posgrado Derecho</v>
          </cell>
          <cell r="R16" t="str">
            <v>(Arrend.)Arrend. Maq. y Equipos</v>
          </cell>
          <cell r="S16" t="str">
            <v>5120150101</v>
          </cell>
          <cell r="X16" t="str">
            <v>DOCENCIA (DOCENTES Y ESTUDIANTES)</v>
          </cell>
          <cell r="AA16" t="str">
            <v>DESARROLLO TECNOLÓGICO</v>
          </cell>
          <cell r="AB16" t="str">
            <v>02010105</v>
          </cell>
        </row>
        <row r="17">
          <cell r="E17" t="str">
            <v>Biblioteca y Hemeroteca</v>
          </cell>
          <cell r="F17" t="str">
            <v>88010101</v>
          </cell>
          <cell r="H17" t="str">
            <v>0702</v>
          </cell>
          <cell r="I17" t="str">
            <v>Posgrado Filosofia</v>
          </cell>
          <cell r="R17" t="str">
            <v>(Arrend.)Arrend. Muebles y Enseres</v>
          </cell>
          <cell r="S17" t="str">
            <v>5120200101</v>
          </cell>
          <cell r="AA17" t="str">
            <v>DISEÑO DE UN SISTEMA NACIONAL DE EDUCACIÓN NO FORMAL</v>
          </cell>
          <cell r="AB17" t="str">
            <v>01130101</v>
          </cell>
        </row>
        <row r="18">
          <cell r="E18" t="str">
            <v>Cartera</v>
          </cell>
          <cell r="F18" t="str">
            <v>91030103</v>
          </cell>
          <cell r="H18" t="str">
            <v>0502</v>
          </cell>
          <cell r="I18" t="str">
            <v>Posgrado Ingenieria</v>
          </cell>
          <cell r="R18" t="str">
            <v>(Arrend.)Arrend. Eq. Oficina</v>
          </cell>
          <cell r="S18" t="str">
            <v>5120200102</v>
          </cell>
          <cell r="X18" t="str">
            <v>ADMINISTRACION ACADEMICA</v>
          </cell>
          <cell r="AA18" t="str">
            <v>DISEÑO E IMPLEMENTACIÓN DE UN SISTEMA DE COMUNICACIÓN ORGANIZACIONAL</v>
          </cell>
          <cell r="AB18" t="str">
            <v>02030104</v>
          </cell>
        </row>
        <row r="19">
          <cell r="E19" t="str">
            <v>Censorìa Delegada</v>
          </cell>
          <cell r="F19" t="str">
            <v>91010105</v>
          </cell>
          <cell r="H19" t="str">
            <v>0202</v>
          </cell>
          <cell r="I19" t="str">
            <v>Posgrados</v>
          </cell>
          <cell r="R19" t="str">
            <v>(Arrend.)Arrend. Eq. Computo</v>
          </cell>
          <cell r="S19" t="str">
            <v>5120250101</v>
          </cell>
          <cell r="X19" t="str">
            <v>ADMINISTRACION INSTITUCIONAL</v>
          </cell>
          <cell r="AA19" t="str">
            <v>DISEÑO E IMPLEMENTACIÓN DE UN SISTEMA DE MERCADO Y FORTALECIMIENTO DE LA IMÁGEN CORPORATIVA</v>
          </cell>
          <cell r="AB19" t="str">
            <v>02050101</v>
          </cell>
        </row>
        <row r="20">
          <cell r="E20" t="str">
            <v>Censorìa Nacional</v>
          </cell>
          <cell r="F20" t="str">
            <v>90010106</v>
          </cell>
          <cell r="H20" t="str">
            <v>0201</v>
          </cell>
          <cell r="I20" t="str">
            <v>Pregrado</v>
          </cell>
          <cell r="R20" t="str">
            <v>(Arrend.)Arrend. Eq. Telec.</v>
          </cell>
          <cell r="S20" t="str">
            <v>5120250102</v>
          </cell>
          <cell r="X20" t="str">
            <v>DOCENCIA (DOCENTES Y ESTUDIANTES)</v>
          </cell>
          <cell r="AA20" t="str">
            <v>DISEÑO E IMPLEMENTACION DE UN SISTEMA DE RELACIONES PÚBLICAS E INTERINSTITUCIONALES</v>
          </cell>
          <cell r="AB20" t="str">
            <v>02050102</v>
          </cell>
        </row>
        <row r="21">
          <cell r="E21" t="str">
            <v>Centro de conciliaciòn</v>
          </cell>
          <cell r="F21" t="str">
            <v>03010104</v>
          </cell>
          <cell r="H21" t="str">
            <v>0601</v>
          </cell>
          <cell r="I21" t="str">
            <v>Pregrado Ciencias de la Educacion</v>
          </cell>
          <cell r="R21" t="str">
            <v xml:space="preserve">(Arrend.)Arrend. Eq. Radio </v>
          </cell>
          <cell r="S21" t="str">
            <v>5120250103</v>
          </cell>
          <cell r="AA21" t="str">
            <v>DISEÑO, IMPLEMENTACIÓN Y SOSTENIMIENTO DE UN SISTEMA DE GESTIÓN DE CALIDAD</v>
          </cell>
          <cell r="AB21" t="str">
            <v>02020101</v>
          </cell>
        </row>
        <row r="22">
          <cell r="E22" t="str">
            <v>Centro de Lenguas Extranjeras CLEUL</v>
          </cell>
          <cell r="F22" t="str">
            <v>06040101</v>
          </cell>
          <cell r="H22" t="str">
            <v>0401</v>
          </cell>
          <cell r="I22" t="str">
            <v>Pregrado Ciencias Economicas Administrativas y Contables</v>
          </cell>
          <cell r="R22" t="str">
            <v>(Arrend.)Arrend. Equipos Lab.</v>
          </cell>
          <cell r="S22" t="str">
            <v>5120300103</v>
          </cell>
          <cell r="X22" t="str">
            <v>INVESTIGACION</v>
          </cell>
          <cell r="AA22" t="str">
            <v>DOCENCIA CALIFICADA</v>
          </cell>
          <cell r="AB22" t="str">
            <v>01030101</v>
          </cell>
        </row>
        <row r="23">
          <cell r="E23" t="str">
            <v>Ciencias Economicas Administrativas y Co</v>
          </cell>
          <cell r="F23" t="str">
            <v>04010106</v>
          </cell>
          <cell r="H23" t="str">
            <v>0301</v>
          </cell>
          <cell r="I23" t="str">
            <v>Pregrado Derecho</v>
          </cell>
          <cell r="R23" t="str">
            <v>(Arrend.)Arrend. Eq. Instrumentales</v>
          </cell>
          <cell r="S23" t="str">
            <v>5120300104</v>
          </cell>
          <cell r="AA23" t="str">
            <v>EMPODERAMIENTO DE LA PLANEACIÓN</v>
          </cell>
          <cell r="AB23" t="str">
            <v>02030106</v>
          </cell>
        </row>
        <row r="24">
          <cell r="E24" t="str">
            <v>Compras</v>
          </cell>
          <cell r="F24" t="str">
            <v>91040102</v>
          </cell>
          <cell r="H24" t="str">
            <v>0701</v>
          </cell>
          <cell r="I24" t="str">
            <v>Pregrado Filosofia</v>
          </cell>
          <cell r="R24" t="str">
            <v>(Arrend.)Arrend. Vehiculos</v>
          </cell>
          <cell r="S24" t="str">
            <v>5120400101</v>
          </cell>
          <cell r="X24" t="str">
            <v>ADMINISTRACION ACADEMICA</v>
          </cell>
          <cell r="AA24" t="str">
            <v>ESTADÍSTICAS</v>
          </cell>
          <cell r="AB24" t="str">
            <v>02010104</v>
          </cell>
        </row>
        <row r="25">
          <cell r="E25" t="str">
            <v>Consejo Directivo</v>
          </cell>
          <cell r="F25" t="str">
            <v>91010101</v>
          </cell>
          <cell r="H25" t="str">
            <v>0501</v>
          </cell>
          <cell r="I25" t="str">
            <v>Pregrado Ingenieria</v>
          </cell>
          <cell r="R25" t="str">
            <v>(Arrend.)Arrend. Plantas Energia</v>
          </cell>
          <cell r="S25" t="str">
            <v>5120600104</v>
          </cell>
          <cell r="X25" t="str">
            <v>EXTENSION</v>
          </cell>
          <cell r="AA25" t="str">
            <v>ESTANDARIZACIÓN DE SITIOS DE TRABAJO Y MEJORAMIENTO DE CONDICIONES OCUPACIONALES</v>
          </cell>
          <cell r="AB25" t="str">
            <v>02040104</v>
          </cell>
        </row>
        <row r="26">
          <cell r="E26" t="str">
            <v>Consiliatura</v>
          </cell>
          <cell r="F26" t="str">
            <v>90010102</v>
          </cell>
          <cell r="H26" t="str">
            <v>1001</v>
          </cell>
          <cell r="I26" t="str">
            <v>Tecnologias</v>
          </cell>
          <cell r="R26" t="str">
            <v>(Arrend.)Otros Arrendamientos</v>
          </cell>
          <cell r="S26" t="str">
            <v>5120959595</v>
          </cell>
          <cell r="AA26" t="str">
            <v>ESTRUCTURAS DE PERSONAL Y ESCALAS DE SALARIOS</v>
          </cell>
          <cell r="AB26" t="str">
            <v>02030102</v>
          </cell>
        </row>
        <row r="27">
          <cell r="E27" t="str">
            <v>Consultorio Jurìdico</v>
          </cell>
          <cell r="F27" t="str">
            <v>03010103</v>
          </cell>
          <cell r="H27" t="str">
            <v>8801</v>
          </cell>
          <cell r="I27" t="str">
            <v>Unidades de Apoyo Academico</v>
          </cell>
          <cell r="R27" t="str">
            <v>(Contr. y Afil.)Contribuciones</v>
          </cell>
          <cell r="S27" t="str">
            <v>5125050101</v>
          </cell>
          <cell r="X27" t="str">
            <v>BIENESTAR INSTITUCIONAL</v>
          </cell>
          <cell r="AA27" t="str">
            <v>EXPASIÓN Y CUALIFICACIÓN DE SERVICIOS Y RPOGRAMAS DE BIENESTAR INSTITUCIONAL</v>
          </cell>
          <cell r="AB27" t="str">
            <v>01120101</v>
          </cell>
        </row>
        <row r="28">
          <cell r="E28" t="str">
            <v>Contabilidad</v>
          </cell>
          <cell r="F28" t="str">
            <v>91030104</v>
          </cell>
          <cell r="H28" t="str">
            <v>9104</v>
          </cell>
          <cell r="I28" t="str">
            <v>Unidades de Apoyo Administrativo</v>
          </cell>
          <cell r="R28" t="str">
            <v>(Contr. y Afil.)Afiliaciones Y Sostenimiento</v>
          </cell>
          <cell r="S28" t="str">
            <v>5125100101</v>
          </cell>
          <cell r="AA28" t="str">
            <v>FOMENTO A LA PRODUCCIÓN INTELECTUAL Y A LA PRODUCCIÓN EDITORIAL</v>
          </cell>
          <cell r="AB28" t="str">
            <v>01030102</v>
          </cell>
        </row>
        <row r="29">
          <cell r="E29" t="str">
            <v>Contadurìa</v>
          </cell>
          <cell r="F29" t="str">
            <v>04010101</v>
          </cell>
          <cell r="H29" t="str">
            <v>9102</v>
          </cell>
          <cell r="I29" t="str">
            <v>Unidades de Apoyo de Gestion Humana</v>
          </cell>
          <cell r="R29" t="str">
            <v>(Seguros)Manejo</v>
          </cell>
          <cell r="S29" t="str">
            <v>5130050101</v>
          </cell>
          <cell r="X29" t="str">
            <v>ADMINISTRACION INSTITUCIONAL</v>
          </cell>
          <cell r="AA29" t="str">
            <v>FOMENTO Y APOYO A LA EXELENCIA ESTUDIANTIL</v>
          </cell>
          <cell r="AB29" t="str">
            <v>01040102</v>
          </cell>
        </row>
        <row r="30">
          <cell r="E30" t="str">
            <v>Direcciòn Centro de Investigaciones</v>
          </cell>
          <cell r="F30" t="str">
            <v>11010199</v>
          </cell>
          <cell r="H30" t="str">
            <v>9101</v>
          </cell>
          <cell r="I30" t="str">
            <v>Unidades de Apoyo Directivo</v>
          </cell>
          <cell r="R30" t="str">
            <v>(Seguros)Cumplimiento</v>
          </cell>
          <cell r="S30" t="str">
            <v>5130100101</v>
          </cell>
          <cell r="AA30" t="str">
            <v>FONDO DE SOSTENIBILIDAD ICETEX</v>
          </cell>
          <cell r="AB30" t="str">
            <v>03010106</v>
          </cell>
        </row>
        <row r="31">
          <cell r="E31" t="str">
            <v>Direcciòn de Bienestar</v>
          </cell>
          <cell r="F31" t="str">
            <v>91010110</v>
          </cell>
          <cell r="H31" t="str">
            <v>9103</v>
          </cell>
          <cell r="I31" t="str">
            <v>Unidades de Apoyo Financiero</v>
          </cell>
          <cell r="R31" t="str">
            <v>(Seguros)Corriente Debil</v>
          </cell>
          <cell r="S31" t="str">
            <v>5130150101</v>
          </cell>
          <cell r="X31" t="str">
            <v>EGRESADOS</v>
          </cell>
          <cell r="AA31" t="str">
            <v>FORMACIÓN Y DESARROLLO DEL TALENTO HUMANO</v>
          </cell>
          <cell r="AB31" t="str">
            <v>02030105</v>
          </cell>
        </row>
        <row r="32">
          <cell r="E32" t="str">
            <v>Direccion Nacional TIC</v>
          </cell>
          <cell r="F32">
            <v>90010110</v>
          </cell>
          <cell r="R32" t="str">
            <v>(Seguros)Vida Colectiva</v>
          </cell>
          <cell r="S32" t="str">
            <v>5130200101</v>
          </cell>
          <cell r="X32" t="str">
            <v>PROYECCIÓN SOCIAL</v>
          </cell>
          <cell r="AA32" t="str">
            <v>FORTALECIMIENTO FINANCIERO Y NUEVAS FUENTES DE FINANCIACIÓN</v>
          </cell>
          <cell r="AB32" t="str">
            <v>02060103</v>
          </cell>
        </row>
        <row r="33">
          <cell r="E33" t="str">
            <v>Doctorado Derecho</v>
          </cell>
          <cell r="F33" t="str">
            <v>03020301</v>
          </cell>
          <cell r="R33" t="str">
            <v>(Seguros)Incendio</v>
          </cell>
          <cell r="S33" t="str">
            <v>5130250101</v>
          </cell>
          <cell r="AA33" t="str">
            <v>FORTALECIMIENTO Y DESARROLLO DE LAS RELACIONES INTERINSTITUCIONALES A NIVEL NACIONAL E INTERNACIONAL</v>
          </cell>
          <cell r="AB33" t="str">
            <v>01110101</v>
          </cell>
        </row>
        <row r="34">
          <cell r="E34" t="str">
            <v>Economìa</v>
          </cell>
          <cell r="F34" t="str">
            <v>04010102</v>
          </cell>
          <cell r="R34" t="str">
            <v>(Seguros)Terremoto</v>
          </cell>
          <cell r="S34" t="str">
            <v>5130300101</v>
          </cell>
          <cell r="AA34" t="str">
            <v>FORTALECIMIENTO Y PROMOCIÓN DE LOS PRINCIPIOS INSTITUCIONALES Y DEL SENTIDO DE PERTENENCIA</v>
          </cell>
          <cell r="AB34" t="str">
            <v>01070101</v>
          </cell>
        </row>
        <row r="35">
          <cell r="E35" t="str">
            <v>Economìa y Negocios Internacionales</v>
          </cell>
          <cell r="F35" t="str">
            <v>04010103</v>
          </cell>
          <cell r="R35" t="str">
            <v>(Seguros)Sustraccion y Hurto</v>
          </cell>
          <cell r="S35" t="str">
            <v>5130350101</v>
          </cell>
          <cell r="AA35" t="str">
            <v>GASTOS ADMINISTRATIVOS Y ACADEMICOS</v>
          </cell>
          <cell r="AB35" t="str">
            <v>03010102</v>
          </cell>
        </row>
        <row r="36">
          <cell r="E36" t="str">
            <v>Enfermerìa</v>
          </cell>
          <cell r="F36" t="str">
            <v>02010102</v>
          </cell>
          <cell r="R36" t="str">
            <v>(Seguros)Flota y Equipo De Transporte</v>
          </cell>
          <cell r="S36" t="str">
            <v>5130400101</v>
          </cell>
          <cell r="AA36" t="str">
            <v>GASTOS AUTORIDADES NACIONALES</v>
          </cell>
          <cell r="AB36" t="str">
            <v>03010103</v>
          </cell>
        </row>
        <row r="37">
          <cell r="E37" t="str">
            <v>Escuela de Capacitaciòn a Docentes</v>
          </cell>
          <cell r="F37" t="str">
            <v>08010101</v>
          </cell>
          <cell r="R37" t="str">
            <v>(Seguros)Responsabilidad Civil</v>
          </cell>
          <cell r="S37" t="str">
            <v>5130600101</v>
          </cell>
          <cell r="AA37" t="str">
            <v>GASTOS HIGIENE Y SEGURIDAD</v>
          </cell>
          <cell r="AB37" t="str">
            <v>03010104</v>
          </cell>
        </row>
        <row r="38">
          <cell r="E38" t="str">
            <v>Esp. Ciencias Forences y Tecnica probato</v>
          </cell>
          <cell r="F38" t="str">
            <v>03020122</v>
          </cell>
          <cell r="R38" t="str">
            <v>(Seguros)Obligatorio Accidente De Transito</v>
          </cell>
          <cell r="S38" t="str">
            <v>5130750101</v>
          </cell>
          <cell r="AA38" t="str">
            <v>INSERCIÓN INSTITUCIONAL EN REDES Y SISTEMAS DE EDUCACIÓN SUPERIOR EN EL ÁMBITO LATINOAMERICANO E INTERNACIONAL</v>
          </cell>
          <cell r="AB38" t="str">
            <v>01110102</v>
          </cell>
        </row>
        <row r="39">
          <cell r="E39" t="str">
            <v>Esp. Derecho Constitucional Florencia</v>
          </cell>
          <cell r="F39" t="str">
            <v>03020125</v>
          </cell>
          <cell r="R39" t="str">
            <v>(Seguros)Lucro Sesante</v>
          </cell>
          <cell r="S39" t="str">
            <v>5130800101</v>
          </cell>
          <cell r="AA39" t="str">
            <v>MANUALES ORGANIZACIONALES</v>
          </cell>
          <cell r="AB39" t="str">
            <v>02030103</v>
          </cell>
        </row>
        <row r="40">
          <cell r="E40" t="str">
            <v>Esp. Entrenamiento Deportivo</v>
          </cell>
          <cell r="F40" t="str">
            <v>02020115</v>
          </cell>
          <cell r="R40" t="str">
            <v>(Seguros)Transporte de Mercancia</v>
          </cell>
          <cell r="S40" t="str">
            <v>5130850101</v>
          </cell>
          <cell r="AA40" t="str">
            <v>MEJORAMIENTO DE LA INFRAESTRUCTURA CIENTÍFICA Y TECNOLÓGICA PARA DESARROLLO DE LA INVESTIGACIÓN BASÍCA Y APLICADA</v>
          </cell>
          <cell r="AB40" t="str">
            <v>01060102</v>
          </cell>
        </row>
        <row r="41">
          <cell r="E41" t="str">
            <v>Esp. Gcia Financiera con Enfasis Internal - CALI</v>
          </cell>
          <cell r="F41" t="str">
            <v>04020108</v>
          </cell>
          <cell r="R41" t="str">
            <v>(Seguros)Riesgos Biologicos</v>
          </cell>
          <cell r="S41" t="str">
            <v>5130900101</v>
          </cell>
          <cell r="AA41" t="str">
            <v>MEJORAMIENTO DEL CLIMA ORGANIZACIONAL Y DESARROLLO DE LAS RELACIONES HUMANAS A NIVEL INSTITUCIONAL</v>
          </cell>
          <cell r="AB41" t="str">
            <v>01080101</v>
          </cell>
        </row>
        <row r="42">
          <cell r="E42" t="str">
            <v>Esp. Gcia Financiera Internacional - BTA</v>
          </cell>
          <cell r="F42" t="str">
            <v>04020104</v>
          </cell>
          <cell r="R42" t="str">
            <v>(Seguros)Poliza Estudiantil</v>
          </cell>
          <cell r="S42" t="str">
            <v>5130950101</v>
          </cell>
          <cell r="AA42" t="str">
            <v>ORGANIZACIÓN, PLANEACIÓN Y DOTACIÓN DE INFRAESTRUCTURA PARA LA PROYECCIÓN SOCIAL</v>
          </cell>
          <cell r="AB42" t="str">
            <v>01090102</v>
          </cell>
        </row>
        <row r="43">
          <cell r="E43" t="str">
            <v>Esp. Gerencia y Control de Riesgos</v>
          </cell>
          <cell r="F43" t="str">
            <v>02020113</v>
          </cell>
          <cell r="R43" t="str">
            <v>(Seguros)Otros Seguros</v>
          </cell>
          <cell r="S43" t="str">
            <v>5130950102</v>
          </cell>
          <cell r="AA43" t="str">
            <v>PLAN NACIONAL DE EDUCACIÓN NO FORMAL</v>
          </cell>
          <cell r="AB43" t="str">
            <v>01130102</v>
          </cell>
        </row>
        <row r="44">
          <cell r="E44" t="str">
            <v>Esp. Hematooncologia</v>
          </cell>
          <cell r="F44" t="str">
            <v>02020116</v>
          </cell>
          <cell r="R44" t="str">
            <v>(Svs.)Aseo</v>
          </cell>
          <cell r="S44" t="str">
            <v>5135050101</v>
          </cell>
          <cell r="AA44" t="str">
            <v>PLANES DE AMOBLAMIENTO Y PAISAJISMO</v>
          </cell>
          <cell r="AB44" t="str">
            <v>02040103</v>
          </cell>
        </row>
        <row r="45">
          <cell r="E45" t="str">
            <v>Esp. Psicologia Juridica y Forense</v>
          </cell>
          <cell r="F45" t="str">
            <v>03020126</v>
          </cell>
          <cell r="R45" t="str">
            <v>(Svs.)Vigilancia</v>
          </cell>
          <cell r="S45" t="str">
            <v>5135050102</v>
          </cell>
          <cell r="AA45" t="str">
            <v>PLANES DE MANTENIMIENTO PREVENTIVO</v>
          </cell>
          <cell r="AB45" t="str">
            <v>02040102</v>
          </cell>
        </row>
        <row r="46">
          <cell r="E46" t="str">
            <v>Esp.Acondicionamiento Fisico para la Salud</v>
          </cell>
          <cell r="F46" t="str">
            <v>02020114</v>
          </cell>
          <cell r="R46" t="str">
            <v>(Svs.)Temporales</v>
          </cell>
          <cell r="S46" t="str">
            <v>5135100101</v>
          </cell>
          <cell r="AA46" t="str">
            <v>PLANES DE REGULACIÓN Y MANEJO</v>
          </cell>
          <cell r="AB46" t="str">
            <v>02040101</v>
          </cell>
        </row>
        <row r="47">
          <cell r="E47" t="str">
            <v>Especialización Administrativo Villavice</v>
          </cell>
          <cell r="F47" t="str">
            <v>03020120</v>
          </cell>
          <cell r="R47" t="str">
            <v>(Svs.)Asistencia Tecnica</v>
          </cell>
          <cell r="S47" t="str">
            <v>5135150101</v>
          </cell>
          <cell r="AA47" t="str">
            <v>PLANTA FÍSICA CONSTRUCCIÓN Y ADECUACIÓN</v>
          </cell>
          <cell r="AB47" t="str">
            <v>02040106</v>
          </cell>
        </row>
        <row r="48">
          <cell r="E48" t="str">
            <v>Especializaciòn Control Fiscal</v>
          </cell>
          <cell r="F48" t="str">
            <v>04020102</v>
          </cell>
          <cell r="R48" t="str">
            <v>(Svs.)Procesamiento de Datos</v>
          </cell>
          <cell r="S48" t="str">
            <v>5135200101</v>
          </cell>
          <cell r="AA48" t="str">
            <v>PROYECCIÓN SOCIAL COLEGIO</v>
          </cell>
          <cell r="AB48" t="str">
            <v>01140103</v>
          </cell>
        </row>
        <row r="49">
          <cell r="E49" t="str">
            <v>Especialización Derecho Procesal Villavi</v>
          </cell>
          <cell r="F49" t="str">
            <v>03020124</v>
          </cell>
          <cell r="R49" t="str">
            <v>(Svs.)Acueducto y Alcantarillado</v>
          </cell>
          <cell r="S49" t="str">
            <v>5135250101</v>
          </cell>
          <cell r="AA49" t="str">
            <v>PROYECTO DE ADMINISTRACIÓN COLEGIO</v>
          </cell>
          <cell r="AB49" t="str">
            <v>01140101</v>
          </cell>
        </row>
        <row r="50">
          <cell r="E50" t="str">
            <v>Especializaciòn en Admin Estrate Crol In</v>
          </cell>
          <cell r="F50" t="str">
            <v>04020101</v>
          </cell>
          <cell r="R50" t="str">
            <v>(Svs.)Energia Electrica</v>
          </cell>
          <cell r="S50" t="str">
            <v>5135300101</v>
          </cell>
          <cell r="AA50" t="str">
            <v>PROYECTO DE LA HDA. MAJAVITA</v>
          </cell>
          <cell r="AB50" t="str">
            <v>01150101</v>
          </cell>
        </row>
        <row r="51">
          <cell r="E51" t="str">
            <v>Especializaciòn en Administraciòn Financ</v>
          </cell>
          <cell r="F51" t="str">
            <v>04020112</v>
          </cell>
          <cell r="R51" t="str">
            <v>(Svs.)Tèlefono</v>
          </cell>
          <cell r="S51" t="str">
            <v>5135350101</v>
          </cell>
          <cell r="AA51" t="str">
            <v>PROYECTO SEMOVIENTES MAJAVITA</v>
          </cell>
          <cell r="AB51" t="str">
            <v>01150103</v>
          </cell>
        </row>
        <row r="52">
          <cell r="E52" t="str">
            <v>Especializaciòn en Alta Gerencia</v>
          </cell>
          <cell r="F52" t="str">
            <v>05020102</v>
          </cell>
          <cell r="R52" t="str">
            <v>(Svs.)Telefonia Celular</v>
          </cell>
          <cell r="S52" t="str">
            <v>5135350102</v>
          </cell>
          <cell r="AA52" t="str">
            <v>PROYECTO VIVERO MAJAVITA</v>
          </cell>
          <cell r="AB52" t="str">
            <v>01150104</v>
          </cell>
        </row>
        <row r="53">
          <cell r="E53" t="str">
            <v>Especializaciòn en Aud. de Serv. de Salu</v>
          </cell>
          <cell r="F53" t="str">
            <v>02020112</v>
          </cell>
          <cell r="R53" t="str">
            <v>(Svs.)Correo, Portes y Telegramas</v>
          </cell>
          <cell r="S53" t="str">
            <v>5135400101</v>
          </cell>
          <cell r="AA53" t="str">
            <v>PROYECTOS ACADÉMICOS COLEGIO</v>
          </cell>
          <cell r="AB53" t="str">
            <v>01140102</v>
          </cell>
        </row>
        <row r="54">
          <cell r="E54" t="str">
            <v>Especializaciòn en Cirugia General</v>
          </cell>
          <cell r="F54" t="str">
            <v>02020101</v>
          </cell>
          <cell r="R54" t="str">
            <v>(Svs.)Internet - Fax y Telex</v>
          </cell>
          <cell r="S54" t="str">
            <v>5135450101</v>
          </cell>
          <cell r="AA54" t="str">
            <v xml:space="preserve">PROYECTOS DE CAFÉ MAJAVITA </v>
          </cell>
          <cell r="AB54" t="str">
            <v>01150102</v>
          </cell>
        </row>
        <row r="55">
          <cell r="E55" t="str">
            <v>Especializaciòn en Cirugìa Plastica</v>
          </cell>
          <cell r="F55" t="str">
            <v>02020110</v>
          </cell>
          <cell r="R55" t="str">
            <v>(Svs.)Transporte, Fletes y Acarreos</v>
          </cell>
          <cell r="S55" t="str">
            <v>5135500101</v>
          </cell>
          <cell r="AA55" t="str">
            <v>RACIONALIZACIÓN Y AMPLIACIÓN DE LA COBERTURA DE PROGRAMAS DE PREGRADO Y POSGRADO</v>
          </cell>
          <cell r="AB55" t="str">
            <v>01010101</v>
          </cell>
        </row>
        <row r="56">
          <cell r="E56" t="str">
            <v>Especializaciòn en Contrataciòn Estatal</v>
          </cell>
          <cell r="F56" t="str">
            <v>03020118</v>
          </cell>
          <cell r="R56" t="str">
            <v>(Svs.)Gas</v>
          </cell>
          <cell r="S56" t="str">
            <v>5135550101</v>
          </cell>
          <cell r="AA56" t="str">
            <v>RED INTRANET Y EXTRANET</v>
          </cell>
          <cell r="AB56" t="str">
            <v>02010103</v>
          </cell>
        </row>
        <row r="57">
          <cell r="E57" t="str">
            <v>Especializaciòn en Derecho Administrativ</v>
          </cell>
          <cell r="F57" t="str">
            <v>03020102</v>
          </cell>
          <cell r="R57" t="str">
            <v>(Svs.)Publicidad Propaganda</v>
          </cell>
          <cell r="S57" t="str">
            <v>5135600101</v>
          </cell>
          <cell r="AA57" t="str">
            <v>REESTRUCTURACIÓN ACADÉMICA Y ADMINISTRATIVA</v>
          </cell>
          <cell r="AB57" t="str">
            <v>01050102</v>
          </cell>
        </row>
        <row r="58">
          <cell r="E58" t="str">
            <v>Especializaciòn en Derecho Aduanero</v>
          </cell>
          <cell r="F58" t="str">
            <v>03020117</v>
          </cell>
          <cell r="R58" t="str">
            <v>(Svs.)Encuadernacion y Empaste</v>
          </cell>
          <cell r="S58" t="str">
            <v>5135959501</v>
          </cell>
          <cell r="AA58" t="str">
            <v>RENOVACION Y FLEXIBILIZACIÓN CURRICULAR</v>
          </cell>
          <cell r="AB58" t="str">
            <v>01050101</v>
          </cell>
        </row>
        <row r="59">
          <cell r="E59" t="str">
            <v>Especializaciòn en Derecho Comercial</v>
          </cell>
          <cell r="F59" t="str">
            <v>03020103</v>
          </cell>
          <cell r="R59" t="str">
            <v>(Svs.)Grabacion y/o Produccion</v>
          </cell>
          <cell r="S59" t="str">
            <v>5135959503</v>
          </cell>
          <cell r="AA59" t="str">
            <v>SALUD OCUPACIONAL</v>
          </cell>
          <cell r="AB59" t="str">
            <v>02030107</v>
          </cell>
        </row>
        <row r="60">
          <cell r="E60" t="str">
            <v>Especializaciòn en Derecho Constitucional</v>
          </cell>
          <cell r="F60" t="str">
            <v>03020104</v>
          </cell>
          <cell r="R60" t="str">
            <v>(Svs.)Intructores</v>
          </cell>
          <cell r="S60" t="str">
            <v>5135959504</v>
          </cell>
          <cell r="AA60" t="str">
            <v>SEGUIMIENTO Y ATENCIÓN ACADÉMICA DE ESTUDIANTES</v>
          </cell>
          <cell r="AB60" t="str">
            <v>01040101</v>
          </cell>
        </row>
        <row r="61">
          <cell r="E61" t="str">
            <v>Especializaciòn en Derecho de Familia</v>
          </cell>
          <cell r="F61" t="str">
            <v>03020105</v>
          </cell>
          <cell r="R61" t="str">
            <v>(Svs.)Tv. Satelital - TV Cable</v>
          </cell>
          <cell r="S61" t="str">
            <v>5135959505</v>
          </cell>
          <cell r="AA61" t="str">
            <v>SISTEMA DE GESTIÓN AMBIENTAL</v>
          </cell>
          <cell r="AB61" t="str">
            <v>02040108</v>
          </cell>
        </row>
        <row r="62">
          <cell r="E62" t="str">
            <v>Especialización en Derecho Educativo</v>
          </cell>
          <cell r="F62" t="str">
            <v>06020107</v>
          </cell>
          <cell r="R62" t="str">
            <v>(Svs.)Otros  Servicios</v>
          </cell>
          <cell r="S62" t="str">
            <v>5135959595</v>
          </cell>
          <cell r="AA62" t="str">
            <v>SISTEMA DE INFORMACIÓN DE LA UNIVERSIDAD LIBRE, SIUL I</v>
          </cell>
          <cell r="AB62" t="str">
            <v>02010101</v>
          </cell>
        </row>
        <row r="63">
          <cell r="E63" t="str">
            <v>Especializaciòn en Derecho Empresarial y</v>
          </cell>
          <cell r="F63" t="str">
            <v>03020116</v>
          </cell>
          <cell r="R63" t="str">
            <v>(Gastos Legales)Notariales</v>
          </cell>
          <cell r="S63" t="str">
            <v>5140050101</v>
          </cell>
          <cell r="AA63" t="str">
            <v>SISTEMA DE INFORMACIÓN DE LA UNIVERSIDAD LIBRE, SIUL II</v>
          </cell>
          <cell r="AB63" t="str">
            <v>02010102</v>
          </cell>
        </row>
        <row r="64">
          <cell r="E64" t="str">
            <v>Especializaciòn en Derecho Inmobiliario</v>
          </cell>
          <cell r="F64" t="str">
            <v>03020111</v>
          </cell>
          <cell r="R64" t="str">
            <v>(Gastos Legales)Tramites y Licencias</v>
          </cell>
          <cell r="S64" t="str">
            <v>5140150101</v>
          </cell>
          <cell r="AA64" t="str">
            <v>SISTEMAS DE EGRESADOS E IMPACTO EN EL MEDIO</v>
          </cell>
          <cell r="AB64" t="str">
            <v>01080102</v>
          </cell>
        </row>
        <row r="65">
          <cell r="E65" t="str">
            <v>Especializaciòn en Derecho Laboral</v>
          </cell>
          <cell r="F65" t="str">
            <v>03020106</v>
          </cell>
          <cell r="R65" t="str">
            <v>(Manto.)Mant. Terrenos</v>
          </cell>
          <cell r="S65" t="str">
            <v>5145050101</v>
          </cell>
        </row>
        <row r="66">
          <cell r="E66" t="str">
            <v>Especializaciòn en Derecho Penal  y Crim</v>
          </cell>
          <cell r="F66" t="str">
            <v>03020107</v>
          </cell>
          <cell r="R66" t="str">
            <v>(Manto.)Mant. Edificios</v>
          </cell>
          <cell r="S66" t="str">
            <v>5145100101</v>
          </cell>
        </row>
        <row r="67">
          <cell r="E67" t="str">
            <v>Especializaciòn en Derecho Procesal</v>
          </cell>
          <cell r="F67" t="str">
            <v>03020108</v>
          </cell>
          <cell r="R67" t="str">
            <v>(Manto.)Mant. Maquinaria y  Equipo</v>
          </cell>
          <cell r="S67" t="str">
            <v>5145150101</v>
          </cell>
        </row>
        <row r="68">
          <cell r="E68" t="str">
            <v>Especializaciòn en Derecho Pùblico</v>
          </cell>
          <cell r="F68" t="str">
            <v>03020112</v>
          </cell>
          <cell r="R68" t="str">
            <v>(Manto.)Mant.  Muebles y Enseres</v>
          </cell>
          <cell r="S68" t="str">
            <v>5145200101</v>
          </cell>
        </row>
        <row r="69">
          <cell r="E69" t="str">
            <v>Especializaciòn en Derecho Pùblico Finan</v>
          </cell>
          <cell r="F69" t="str">
            <v>03020109</v>
          </cell>
          <cell r="R69" t="str">
            <v>(Manto.)Mant. Equipo de Oficina</v>
          </cell>
          <cell r="S69" t="str">
            <v>5145200102</v>
          </cell>
        </row>
        <row r="70">
          <cell r="E70" t="str">
            <v>Especializaciòn en Derechos Humanos</v>
          </cell>
          <cell r="F70" t="str">
            <v>03020115</v>
          </cell>
          <cell r="R70" t="str">
            <v>(Manto.)Mant.  Eq. Computo</v>
          </cell>
          <cell r="S70" t="str">
            <v>5145250101</v>
          </cell>
        </row>
        <row r="71">
          <cell r="E71" t="str">
            <v>Especializaciòn en Didactica de la Matem</v>
          </cell>
          <cell r="F71" t="str">
            <v>06020105</v>
          </cell>
          <cell r="R71" t="str">
            <v>(Manto.)Mant. Eq. Telecomunicaciones</v>
          </cell>
          <cell r="S71" t="str">
            <v>5145250102</v>
          </cell>
        </row>
        <row r="72">
          <cell r="E72" t="str">
            <v>Especializaciòn en Docencia Universitaria</v>
          </cell>
          <cell r="F72" t="str">
            <v>06020102</v>
          </cell>
          <cell r="R72" t="str">
            <v>(Manto.)Mant. Eq. Radio</v>
          </cell>
          <cell r="S72" t="str">
            <v>5145250103</v>
          </cell>
        </row>
        <row r="73">
          <cell r="E73" t="str">
            <v>Especializaciòn en Educaciòn Ambiental</v>
          </cell>
          <cell r="F73" t="str">
            <v>06020104</v>
          </cell>
          <cell r="R73" t="str">
            <v>(Manto.)Mant. Lineas Telefonicas</v>
          </cell>
          <cell r="S73" t="str">
            <v>5145250104</v>
          </cell>
        </row>
        <row r="74">
          <cell r="E74" t="str">
            <v>Especializaciòn en Epidemiologìa</v>
          </cell>
          <cell r="F74" t="str">
            <v>02020108</v>
          </cell>
          <cell r="R74" t="str">
            <v>(Manto.)Mant. Audiovisuales</v>
          </cell>
          <cell r="S74" t="str">
            <v>5145250105</v>
          </cell>
        </row>
        <row r="75">
          <cell r="E75" t="str">
            <v>Especializaciòn en Filosofìa de Derecho</v>
          </cell>
          <cell r="F75" t="str">
            <v>07020101</v>
          </cell>
          <cell r="R75" t="str">
            <v>(Manto.)Mant.  Eq. Laboratorio</v>
          </cell>
          <cell r="S75" t="str">
            <v>5145300103</v>
          </cell>
        </row>
        <row r="76">
          <cell r="E76" t="str">
            <v>Especializaciòn en Finanzas Bursatiles</v>
          </cell>
          <cell r="F76" t="str">
            <v>04020113</v>
          </cell>
          <cell r="R76" t="str">
            <v>(Manto.)Mant. Intrumental de Laboratorio</v>
          </cell>
          <cell r="S76" t="str">
            <v>5145300104</v>
          </cell>
        </row>
        <row r="77">
          <cell r="E77" t="str">
            <v>Especializaciòn en Gcia de Recursos Huma</v>
          </cell>
          <cell r="F77" t="str">
            <v>04020114</v>
          </cell>
          <cell r="R77" t="str">
            <v>(Manto.)Mant.  Vehìculos</v>
          </cell>
          <cell r="S77" t="str">
            <v>5145400101</v>
          </cell>
        </row>
        <row r="78">
          <cell r="E78" t="str">
            <v>Especializaciòn en Geren Serv. de Salud</v>
          </cell>
          <cell r="F78" t="str">
            <v>02020109</v>
          </cell>
          <cell r="R78" t="str">
            <v>(Manto.)Mant. Inst. para Agua</v>
          </cell>
          <cell r="S78" t="str">
            <v>5145600101</v>
          </cell>
        </row>
        <row r="79">
          <cell r="E79" t="str">
            <v>Especializacion en gerencia financiera</v>
          </cell>
          <cell r="F79" t="str">
            <v>04020103</v>
          </cell>
          <cell r="R79" t="str">
            <v>(Manto.)Mant. Acued. Acequias y Canalizaciones</v>
          </cell>
          <cell r="S79" t="str">
            <v>5145600102</v>
          </cell>
        </row>
        <row r="80">
          <cell r="E80" t="str">
            <v>Especializaciòn en Gerencia Tributarìa</v>
          </cell>
          <cell r="F80" t="str">
            <v>04020109</v>
          </cell>
          <cell r="R80" t="str">
            <v>(Manto.)Mant. Plantas de Energia</v>
          </cell>
          <cell r="S80" t="str">
            <v>5145600104</v>
          </cell>
        </row>
        <row r="81">
          <cell r="E81" t="str">
            <v>Especializaciòn en Gerencia y Proyecciòn</v>
          </cell>
          <cell r="F81" t="str">
            <v>06020101</v>
          </cell>
          <cell r="R81" t="str">
            <v>(Manto.)Mant. Redes Distribucion</v>
          </cell>
          <cell r="S81" t="str">
            <v>5145600105</v>
          </cell>
        </row>
        <row r="82">
          <cell r="E82" t="str">
            <v>Especializaciòn en Gestiòn del Dsllo Agr</v>
          </cell>
          <cell r="F82" t="str">
            <v>05020104</v>
          </cell>
          <cell r="R82" t="str">
            <v>(Manto.)Mant. Eq. Vigilancia</v>
          </cell>
          <cell r="S82" t="str">
            <v>5145650101</v>
          </cell>
        </row>
        <row r="83">
          <cell r="E83" t="str">
            <v>Especializaciòn en Gestiòn Tributarìa</v>
          </cell>
          <cell r="F83" t="str">
            <v>04020106</v>
          </cell>
          <cell r="R83" t="str">
            <v>(Adec. )Arreglos Ornamentales - Flores y Plantas</v>
          </cell>
          <cell r="S83" t="str">
            <v>5150100101</v>
          </cell>
        </row>
        <row r="84">
          <cell r="E84" t="str">
            <v>Especializaciòn en Ginecologìa y Obstetr</v>
          </cell>
          <cell r="F84" t="str">
            <v>02020102</v>
          </cell>
          <cell r="R84" t="str">
            <v>(Adec. )Reparaciones Locativas</v>
          </cell>
          <cell r="S84" t="str">
            <v>5150150101</v>
          </cell>
        </row>
        <row r="85">
          <cell r="E85" t="str">
            <v>Especializaciòn en Gobierno Municipal</v>
          </cell>
          <cell r="F85" t="str">
            <v>03020119</v>
          </cell>
          <cell r="R85" t="str">
            <v>(Adec. )Señalizaciones</v>
          </cell>
          <cell r="S85" t="str">
            <v>5150959501</v>
          </cell>
        </row>
        <row r="86">
          <cell r="E86" t="str">
            <v>Especializaciòn en Informatica Educativa</v>
          </cell>
          <cell r="F86" t="str">
            <v>06020103</v>
          </cell>
          <cell r="R86" t="str">
            <v>(Adec. )Intalaciones</v>
          </cell>
          <cell r="S86" t="str">
            <v>5150959502</v>
          </cell>
        </row>
        <row r="87">
          <cell r="E87" t="str">
            <v>Especializaciòn en Lab Clìnico Hema y bc</v>
          </cell>
          <cell r="F87" t="str">
            <v>02020111</v>
          </cell>
          <cell r="R87" t="str">
            <v>(Gto. Viaje)Alojamiento y Manutencion</v>
          </cell>
          <cell r="S87" t="str">
            <v>5155050101</v>
          </cell>
        </row>
        <row r="88">
          <cell r="E88" t="str">
            <v>Especializaciòn en Medicina Familiar</v>
          </cell>
          <cell r="F88" t="str">
            <v>02020103</v>
          </cell>
          <cell r="R88" t="str">
            <v>(Gto. Viaje)Viaticos</v>
          </cell>
          <cell r="S88" t="str">
            <v>5105210101</v>
          </cell>
        </row>
        <row r="89">
          <cell r="E89" t="str">
            <v>Especializaciòn en Medicina Interna</v>
          </cell>
          <cell r="F89" t="str">
            <v>02020104</v>
          </cell>
          <cell r="R89" t="str">
            <v>(Gto. Viaje)Pasajes Aereos</v>
          </cell>
          <cell r="S89" t="str">
            <v>5155150101</v>
          </cell>
        </row>
        <row r="90">
          <cell r="E90" t="str">
            <v>Especializaciòn en Mercadeo</v>
          </cell>
          <cell r="F90" t="str">
            <v>05020101</v>
          </cell>
          <cell r="R90" t="str">
            <v>(Gto. Viaje)Pasajes Terrestres</v>
          </cell>
          <cell r="S90" t="str">
            <v>5155200101</v>
          </cell>
        </row>
        <row r="91">
          <cell r="E91" t="str">
            <v>Especializaciòn en Mercadeo Agropecuario</v>
          </cell>
          <cell r="F91" t="str">
            <v>05020103</v>
          </cell>
          <cell r="R91" t="str">
            <v>(Div. Admon)Suscripciones. Periodicos y Revistas</v>
          </cell>
          <cell r="S91" t="str">
            <v>5195100101</v>
          </cell>
        </row>
        <row r="92">
          <cell r="E92" t="str">
            <v>Especializaciòn en Mercadeo de Capitales</v>
          </cell>
          <cell r="F92" t="str">
            <v>04020117</v>
          </cell>
          <cell r="R92" t="str">
            <v>(Div. Admon)Musica Ambiental</v>
          </cell>
          <cell r="S92" t="str">
            <v>5195150101</v>
          </cell>
        </row>
        <row r="93">
          <cell r="E93" t="str">
            <v>Especializaciòn en Orientaciòn y Ed. Sex</v>
          </cell>
          <cell r="F93" t="str">
            <v>02020105</v>
          </cell>
          <cell r="R93" t="str">
            <v>(Div. Admon)Gastos De Represent. Y Relac. Publicas</v>
          </cell>
          <cell r="S93" t="str">
            <v>5195200101</v>
          </cell>
        </row>
        <row r="94">
          <cell r="E94" t="str">
            <v>Especializaciòn en Pediatrìa</v>
          </cell>
          <cell r="F94" t="str">
            <v>02020106</v>
          </cell>
          <cell r="R94" t="str">
            <v>(Div. Admon)Elementos De Aseo Y Cafeteria</v>
          </cell>
          <cell r="S94" t="str">
            <v>5195250101</v>
          </cell>
        </row>
        <row r="95">
          <cell r="E95" t="str">
            <v>Especializaciòn en Proyectos de Inv.</v>
          </cell>
          <cell r="F95" t="str">
            <v>04020111</v>
          </cell>
          <cell r="R95" t="str">
            <v>(Div. Admon)Utiles, Papeleria Y Fotocopias</v>
          </cell>
          <cell r="S95" t="str">
            <v>5195300101</v>
          </cell>
        </row>
        <row r="96">
          <cell r="E96" t="str">
            <v>Especialización en Psicologia Educativa</v>
          </cell>
          <cell r="F96" t="str">
            <v>06020109</v>
          </cell>
          <cell r="R96" t="str">
            <v>(Div. Admon)Combustibles Y Lubricantes</v>
          </cell>
          <cell r="S96" t="str">
            <v>5195350101</v>
          </cell>
        </row>
        <row r="97">
          <cell r="E97" t="str">
            <v>Especializaciòn en Psicologìa Laboral</v>
          </cell>
          <cell r="F97" t="str">
            <v>03020114</v>
          </cell>
          <cell r="R97" t="str">
            <v>(Div. Admon)Envases y Empaques</v>
          </cell>
          <cell r="S97" t="str">
            <v>5195400101</v>
          </cell>
        </row>
        <row r="98">
          <cell r="E98" t="str">
            <v>Especializaciòn en Revisorìa Fiscal</v>
          </cell>
          <cell r="F98" t="str">
            <v>04020107</v>
          </cell>
          <cell r="R98" t="str">
            <v>(Div. Admon)Taxis  Y Buses</v>
          </cell>
          <cell r="S98" t="str">
            <v>5195450101</v>
          </cell>
        </row>
        <row r="99">
          <cell r="E99" t="str">
            <v>Especializaciòn en Salud Ocupacional</v>
          </cell>
          <cell r="F99" t="str">
            <v>02020107</v>
          </cell>
          <cell r="R99" t="str">
            <v>(Div. Admon)Estampillas</v>
          </cell>
          <cell r="S99" t="str">
            <v>5195500101</v>
          </cell>
        </row>
        <row r="100">
          <cell r="E100" t="str">
            <v>Especializaciòn en Seguridad Social</v>
          </cell>
          <cell r="F100" t="str">
            <v>03020113</v>
          </cell>
          <cell r="R100" t="str">
            <v>(Div. Admon)Microfilmacion</v>
          </cell>
          <cell r="S100" t="str">
            <v>5195550101</v>
          </cell>
        </row>
        <row r="101">
          <cell r="E101" t="str">
            <v>Especializaciòn en Soldadura</v>
          </cell>
          <cell r="F101" t="str">
            <v>05020106</v>
          </cell>
          <cell r="R101" t="str">
            <v>(Div. Admon)Casino Y Restaurante</v>
          </cell>
          <cell r="S101" t="str">
            <v>5195600101</v>
          </cell>
        </row>
        <row r="102">
          <cell r="E102" t="str">
            <v>Especializaciòn en Toxicologìa Laboral</v>
          </cell>
          <cell r="F102" t="str">
            <v>03020110</v>
          </cell>
          <cell r="R102" t="str">
            <v>(Div. Admon)Parqueaderos</v>
          </cell>
          <cell r="S102" t="str">
            <v>5195650101</v>
          </cell>
        </row>
        <row r="103">
          <cell r="E103" t="str">
            <v>Especializaciòn Eñanza de Ciencia Social</v>
          </cell>
          <cell r="F103" t="str">
            <v>06020106</v>
          </cell>
          <cell r="R103" t="str">
            <v>(Div. Admon)Actividades Culturales Y Civicas de Bienestar Universitario</v>
          </cell>
          <cell r="S103" t="str">
            <v>5195959501</v>
          </cell>
        </row>
        <row r="104">
          <cell r="E104" t="str">
            <v>Especializaciòn Gcia de Calidad Pdtos y</v>
          </cell>
          <cell r="F104" t="str">
            <v>05020105</v>
          </cell>
          <cell r="R104" t="str">
            <v>(Div. Admon)Actividades Deportivas de Bienestar Universitario</v>
          </cell>
          <cell r="S104" t="str">
            <v>5195959502</v>
          </cell>
        </row>
        <row r="105">
          <cell r="E105" t="str">
            <v>Especializaciòn Gcia Fciera Enfasis Inte</v>
          </cell>
          <cell r="F105" t="str">
            <v>04020105</v>
          </cell>
          <cell r="R105" t="str">
            <v>(Div. Admon)Banderas Y Escudos</v>
          </cell>
          <cell r="S105" t="str">
            <v>5195959503</v>
          </cell>
        </row>
        <row r="106">
          <cell r="E106" t="str">
            <v>Especializaciòn Gerencia Talento Humano</v>
          </cell>
          <cell r="F106" t="str">
            <v>04020115</v>
          </cell>
          <cell r="R106" t="str">
            <v>(Div. Admon)Elem. Computador y Telecomunica</v>
          </cell>
          <cell r="S106" t="str">
            <v>5195959506</v>
          </cell>
        </row>
        <row r="107">
          <cell r="E107" t="str">
            <v>Especializaciòn Gestiòn Proyectos Inversion.</v>
          </cell>
          <cell r="F107" t="str">
            <v>04020110</v>
          </cell>
          <cell r="R107" t="str">
            <v>(Div. Admon)Elem. Fotografia Y Audiovisules</v>
          </cell>
          <cell r="S107" t="str">
            <v>5195959507</v>
          </cell>
        </row>
        <row r="108">
          <cell r="E108" t="str">
            <v>Especializaciòn Ngcios Inles enfasis Log</v>
          </cell>
          <cell r="F108" t="str">
            <v>04020116</v>
          </cell>
          <cell r="R108" t="str">
            <v>(Div. Admon)Elem. Imprenta Y Litografia</v>
          </cell>
          <cell r="S108" t="str">
            <v>5195959508</v>
          </cell>
        </row>
        <row r="109">
          <cell r="E109" t="str">
            <v>Especializaciones Derecho en Tunja</v>
          </cell>
          <cell r="F109" t="str">
            <v>03020121</v>
          </cell>
          <cell r="R109" t="str">
            <v>(Div. Admon)Elem. Electricos Y Electronicos</v>
          </cell>
          <cell r="S109" t="str">
            <v>5195959510</v>
          </cell>
        </row>
        <row r="110">
          <cell r="E110" t="str">
            <v>Especilizaciòn Crimin y Ciencias Forense</v>
          </cell>
          <cell r="F110" t="str">
            <v>03020101</v>
          </cell>
          <cell r="R110" t="str">
            <v>(Div. Admon)Eventos Especiales de Bienestar Universitario</v>
          </cell>
          <cell r="S110" t="str">
            <v>5195959511</v>
          </cell>
        </row>
        <row r="111">
          <cell r="E111" t="str">
            <v>Especilización en Educación para la Paz</v>
          </cell>
          <cell r="F111" t="str">
            <v>06020108</v>
          </cell>
          <cell r="R111" t="str">
            <v>(Div. Admon)Gastos Convenios</v>
          </cell>
          <cell r="S111" t="str">
            <v>5195959513</v>
          </cell>
        </row>
        <row r="112">
          <cell r="E112" t="str">
            <v>Especilizacion gerencia empresarial</v>
          </cell>
          <cell r="F112" t="str">
            <v>04020118</v>
          </cell>
          <cell r="R112" t="str">
            <v>(Div. Admon)Vestuario y Uniformes</v>
          </cell>
          <cell r="S112" t="str">
            <v>5195959514</v>
          </cell>
        </row>
        <row r="113">
          <cell r="E113" t="str">
            <v>Especilización Publico Financiero Villav</v>
          </cell>
          <cell r="F113" t="str">
            <v>03020123</v>
          </cell>
          <cell r="R113" t="str">
            <v>(Div. Admon)Gastos Funebres</v>
          </cell>
          <cell r="S113" t="str">
            <v>5195959515</v>
          </cell>
        </row>
        <row r="114">
          <cell r="E114" t="str">
            <v>Facultad de Derecho Calendario A</v>
          </cell>
          <cell r="F114" t="str">
            <v>03010101</v>
          </cell>
          <cell r="R114" t="str">
            <v>(Div. Admon)Gastos Medicos Y Drogas</v>
          </cell>
          <cell r="S114" t="str">
            <v>5195959516</v>
          </cell>
        </row>
        <row r="115">
          <cell r="E115" t="str">
            <v>Facultad de derecho calendario B</v>
          </cell>
          <cell r="F115" t="str">
            <v>03010102</v>
          </cell>
          <cell r="R115" t="str">
            <v>(Div. Admon)Herramientas</v>
          </cell>
          <cell r="S115" t="str">
            <v>5195959517</v>
          </cell>
        </row>
        <row r="116">
          <cell r="E116" t="str">
            <v>Filosofia</v>
          </cell>
          <cell r="F116" t="str">
            <v>07010101</v>
          </cell>
          <cell r="R116" t="str">
            <v>(Div. Admon)Higiene Y Seguridad Industrial</v>
          </cell>
          <cell r="S116" t="str">
            <v>5195959518</v>
          </cell>
        </row>
        <row r="117">
          <cell r="E117" t="str">
            <v>Fisioterapia</v>
          </cell>
          <cell r="F117" t="str">
            <v>02010103</v>
          </cell>
          <cell r="R117" t="str">
            <v>(Div. Admon)Obsequios Premios y Distinciones</v>
          </cell>
          <cell r="S117" t="str">
            <v>5195959522</v>
          </cell>
        </row>
        <row r="118">
          <cell r="E118" t="str">
            <v>Hacienda Majavita</v>
          </cell>
          <cell r="F118">
            <v>12010101</v>
          </cell>
          <cell r="R118" t="str">
            <v>(Div. Admon)Repuestos En General</v>
          </cell>
          <cell r="S118" t="str">
            <v>5195959524</v>
          </cell>
        </row>
        <row r="119">
          <cell r="E119" t="str">
            <v>Ingenierìa Ambiental</v>
          </cell>
          <cell r="F119" t="str">
            <v>05010101</v>
          </cell>
          <cell r="R119" t="str">
            <v>(Div. Admon)Elementos de Ferreteria</v>
          </cell>
          <cell r="S119" t="str">
            <v>5195959525</v>
          </cell>
        </row>
        <row r="120">
          <cell r="E120" t="str">
            <v>Ingenierìa Civil</v>
          </cell>
          <cell r="F120" t="str">
            <v>05010108</v>
          </cell>
          <cell r="R120" t="str">
            <v>(Div. Admon)Elementos de Lenceria y Roperia</v>
          </cell>
          <cell r="S120" t="str">
            <v>5195959526</v>
          </cell>
        </row>
        <row r="121">
          <cell r="E121" t="str">
            <v>Ingenierìa Comercìal</v>
          </cell>
          <cell r="F121" t="str">
            <v>05010102</v>
          </cell>
          <cell r="R121" t="str">
            <v>(Div. Admon)Otros</v>
          </cell>
          <cell r="S121" t="str">
            <v>5195959595</v>
          </cell>
        </row>
        <row r="122">
          <cell r="E122" t="str">
            <v>Ingenierìa de Sistemas e Informàtica</v>
          </cell>
          <cell r="F122" t="str">
            <v>05010103</v>
          </cell>
          <cell r="R122" t="str">
            <v xml:space="preserve">(Hon.)Auditoria Externa </v>
          </cell>
          <cell r="S122" t="str">
            <v>5210150101</v>
          </cell>
        </row>
        <row r="123">
          <cell r="E123" t="str">
            <v>Ingenierìa Financiera</v>
          </cell>
          <cell r="F123" t="str">
            <v>05010107</v>
          </cell>
          <cell r="R123" t="str">
            <v xml:space="preserve">(Hon.)Asesoria Juridica </v>
          </cell>
          <cell r="S123" t="str">
            <v>5210250101</v>
          </cell>
        </row>
        <row r="124">
          <cell r="E124" t="str">
            <v>Ingenierìa Industrial</v>
          </cell>
          <cell r="F124" t="str">
            <v>05010104</v>
          </cell>
          <cell r="R124" t="str">
            <v xml:space="preserve">(Hon.)Asesoria Financiera </v>
          </cell>
          <cell r="S124" t="str">
            <v>5210300101</v>
          </cell>
        </row>
        <row r="125">
          <cell r="E125" t="str">
            <v>Ingenierìa Mecànica</v>
          </cell>
          <cell r="F125" t="str">
            <v>05010105</v>
          </cell>
          <cell r="R125" t="str">
            <v xml:space="preserve">(Hon.)Asesoria Tecnica </v>
          </cell>
          <cell r="S125" t="str">
            <v>5210350101</v>
          </cell>
        </row>
        <row r="126">
          <cell r="E126" t="str">
            <v>Ingenierìa Metalurgica</v>
          </cell>
          <cell r="F126" t="str">
            <v>05010106</v>
          </cell>
          <cell r="R126" t="str">
            <v>(Hon.)Bonificaciones Docentes Postgrados</v>
          </cell>
          <cell r="S126" t="str">
            <v>5205480101</v>
          </cell>
        </row>
        <row r="127">
          <cell r="E127" t="str">
            <v>Instrumentacion Quirurgica</v>
          </cell>
          <cell r="F127" t="str">
            <v>02010104</v>
          </cell>
          <cell r="R127" t="str">
            <v>(Hon.)Docentes-Talleres Admon</v>
          </cell>
          <cell r="S127" t="str">
            <v>5210959501</v>
          </cell>
        </row>
        <row r="128">
          <cell r="E128" t="str">
            <v>Laboratorios</v>
          </cell>
          <cell r="F128" t="str">
            <v>88010102</v>
          </cell>
          <cell r="R128" t="str">
            <v>(Hon.)Personal de Salud</v>
          </cell>
          <cell r="S128" t="str">
            <v>5210959502</v>
          </cell>
        </row>
        <row r="129">
          <cell r="E129" t="str">
            <v>Licenciatura Ed Basica enf  Cie Sociales</v>
          </cell>
          <cell r="F129" t="str">
            <v>06010202</v>
          </cell>
          <cell r="R129" t="str">
            <v xml:space="preserve">(Hon.)Otros Servicios Profesionales </v>
          </cell>
          <cell r="S129" t="str">
            <v>5210959595</v>
          </cell>
        </row>
        <row r="130">
          <cell r="E130" t="str">
            <v>Licenciatura Ed. Bàsica enf Ed Fìsica Re</v>
          </cell>
          <cell r="F130" t="str">
            <v>06010402</v>
          </cell>
          <cell r="R130" t="str">
            <v>(Impu.)Industria y Comercio</v>
          </cell>
          <cell r="S130" t="str">
            <v>5215050101</v>
          </cell>
        </row>
        <row r="131">
          <cell r="E131" t="str">
            <v>Licenciatura Ed. Basica enf en Naturales</v>
          </cell>
          <cell r="F131" t="str">
            <v>06010103</v>
          </cell>
          <cell r="R131" t="str">
            <v>(Impu.)Impuesto de Timbres</v>
          </cell>
          <cell r="S131" t="str">
            <v>5215100101</v>
          </cell>
        </row>
        <row r="132">
          <cell r="E132" t="str">
            <v>Licenciatura en Biologìa y Quìmica</v>
          </cell>
          <cell r="F132" t="str">
            <v>06010101</v>
          </cell>
          <cell r="R132" t="str">
            <v xml:space="preserve">(Impu.)De Vehiculos </v>
          </cell>
          <cell r="S132" t="str">
            <v>5215400101</v>
          </cell>
        </row>
        <row r="133">
          <cell r="E133" t="str">
            <v>Licenciatura en Ciencias Sociales</v>
          </cell>
          <cell r="F133" t="str">
            <v>06010201</v>
          </cell>
          <cell r="R133" t="str">
            <v>(Arrend.)Arrend. Terrenos</v>
          </cell>
          <cell r="S133" t="str">
            <v>5220050101</v>
          </cell>
        </row>
        <row r="134">
          <cell r="E134" t="str">
            <v>Licenciatura en Ed. Basica enf Humanidad</v>
          </cell>
          <cell r="F134" t="str">
            <v>06010302</v>
          </cell>
          <cell r="R134" t="str">
            <v>(Arrend.)Arrend. Edificios</v>
          </cell>
          <cell r="S134" t="str">
            <v>5220100101</v>
          </cell>
        </row>
        <row r="135">
          <cell r="E135" t="str">
            <v>Licenciatura en Educaciòn Fìsica</v>
          </cell>
          <cell r="F135" t="str">
            <v>06010401</v>
          </cell>
          <cell r="R135" t="str">
            <v>(Arrend.)Arrend. maquinarias y Equipos</v>
          </cell>
          <cell r="S135" t="str">
            <v>5220150101</v>
          </cell>
        </row>
        <row r="136">
          <cell r="E136" t="str">
            <v>Licenciatura en filologia e idiomas</v>
          </cell>
          <cell r="F136" t="str">
            <v>06010301</v>
          </cell>
          <cell r="R136" t="str">
            <v>(Arrend.)Arrend. Muebles y Enseres</v>
          </cell>
          <cell r="S136" t="str">
            <v>5220200101</v>
          </cell>
        </row>
        <row r="137">
          <cell r="E137" t="str">
            <v>Licenciatura en Matemàticas</v>
          </cell>
          <cell r="F137" t="str">
            <v>06010102</v>
          </cell>
          <cell r="R137" t="str">
            <v xml:space="preserve">(Arrend.)Arrend. Eq. Oficina </v>
          </cell>
          <cell r="S137" t="str">
            <v>5220200102</v>
          </cell>
        </row>
        <row r="138">
          <cell r="E138" t="str">
            <v>Licenciatura en Pedagogìa Infantil</v>
          </cell>
          <cell r="F138" t="str">
            <v>06010501</v>
          </cell>
          <cell r="R138" t="str">
            <v>(Arrend.)Arrend. Eq. Procesamiento de Datos</v>
          </cell>
          <cell r="S138" t="str">
            <v>5220250101</v>
          </cell>
        </row>
        <row r="139">
          <cell r="E139" t="str">
            <v>Maestria de Informatica Educativa</v>
          </cell>
          <cell r="F139" t="str">
            <v>06030103</v>
          </cell>
          <cell r="R139" t="str">
            <v>(Arrend.)Arrend. Eq.  Telecomunicacion</v>
          </cell>
          <cell r="S139" t="str">
            <v>5220250102</v>
          </cell>
        </row>
        <row r="140">
          <cell r="E140" t="str">
            <v>Maestría en Administración de Empresas</v>
          </cell>
          <cell r="F140" t="str">
            <v>04020302</v>
          </cell>
          <cell r="R140" t="str">
            <v xml:space="preserve">(Arrend.)Arrend. Eq.  Radio </v>
          </cell>
          <cell r="S140" t="str">
            <v>5220250103</v>
          </cell>
        </row>
        <row r="141">
          <cell r="E141" t="str">
            <v>Maestria en Ciencias de la Educación</v>
          </cell>
          <cell r="F141" t="str">
            <v>06030101</v>
          </cell>
          <cell r="R141" t="str">
            <v>(Arrend.)Arrend. Eq.  Laboratorio</v>
          </cell>
          <cell r="S141" t="str">
            <v>5220300103</v>
          </cell>
        </row>
        <row r="142">
          <cell r="E142" t="str">
            <v>Maestria en Contaduria</v>
          </cell>
          <cell r="F142" t="str">
            <v>04020301</v>
          </cell>
          <cell r="R142" t="str">
            <v>(Arrend.)Arrend. Eq.  Instrumentales</v>
          </cell>
          <cell r="S142" t="str">
            <v>5220300104</v>
          </cell>
        </row>
        <row r="143">
          <cell r="E143" t="str">
            <v>Maestria En Criminalistica</v>
          </cell>
          <cell r="F143" t="str">
            <v>03020204</v>
          </cell>
          <cell r="R143" t="str">
            <v>(Arrend.)Arrend. Eq.  Transporte</v>
          </cell>
          <cell r="S143" t="str">
            <v>5220400101</v>
          </cell>
        </row>
        <row r="144">
          <cell r="E144" t="str">
            <v>Maestrìa en Derecho Administrativo</v>
          </cell>
          <cell r="F144" t="str">
            <v>03020203</v>
          </cell>
          <cell r="R144" t="str">
            <v xml:space="preserve">(Arrend.)Arrend. Plantas de Generacion de Energia </v>
          </cell>
          <cell r="S144" t="str">
            <v>5220600104</v>
          </cell>
        </row>
        <row r="145">
          <cell r="E145" t="str">
            <v>Maestria En Derecho Constitucional</v>
          </cell>
          <cell r="F145" t="str">
            <v>03020205</v>
          </cell>
          <cell r="R145" t="str">
            <v>(Arrend.)Otros Alquiler (Togas y Virretes)</v>
          </cell>
          <cell r="S145" t="str">
            <v>5220959595</v>
          </cell>
        </row>
        <row r="146">
          <cell r="E146" t="str">
            <v>Maestrìa en derecho Procesal</v>
          </cell>
          <cell r="F146" t="str">
            <v>03020201</v>
          </cell>
          <cell r="R146" t="str">
            <v xml:space="preserve">(Contr. y Afil.)Contribuciones </v>
          </cell>
          <cell r="S146" t="str">
            <v>5225050101</v>
          </cell>
        </row>
        <row r="147">
          <cell r="E147" t="str">
            <v>Maestría en Didacticas de Lenguas Extran</v>
          </cell>
          <cell r="F147" t="str">
            <v>06030102</v>
          </cell>
          <cell r="R147" t="str">
            <v xml:space="preserve">(Contr. y Afil.)Afiliaciones y Sostenimiento </v>
          </cell>
          <cell r="S147" t="str">
            <v>5225100101</v>
          </cell>
        </row>
        <row r="148">
          <cell r="E148" t="str">
            <v>Maestria En Epidemiología</v>
          </cell>
          <cell r="F148" t="str">
            <v>02020204</v>
          </cell>
          <cell r="R148" t="str">
            <v xml:space="preserve">(Seguros)Manejo </v>
          </cell>
          <cell r="S148" t="str">
            <v>5230050101</v>
          </cell>
        </row>
        <row r="149">
          <cell r="E149" t="str">
            <v>Maestría en Filosofía</v>
          </cell>
          <cell r="F149" t="str">
            <v>07030101</v>
          </cell>
          <cell r="R149" t="str">
            <v xml:space="preserve">(Seguros)Cumplimiento </v>
          </cell>
          <cell r="S149" t="str">
            <v>5230100101</v>
          </cell>
        </row>
        <row r="150">
          <cell r="E150" t="str">
            <v>Maestria en Gerencia en Servicios de Salud</v>
          </cell>
          <cell r="F150" t="str">
            <v>02020202</v>
          </cell>
          <cell r="R150" t="str">
            <v xml:space="preserve">(Seguros)Vida Colectiva </v>
          </cell>
          <cell r="S150" t="str">
            <v>5230200101</v>
          </cell>
        </row>
        <row r="151">
          <cell r="E151" t="str">
            <v>Maestría en Gestión Empresarial</v>
          </cell>
          <cell r="F151" t="str">
            <v>04030102</v>
          </cell>
          <cell r="R151" t="str">
            <v xml:space="preserve">(Seguros)Incendio </v>
          </cell>
          <cell r="S151" t="str">
            <v>5230250101</v>
          </cell>
        </row>
        <row r="152">
          <cell r="E152" t="str">
            <v>Maestria en Ingeniería</v>
          </cell>
          <cell r="F152" t="str">
            <v>05020201</v>
          </cell>
          <cell r="R152" t="str">
            <v xml:space="preserve">(Seguros)Terremoto </v>
          </cell>
          <cell r="S152" t="str">
            <v>5230300101</v>
          </cell>
        </row>
        <row r="153">
          <cell r="E153" t="str">
            <v>Maestria en Mercadeo</v>
          </cell>
          <cell r="F153" t="str">
            <v>04030101</v>
          </cell>
          <cell r="R153" t="str">
            <v xml:space="preserve">(Seguros)Flota y Equipo de Transporte </v>
          </cell>
          <cell r="S153" t="str">
            <v>5230400101</v>
          </cell>
        </row>
        <row r="154">
          <cell r="E154" t="str">
            <v>Maestrìa en Penal y Criminologìa</v>
          </cell>
          <cell r="F154" t="str">
            <v>03020202</v>
          </cell>
          <cell r="R154" t="str">
            <v xml:space="preserve">(Seguros)Responsabilidad Civil y Extracontractual </v>
          </cell>
          <cell r="S154" t="str">
            <v>5230600101</v>
          </cell>
        </row>
        <row r="155">
          <cell r="E155" t="str">
            <v>Maestria en Salud Ocupacional</v>
          </cell>
          <cell r="F155" t="str">
            <v>02020203</v>
          </cell>
          <cell r="R155" t="str">
            <v>(Seguros)Obligatorio Accidente de Tránsito</v>
          </cell>
          <cell r="S155" t="str">
            <v>5230750101</v>
          </cell>
        </row>
        <row r="156">
          <cell r="E156" t="str">
            <v>Maestria MBA Administración</v>
          </cell>
          <cell r="F156" t="str">
            <v>05020401</v>
          </cell>
          <cell r="R156" t="str">
            <v>(Seguros)Transporte de Mercancias</v>
          </cell>
          <cell r="S156" t="str">
            <v>5230850101</v>
          </cell>
        </row>
        <row r="157">
          <cell r="E157" t="str">
            <v>Maestria Microbiologia Molecular</v>
          </cell>
          <cell r="F157" t="str">
            <v>02020201</v>
          </cell>
          <cell r="R157" t="str">
            <v xml:space="preserve">(Seguros)Riesgos Biologicos  </v>
          </cell>
          <cell r="S157" t="str">
            <v>5230900101</v>
          </cell>
        </row>
        <row r="158">
          <cell r="E158" t="str">
            <v>Media</v>
          </cell>
          <cell r="F158" t="str">
            <v>01010103</v>
          </cell>
          <cell r="R158" t="str">
            <v>(Seguros)Poliza Estudiantil</v>
          </cell>
          <cell r="S158" t="str">
            <v>5230950101</v>
          </cell>
        </row>
        <row r="159">
          <cell r="E159" t="str">
            <v>Medicina</v>
          </cell>
          <cell r="F159" t="str">
            <v>02010101</v>
          </cell>
          <cell r="R159" t="str">
            <v xml:space="preserve">(Seguros)Otros Seguros  </v>
          </cell>
          <cell r="S159" t="str">
            <v>5230950102</v>
          </cell>
        </row>
        <row r="160">
          <cell r="E160" t="str">
            <v>Mercadeo</v>
          </cell>
          <cell r="F160" t="str">
            <v>04010107</v>
          </cell>
          <cell r="R160" t="str">
            <v>(Svs.)Servicio de  Aseo</v>
          </cell>
          <cell r="S160" t="str">
            <v>5235050101</v>
          </cell>
        </row>
        <row r="161">
          <cell r="E161" t="str">
            <v>Microbiología</v>
          </cell>
          <cell r="F161" t="str">
            <v>02010106</v>
          </cell>
          <cell r="R161" t="str">
            <v xml:space="preserve">(Svs.)Servicio de Vigilancia </v>
          </cell>
          <cell r="S161" t="str">
            <v>5235050102</v>
          </cell>
        </row>
        <row r="162">
          <cell r="E162" t="str">
            <v>Oficina de Mercadeo</v>
          </cell>
          <cell r="F162" t="str">
            <v>91040105</v>
          </cell>
          <cell r="R162" t="str">
            <v xml:space="preserve">(Svs.)Servicio de Temporales </v>
          </cell>
          <cell r="S162" t="str">
            <v>5235100101</v>
          </cell>
        </row>
        <row r="163">
          <cell r="E163" t="str">
            <v>Oficina de Personal</v>
          </cell>
          <cell r="F163" t="str">
            <v>91020101</v>
          </cell>
          <cell r="R163" t="str">
            <v>(Svs.)Asistencia Técnica</v>
          </cell>
          <cell r="S163" t="str">
            <v>5235150101</v>
          </cell>
        </row>
        <row r="164">
          <cell r="E164" t="str">
            <v>Oficina Direcciòn Administrativa</v>
          </cell>
          <cell r="F164" t="str">
            <v>91040101</v>
          </cell>
          <cell r="R164" t="str">
            <v>(Svs.)Procesamiento de Datos</v>
          </cell>
          <cell r="S164" t="str">
            <v>5235200101</v>
          </cell>
        </row>
        <row r="165">
          <cell r="E165" t="str">
            <v>Oficina Direcciòn Financiera-Sindicatura</v>
          </cell>
          <cell r="F165" t="str">
            <v>91030101</v>
          </cell>
          <cell r="R165" t="str">
            <v xml:space="preserve">(Svs.)Acueducto y Alcantarillado </v>
          </cell>
          <cell r="S165" t="str">
            <v>5235250101</v>
          </cell>
        </row>
        <row r="166">
          <cell r="E166" t="str">
            <v>Oficina Jurìdica</v>
          </cell>
          <cell r="F166" t="str">
            <v>91010108</v>
          </cell>
          <cell r="R166" t="str">
            <v>(Svs.)Energía Eléctrica</v>
          </cell>
          <cell r="S166" t="str">
            <v>5235300101</v>
          </cell>
        </row>
        <row r="167">
          <cell r="E167" t="str">
            <v>Organizaciòn de relaciones Internacional</v>
          </cell>
          <cell r="F167" t="str">
            <v>09010101</v>
          </cell>
          <cell r="R167" t="str">
            <v>(Svs.)Teléfono</v>
          </cell>
          <cell r="S167" t="str">
            <v>5235350101</v>
          </cell>
        </row>
        <row r="168">
          <cell r="E168" t="str">
            <v>Planeaciòn Nacional</v>
          </cell>
          <cell r="F168" t="str">
            <v>90010107</v>
          </cell>
          <cell r="R168" t="str">
            <v>(Svs.)Telefonia Celular</v>
          </cell>
          <cell r="S168" t="str">
            <v>5235350102</v>
          </cell>
        </row>
        <row r="169">
          <cell r="E169" t="str">
            <v>Planeaciòn Seccional</v>
          </cell>
          <cell r="F169" t="str">
            <v>91010106</v>
          </cell>
          <cell r="R169" t="str">
            <v xml:space="preserve">(Svs.)Servicio de Gas </v>
          </cell>
          <cell r="S169" t="str">
            <v>5235550101</v>
          </cell>
        </row>
        <row r="170">
          <cell r="E170" t="str">
            <v>Preescolar</v>
          </cell>
          <cell r="F170" t="str">
            <v>01010101</v>
          </cell>
          <cell r="R170" t="str">
            <v xml:space="preserve">(Svs.)Correo, Portes y Telegramas </v>
          </cell>
          <cell r="S170" t="str">
            <v>5235400101</v>
          </cell>
        </row>
        <row r="171">
          <cell r="E171" t="str">
            <v>Presidencia Delegada</v>
          </cell>
          <cell r="F171" t="str">
            <v>91010102</v>
          </cell>
          <cell r="R171" t="str">
            <v>(Svs.)Internet - Fax y Telefax</v>
          </cell>
          <cell r="S171" t="str">
            <v>5235450101</v>
          </cell>
        </row>
        <row r="172">
          <cell r="E172" t="str">
            <v>Presidencia Nacional</v>
          </cell>
          <cell r="F172" t="str">
            <v>90010103</v>
          </cell>
          <cell r="R172" t="str">
            <v>(Svs.)Transportes, Fletes y Acarreos</v>
          </cell>
          <cell r="S172" t="str">
            <v>5235500101</v>
          </cell>
        </row>
        <row r="173">
          <cell r="E173" t="str">
            <v>Presupuesto</v>
          </cell>
          <cell r="F173" t="str">
            <v>91030105</v>
          </cell>
          <cell r="R173" t="str">
            <v>(Svs.)  Gas</v>
          </cell>
          <cell r="S173" t="str">
            <v>5235550101</v>
          </cell>
        </row>
        <row r="174">
          <cell r="E174" t="str">
            <v>Psicología</v>
          </cell>
          <cell r="F174" t="str">
            <v>03010105</v>
          </cell>
          <cell r="R174" t="str">
            <v>(Svs.)Publicidad, Propaganda y Promocion</v>
          </cell>
          <cell r="S174" t="str">
            <v>5235600101</v>
          </cell>
        </row>
        <row r="175">
          <cell r="E175" t="str">
            <v>Publicaciones</v>
          </cell>
          <cell r="F175" t="str">
            <v>88010106</v>
          </cell>
          <cell r="R175" t="str">
            <v>(Svs.)Encuadernacion y Empaste</v>
          </cell>
          <cell r="S175" t="str">
            <v>5235959502</v>
          </cell>
        </row>
        <row r="176">
          <cell r="E176" t="str">
            <v>Rectorìa Nacional</v>
          </cell>
          <cell r="F176" t="str">
            <v>90010104</v>
          </cell>
          <cell r="R176" t="str">
            <v>(Svs.) Inhumacion de Cadaveres</v>
          </cell>
          <cell r="S176" t="str">
            <v>5235959503</v>
          </cell>
        </row>
        <row r="177">
          <cell r="E177" t="str">
            <v>Rectorìa Seccional</v>
          </cell>
          <cell r="F177" t="str">
            <v>91010103</v>
          </cell>
          <cell r="R177" t="str">
            <v>(Svs.)Grabacion y/o Produccion</v>
          </cell>
          <cell r="S177" t="str">
            <v>5235959504</v>
          </cell>
        </row>
        <row r="178">
          <cell r="E178" t="str">
            <v>Revisorìa Fiscal</v>
          </cell>
          <cell r="F178" t="str">
            <v>90010108</v>
          </cell>
          <cell r="R178" t="str">
            <v>(Svs.)Servicio de  Instructores</v>
          </cell>
          <cell r="S178" t="str">
            <v>5235959505</v>
          </cell>
        </row>
        <row r="179">
          <cell r="E179" t="str">
            <v>Sala General</v>
          </cell>
          <cell r="F179" t="str">
            <v>90010101</v>
          </cell>
          <cell r="R179" t="str">
            <v>(Svs.)Tv Satelital - Tv Cable</v>
          </cell>
          <cell r="S179" t="str">
            <v>5235959506</v>
          </cell>
        </row>
        <row r="180">
          <cell r="E180" t="str">
            <v>Salas de Informatica</v>
          </cell>
          <cell r="F180" t="str">
            <v>88010105</v>
          </cell>
          <cell r="R180" t="str">
            <v>(Svs.)Otros Servicios</v>
          </cell>
          <cell r="S180" t="str">
            <v>5235959595</v>
          </cell>
        </row>
        <row r="181">
          <cell r="E181" t="str">
            <v>Secretaria General</v>
          </cell>
          <cell r="F181" t="str">
            <v>90010105</v>
          </cell>
          <cell r="R181" t="str">
            <v xml:space="preserve">(Gastos legales)Notariales </v>
          </cell>
          <cell r="S181" t="str">
            <v>5240050101</v>
          </cell>
        </row>
        <row r="182">
          <cell r="E182" t="str">
            <v>Secretaria Seccional</v>
          </cell>
          <cell r="F182" t="str">
            <v>91010104</v>
          </cell>
          <cell r="R182" t="str">
            <v>(Gastos legales)Trámites y Licencias</v>
          </cell>
          <cell r="S182" t="str">
            <v>5240150101</v>
          </cell>
        </row>
        <row r="183">
          <cell r="E183" t="str">
            <v>Seguridad y Vigilancia</v>
          </cell>
          <cell r="F183" t="str">
            <v>91040104</v>
          </cell>
          <cell r="R183" t="str">
            <v xml:space="preserve">(Mnto)Mant. Terrenos </v>
          </cell>
          <cell r="S183" t="str">
            <v>5245050101</v>
          </cell>
        </row>
        <row r="184">
          <cell r="E184" t="str">
            <v>Servicios Generales</v>
          </cell>
          <cell r="F184" t="str">
            <v>91040103</v>
          </cell>
          <cell r="R184" t="str">
            <v xml:space="preserve">(Mnto)Mant.  Edificios </v>
          </cell>
          <cell r="S184" t="str">
            <v>5245100101</v>
          </cell>
        </row>
        <row r="185">
          <cell r="E185" t="str">
            <v>SGC - Oficina de Sistema de Gestion de C</v>
          </cell>
          <cell r="F185" t="str">
            <v>91010111</v>
          </cell>
          <cell r="R185" t="str">
            <v>(Mnto)Mant.  Maquinaria y Equipo</v>
          </cell>
          <cell r="S185" t="str">
            <v>5245150101</v>
          </cell>
        </row>
        <row r="186">
          <cell r="E186" t="str">
            <v>Sistemas y Comunicaciones</v>
          </cell>
          <cell r="F186" t="str">
            <v>91010109</v>
          </cell>
          <cell r="R186" t="str">
            <v xml:space="preserve">(Mnto)Mant.  Muebles y Enseres </v>
          </cell>
          <cell r="S186" t="str">
            <v>5245200101</v>
          </cell>
        </row>
        <row r="187">
          <cell r="E187" t="str">
            <v>Tecnologìa en Veterinaria</v>
          </cell>
          <cell r="F187" t="str">
            <v>10010101</v>
          </cell>
          <cell r="R187" t="str">
            <v>(Mnto)Mant.  Equipo de Oficina</v>
          </cell>
          <cell r="S187" t="str">
            <v>5245200102</v>
          </cell>
        </row>
        <row r="188">
          <cell r="E188" t="str">
            <v>Tesorerìa</v>
          </cell>
          <cell r="F188" t="str">
            <v>91030106</v>
          </cell>
          <cell r="R188" t="str">
            <v>(Mnto)Mant. Equipo de Procesamiento de Datos</v>
          </cell>
          <cell r="S188" t="str">
            <v>5245250101</v>
          </cell>
        </row>
        <row r="189">
          <cell r="E189" t="str">
            <v>Trabajo Social</v>
          </cell>
          <cell r="F189" t="str">
            <v>03010106</v>
          </cell>
          <cell r="R189" t="str">
            <v>(Mnto)Mant.  Equipo de Telecomunicaciones</v>
          </cell>
          <cell r="S189" t="str">
            <v>5245250102</v>
          </cell>
        </row>
        <row r="190">
          <cell r="E190" t="str">
            <v>Tribunal de Honor</v>
          </cell>
          <cell r="F190" t="str">
            <v>90010109</v>
          </cell>
          <cell r="R190" t="str">
            <v>(Mnto)Mant.  Equipo de Radio</v>
          </cell>
          <cell r="S190" t="str">
            <v>5245250103</v>
          </cell>
        </row>
        <row r="191">
          <cell r="E191" t="str">
            <v>Zootecnia</v>
          </cell>
          <cell r="F191" t="str">
            <v>10010102</v>
          </cell>
          <cell r="R191" t="str">
            <v xml:space="preserve">(Mnto)Mant.  Lineas Telefonicas </v>
          </cell>
          <cell r="S191" t="str">
            <v>5245250104</v>
          </cell>
        </row>
        <row r="192">
          <cell r="R192" t="str">
            <v xml:space="preserve">(Mnto)Mant.  Audiovisuales </v>
          </cell>
          <cell r="S192" t="str">
            <v>5245250105</v>
          </cell>
        </row>
        <row r="193">
          <cell r="R193" t="str">
            <v xml:space="preserve">(Mnto)Mant.  Equipos de Laboratorio </v>
          </cell>
          <cell r="S193" t="str">
            <v>5245300103</v>
          </cell>
        </row>
        <row r="194">
          <cell r="R194" t="str">
            <v xml:space="preserve">(Mnto)Mant.  Intrumental de Laboratorio </v>
          </cell>
          <cell r="S194" t="str">
            <v>5245300104</v>
          </cell>
        </row>
        <row r="195">
          <cell r="R195" t="str">
            <v>(Mnto)Mant.  Autos, Camionetas y Camperos</v>
          </cell>
          <cell r="S195" t="str">
            <v>5245400101</v>
          </cell>
        </row>
        <row r="196">
          <cell r="R196" t="str">
            <v xml:space="preserve">(Mnto)Mant.  Instalaciones para Agua </v>
          </cell>
          <cell r="S196" t="str">
            <v>5245600101</v>
          </cell>
        </row>
        <row r="197">
          <cell r="R197" t="str">
            <v xml:space="preserve">(Mnto)Mant.  Acueducto, Acequias y Canalizaciones </v>
          </cell>
          <cell r="S197" t="str">
            <v>5245600102</v>
          </cell>
        </row>
        <row r="198">
          <cell r="R198" t="str">
            <v>(Mnto)Mant.  Plantas de Generacion de Energia</v>
          </cell>
          <cell r="S198" t="str">
            <v>5245600104</v>
          </cell>
        </row>
        <row r="199">
          <cell r="R199" t="str">
            <v xml:space="preserve">(Mnto)Mant.  Redes de Distribucion </v>
          </cell>
          <cell r="S199" t="str">
            <v>5245600105</v>
          </cell>
        </row>
        <row r="200">
          <cell r="R200" t="str">
            <v>(Repar.)Instalaciones Eléctricas</v>
          </cell>
          <cell r="S200" t="str">
            <v>5250050101</v>
          </cell>
        </row>
        <row r="201">
          <cell r="R201" t="str">
            <v>(Repar.)Arreglos Ornamentales</v>
          </cell>
          <cell r="S201" t="str">
            <v>5250100101</v>
          </cell>
        </row>
        <row r="202">
          <cell r="R202" t="str">
            <v xml:space="preserve">(Repar.)Reparaciones Locativas </v>
          </cell>
          <cell r="S202" t="str">
            <v>5250150101</v>
          </cell>
        </row>
        <row r="203">
          <cell r="R203" t="str">
            <v>(Gto. Viaje)Alojamiento y Manutención</v>
          </cell>
          <cell r="S203" t="str">
            <v>5255050101</v>
          </cell>
        </row>
        <row r="204">
          <cell r="R204" t="str">
            <v xml:space="preserve">(Gto. Viaje)Viaticos </v>
          </cell>
          <cell r="S204" t="str">
            <v>5205210101</v>
          </cell>
        </row>
        <row r="205">
          <cell r="R205" t="str">
            <v>(Gto. Viaje)Pasájes Aereos</v>
          </cell>
          <cell r="S205" t="str">
            <v>5255150101</v>
          </cell>
        </row>
        <row r="206">
          <cell r="R206" t="str">
            <v>(Gto. Viaje)Pasájes Terrestres</v>
          </cell>
          <cell r="S206" t="str">
            <v>5255200101</v>
          </cell>
        </row>
        <row r="207">
          <cell r="R207" t="str">
            <v xml:space="preserve">(Div. Academ)Comisiones </v>
          </cell>
          <cell r="S207" t="str">
            <v>5295050101</v>
          </cell>
        </row>
        <row r="208">
          <cell r="R208" t="str">
            <v xml:space="preserve">(Div. Academ)Musica Ambiental </v>
          </cell>
          <cell r="S208" t="str">
            <v>5295150101</v>
          </cell>
        </row>
        <row r="209">
          <cell r="R209" t="str">
            <v>(Div. Academ)Gastos De Representación</v>
          </cell>
          <cell r="S209" t="str">
            <v>5295200101</v>
          </cell>
        </row>
        <row r="210">
          <cell r="R210" t="str">
            <v xml:space="preserve">(Div. Academ)Elementos de Aseo y Cafeteria </v>
          </cell>
          <cell r="S210" t="str">
            <v>5295250101</v>
          </cell>
        </row>
        <row r="211">
          <cell r="R211" t="str">
            <v xml:space="preserve">(Div. Academ)Utiles, Papeleria y Fotocopias </v>
          </cell>
          <cell r="S211" t="str">
            <v>5295300101</v>
          </cell>
        </row>
        <row r="212">
          <cell r="R212" t="str">
            <v>(Div. Academ)Combustible y Lubricantes</v>
          </cell>
          <cell r="S212" t="str">
            <v>5295350101</v>
          </cell>
        </row>
        <row r="213">
          <cell r="R213" t="str">
            <v xml:space="preserve">(Div. Academ)Taxis Y Buses </v>
          </cell>
          <cell r="S213" t="str">
            <v>5295450101</v>
          </cell>
        </row>
        <row r="214">
          <cell r="R214" t="str">
            <v xml:space="preserve">(Div. Academ)Estampillas </v>
          </cell>
          <cell r="S214" t="str">
            <v>5295500101</v>
          </cell>
        </row>
        <row r="215">
          <cell r="R215" t="str">
            <v>(Div. Academ)Microfilmación</v>
          </cell>
          <cell r="S215" t="str">
            <v>5295550101</v>
          </cell>
        </row>
        <row r="216">
          <cell r="R216" t="str">
            <v xml:space="preserve">(Div. Academ)Casino Y Restaurante </v>
          </cell>
          <cell r="S216" t="str">
            <v>5295600101</v>
          </cell>
        </row>
        <row r="217">
          <cell r="R217" t="str">
            <v xml:space="preserve">(Div. Academ)Parqueaderos </v>
          </cell>
          <cell r="S217" t="str">
            <v>5295650101</v>
          </cell>
        </row>
        <row r="218">
          <cell r="R218" t="str">
            <v>(Div. Academ)Activ. Culturales  Bienestar Universitario</v>
          </cell>
          <cell r="S218" t="str">
            <v>5295959501</v>
          </cell>
        </row>
        <row r="219">
          <cell r="R219" t="str">
            <v>(Div. Academ)Activ. Deportivas Bienestar Universitario</v>
          </cell>
          <cell r="S219" t="str">
            <v>5295959502</v>
          </cell>
        </row>
        <row r="220">
          <cell r="R220" t="str">
            <v xml:space="preserve">(Div. Academ)Banderas Y Escudos </v>
          </cell>
          <cell r="S220" t="str">
            <v>5295959503</v>
          </cell>
        </row>
        <row r="221">
          <cell r="R221" t="str">
            <v>(Div. Academ)Diplomas</v>
          </cell>
          <cell r="S221" t="str">
            <v>5295959505</v>
          </cell>
        </row>
        <row r="222">
          <cell r="R222" t="str">
            <v>(Div. Academ)Elem. Computador Y Telecomunic.</v>
          </cell>
          <cell r="S222" t="str">
            <v>5295959506</v>
          </cell>
        </row>
        <row r="223">
          <cell r="R223" t="str">
            <v>(Div. Academ)Elem. Fotografia Y Audiov.</v>
          </cell>
          <cell r="S223" t="str">
            <v>5295959507</v>
          </cell>
        </row>
        <row r="224">
          <cell r="R224" t="str">
            <v xml:space="preserve">(Div. Academ)Elem. Imprenta Y Litografia </v>
          </cell>
          <cell r="S224" t="str">
            <v>5295959508</v>
          </cell>
        </row>
        <row r="225">
          <cell r="R225" t="str">
            <v>(Div. Academ)Elem. Eléctricos Y Electrónicos</v>
          </cell>
          <cell r="S225" t="str">
            <v>5295959510</v>
          </cell>
        </row>
        <row r="226">
          <cell r="R226" t="str">
            <v>(Div. Academ)Eventos Especiales Bienestar Universitario</v>
          </cell>
          <cell r="S226" t="str">
            <v>5295959511</v>
          </cell>
        </row>
        <row r="227">
          <cell r="R227" t="str">
            <v xml:space="preserve">(Div. Academ)Gastos Convenios </v>
          </cell>
          <cell r="S227" t="str">
            <v>5295959513</v>
          </cell>
        </row>
        <row r="228">
          <cell r="R228" t="str">
            <v xml:space="preserve">(Div. Academ)Gastos Funebres </v>
          </cell>
          <cell r="S228" t="str">
            <v>5295959515</v>
          </cell>
        </row>
        <row r="229">
          <cell r="R229" t="str">
            <v>(Div. Academ)Gastos Médicos Y Drogas</v>
          </cell>
          <cell r="S229" t="str">
            <v>5295959516</v>
          </cell>
        </row>
        <row r="230">
          <cell r="R230" t="str">
            <v>(Div. Academ)Demandas laborales</v>
          </cell>
          <cell r="S230" t="str">
            <v>5395050101</v>
          </cell>
        </row>
        <row r="231">
          <cell r="R231" t="str">
            <v>(No opera.)Aportes autoridades nacionales (3% Ingresos Operacionales)</v>
          </cell>
          <cell r="S231" t="str">
            <v>5395959501</v>
          </cell>
        </row>
        <row r="232">
          <cell r="R232" t="str">
            <v>(Div. Academ)Costas y  procesos judiciales</v>
          </cell>
          <cell r="S232" t="str">
            <v>5315050101</v>
          </cell>
        </row>
        <row r="233">
          <cell r="R233" t="str">
            <v xml:space="preserve">(Div. Academ)Herramientas </v>
          </cell>
          <cell r="S233" t="str">
            <v>5295959517</v>
          </cell>
        </row>
        <row r="234">
          <cell r="R234" t="str">
            <v xml:space="preserve">(Div. Academ)Higiene Y Seguridad Industrial </v>
          </cell>
          <cell r="S234" t="str">
            <v>5295959518</v>
          </cell>
        </row>
        <row r="235">
          <cell r="R235" t="str">
            <v xml:space="preserve">(Div. Academ)Obsequios Premios y Distinciones </v>
          </cell>
          <cell r="S235" t="str">
            <v>5295959522</v>
          </cell>
        </row>
        <row r="236">
          <cell r="R236" t="str">
            <v xml:space="preserve">(Div. Academ)Repuestos en General </v>
          </cell>
          <cell r="S236" t="str">
            <v>5295959524</v>
          </cell>
        </row>
        <row r="237">
          <cell r="R237" t="str">
            <v xml:space="preserve">(Div. Academ)Elem. de Ferreteria </v>
          </cell>
          <cell r="S237" t="str">
            <v>5295959525</v>
          </cell>
        </row>
        <row r="238">
          <cell r="R238" t="str">
            <v xml:space="preserve">(Div. Academ)Elem. de Lenceria y Roperia </v>
          </cell>
          <cell r="S238" t="str">
            <v>5295959526</v>
          </cell>
        </row>
        <row r="239">
          <cell r="R239" t="str">
            <v>(Div. Academ)Fondo de estabilidad de ICETEX</v>
          </cell>
          <cell r="S239" t="str">
            <v>5295959528</v>
          </cell>
        </row>
        <row r="240">
          <cell r="R240" t="str">
            <v>(Gastos no Oper.)Gastos bancarios</v>
          </cell>
          <cell r="S240" t="str">
            <v>5305050101</v>
          </cell>
        </row>
        <row r="241">
          <cell r="R241" t="str">
            <v>(Gastos no Oper.)Gmf.gravamen movimientos financieros</v>
          </cell>
          <cell r="S241" t="str">
            <v>5305050102</v>
          </cell>
        </row>
        <row r="242">
          <cell r="R242" t="str">
            <v>(Gastos no Oper.)Comisiones</v>
          </cell>
          <cell r="S242" t="str">
            <v>5305150101</v>
          </cell>
        </row>
        <row r="243">
          <cell r="R243" t="str">
            <v>(Gastos no Oper.)Intereses</v>
          </cell>
          <cell r="S243" t="str">
            <v>5305200101</v>
          </cell>
        </row>
        <row r="244">
          <cell r="R244" t="str">
            <v>(Div. Academ)Costas y  procesos judiciales</v>
          </cell>
          <cell r="S244" t="str">
            <v>5315050101</v>
          </cell>
        </row>
        <row r="245">
          <cell r="R245" t="str">
            <v>(Gastos no Oper.)Costos y Gastos de Ejercicios Anteriores</v>
          </cell>
          <cell r="S245" t="str">
            <v>5315150101</v>
          </cell>
        </row>
        <row r="246">
          <cell r="R246" t="str">
            <v>(Gastos no Oper.)Impuestos asumidos</v>
          </cell>
          <cell r="S246" t="str">
            <v>5315200101</v>
          </cell>
        </row>
        <row r="247">
          <cell r="R247" t="str">
            <v>(Gastos no Oper.)Ajuste al peso</v>
          </cell>
          <cell r="S247" t="str">
            <v>5315959501</v>
          </cell>
        </row>
        <row r="248">
          <cell r="R248" t="str">
            <v>(Div. Academ)Demandas laborales</v>
          </cell>
          <cell r="S248" t="str">
            <v>5395050101</v>
          </cell>
        </row>
        <row r="249">
          <cell r="R249" t="str">
            <v>(Div. Academ)Aportes autoridades nacionales (3% Ingresos Operacionales)</v>
          </cell>
          <cell r="S249" t="str">
            <v>5395959501</v>
          </cell>
        </row>
        <row r="250">
          <cell r="R250" t="str">
            <v>(Act. Fijos)Edificios</v>
          </cell>
          <cell r="S250" t="str">
            <v>1516050101</v>
          </cell>
        </row>
        <row r="251">
          <cell r="R251" t="str">
            <v>(Act. Fijos)Maquinaria y Equipo</v>
          </cell>
          <cell r="S251" t="str">
            <v>1520050101</v>
          </cell>
        </row>
        <row r="252">
          <cell r="R252" t="str">
            <v>(Act. Fijos)Muebles y Enseres</v>
          </cell>
          <cell r="S252" t="str">
            <v>1524050101</v>
          </cell>
        </row>
        <row r="253">
          <cell r="R253" t="str">
            <v>(Act. Fijos)Equipos de Oficina</v>
          </cell>
          <cell r="S253" t="str">
            <v>1524100101</v>
          </cell>
        </row>
        <row r="254">
          <cell r="R254" t="str">
            <v>(Act. Fijos)Equipos Por Procesamiento de Datos</v>
          </cell>
          <cell r="S254" t="str">
            <v>1528050101</v>
          </cell>
        </row>
        <row r="255">
          <cell r="R255" t="str">
            <v>(Act. Fijos)Equipo de Telecomunicaciones</v>
          </cell>
          <cell r="S255" t="str">
            <v>1528100101</v>
          </cell>
        </row>
        <row r="256">
          <cell r="R256" t="str">
            <v>(Act. Fijos)Equipos de Radio</v>
          </cell>
          <cell r="S256" t="str">
            <v>1528150101</v>
          </cell>
        </row>
        <row r="257">
          <cell r="R257" t="str">
            <v>(Act. Fijos)Líneas Telefonicas</v>
          </cell>
          <cell r="S257" t="str">
            <v>1528251501</v>
          </cell>
        </row>
        <row r="258">
          <cell r="R258" t="str">
            <v>(Act. Fijos)Equipo Medico</v>
          </cell>
          <cell r="S258" t="str">
            <v>1532051001</v>
          </cell>
        </row>
        <row r="259">
          <cell r="R259" t="str">
            <v>(Act. Fijos)Equipo de Laboratorio</v>
          </cell>
          <cell r="S259" t="str">
            <v>1532150101</v>
          </cell>
        </row>
        <row r="260">
          <cell r="R260" t="str">
            <v>(Act. Fijos)Equipo Intrumental de laborartorios</v>
          </cell>
          <cell r="S260" t="str">
            <v>1532200101</v>
          </cell>
        </row>
        <row r="261">
          <cell r="R261" t="str">
            <v>(Act. Fijos)Elementos De Laboratorio</v>
          </cell>
          <cell r="S261" t="str">
            <v>5295959523</v>
          </cell>
        </row>
        <row r="262">
          <cell r="R262" t="str">
            <v>(Act. Fijos)Autos Camionetas y Camperos</v>
          </cell>
          <cell r="S262" t="str">
            <v>1540050101</v>
          </cell>
        </row>
        <row r="263">
          <cell r="R263" t="str">
            <v>(Act. Fijos)Instalaciones para Energia</v>
          </cell>
          <cell r="S263" t="str">
            <v>1556050101</v>
          </cell>
        </row>
        <row r="264">
          <cell r="R264" t="str">
            <v>(Act. Fijos)Acueducto, Acequias y Canalizaciones</v>
          </cell>
          <cell r="S264" t="str">
            <v>1556100101</v>
          </cell>
        </row>
        <row r="265">
          <cell r="R265" t="str">
            <v>(Act. Fijos)Redes de Distribucion y Datos</v>
          </cell>
          <cell r="S265" t="str">
            <v>1556500101</v>
          </cell>
        </row>
        <row r="266">
          <cell r="R266" t="str">
            <v>(Act. Fijos)Armamento y Equipo de Vigilancia</v>
          </cell>
          <cell r="S266" t="str">
            <v>1560010101</v>
          </cell>
        </row>
        <row r="267">
          <cell r="R267" t="str">
            <v>(Act. Fijos)Semovientes</v>
          </cell>
          <cell r="S267" t="str">
            <v>1584010101</v>
          </cell>
        </row>
        <row r="268">
          <cell r="R268" t="str">
            <v>(Inver.  Acad.)Bases de Datos Bibliotecas Virtuales</v>
          </cell>
          <cell r="S268" t="str">
            <v>1705450102</v>
          </cell>
        </row>
        <row r="269">
          <cell r="R269" t="str">
            <v>(Inver.  Acad.)Publicaciones de libros y revistas</v>
          </cell>
          <cell r="S269" t="str">
            <v>1710959514</v>
          </cell>
        </row>
        <row r="270">
          <cell r="R270" t="str">
            <v>(Inver.  Acad.)Capacitacion a Docentes</v>
          </cell>
          <cell r="S270" t="str">
            <v>5205630102</v>
          </cell>
        </row>
        <row r="271">
          <cell r="R271" t="str">
            <v>(Inver.  Acad.)Libros para la Biblioteca</v>
          </cell>
          <cell r="S271" t="str">
            <v>5295100102</v>
          </cell>
        </row>
        <row r="272">
          <cell r="R272" t="str">
            <v>(Inver.  Acad.)Programas para Computador (Software)</v>
          </cell>
          <cell r="S272" t="str">
            <v>1710160101</v>
          </cell>
        </row>
        <row r="273">
          <cell r="R273" t="str">
            <v>(Inver.  Acad.)Becas Egresados</v>
          </cell>
          <cell r="S273" t="str">
            <v>5395959504</v>
          </cell>
        </row>
        <row r="274">
          <cell r="R274" t="str">
            <v>(Inver.  Acad.)Bienes de Arte y Cultura</v>
          </cell>
          <cell r="S274" t="str">
            <v>1805959595</v>
          </cell>
        </row>
        <row r="275">
          <cell r="R275" t="str">
            <v>(Inver.  Acad.)Otras inversiones (Clinica)</v>
          </cell>
          <cell r="S275" t="str">
            <v>1895959595</v>
          </cell>
        </row>
        <row r="276">
          <cell r="R276" t="str">
            <v>(Inver.  Acad.)Elem. Deportivos Bienestar Universitario y Ciencias Educacion</v>
          </cell>
          <cell r="S276" t="str">
            <v>5295959509</v>
          </cell>
        </row>
        <row r="277">
          <cell r="R277" t="str">
            <v>(Inver.  Acad.)Vestuarios y Uniformes Bienestar Universitario</v>
          </cell>
          <cell r="S277" t="str">
            <v>5295959514</v>
          </cell>
        </row>
        <row r="278">
          <cell r="R278" t="str">
            <v xml:space="preserve">(Inver.  Acad.)Instrumentos Musicales </v>
          </cell>
          <cell r="S278" t="str">
            <v>5295959519</v>
          </cell>
        </row>
        <row r="279">
          <cell r="R279" t="str">
            <v xml:space="preserve">(Inver.  Acad.)Materiales Didácticos Facultad de Ciencias Educacion </v>
          </cell>
          <cell r="S279" t="str">
            <v>5295959520</v>
          </cell>
        </row>
        <row r="280">
          <cell r="R280" t="str">
            <v>(Inver.  Acad.)Capacitacion  estudiantes</v>
          </cell>
          <cell r="S280" t="str">
            <v>5295959504</v>
          </cell>
        </row>
        <row r="281">
          <cell r="R281" t="str">
            <v>(Inver.  Acad.)Pasajes aeresos del exterior</v>
          </cell>
          <cell r="S281" t="str">
            <v>5255150102</v>
          </cell>
        </row>
        <row r="282">
          <cell r="R282" t="str">
            <v>(Inver.  Acad.)Viaticos del exterior</v>
          </cell>
          <cell r="S282" t="str">
            <v>5205210102</v>
          </cell>
        </row>
        <row r="283">
          <cell r="R283" t="str">
            <v>(Inver.  Acad.)Alojamiento y manutencion del exterior</v>
          </cell>
          <cell r="S283" t="str">
            <v>5255050102</v>
          </cell>
        </row>
        <row r="284">
          <cell r="R284" t="str">
            <v>(Inver.  Acad.)Suscripciones. Periodicos y Revistas</v>
          </cell>
          <cell r="S284" t="str">
            <v>1705450101</v>
          </cell>
        </row>
      </sheetData>
      <sheetData sheetId="5">
        <row r="10">
          <cell r="I10" t="str">
            <v>01010101</v>
          </cell>
          <cell r="J10" t="str">
            <v>GASTOS ACADEMICOS</v>
          </cell>
          <cell r="K10" t="str">
            <v>UNO</v>
          </cell>
        </row>
        <row r="11">
          <cell r="I11" t="str">
            <v>01010101</v>
          </cell>
          <cell r="J11" t="str">
            <v>INVERSIONES</v>
          </cell>
          <cell r="K11" t="str">
            <v>UNO</v>
          </cell>
        </row>
        <row r="12">
          <cell r="I12" t="str">
            <v>01010102</v>
          </cell>
          <cell r="J12" t="str">
            <v>GASTOS ACADEMICOS</v>
          </cell>
          <cell r="K12" t="str">
            <v>UNO</v>
          </cell>
        </row>
        <row r="13">
          <cell r="I13" t="str">
            <v>01010102</v>
          </cell>
          <cell r="J13" t="str">
            <v>INVERSIONES</v>
          </cell>
          <cell r="K13" t="str">
            <v>UNO</v>
          </cell>
        </row>
        <row r="14">
          <cell r="I14" t="str">
            <v>01010103</v>
          </cell>
          <cell r="J14" t="str">
            <v>GASTOS ACADEMICOS</v>
          </cell>
          <cell r="K14" t="str">
            <v>UNO</v>
          </cell>
        </row>
        <row r="15">
          <cell r="I15" t="str">
            <v>01010103</v>
          </cell>
          <cell r="J15" t="str">
            <v>INVERSIONES</v>
          </cell>
          <cell r="K15" t="str">
            <v>UNO</v>
          </cell>
        </row>
        <row r="16">
          <cell r="I16" t="str">
            <v>01010104</v>
          </cell>
          <cell r="J16" t="str">
            <v>GASTOS ACADEMICOS</v>
          </cell>
          <cell r="K16" t="str">
            <v>UNO</v>
          </cell>
        </row>
        <row r="17">
          <cell r="I17" t="str">
            <v>01010104</v>
          </cell>
          <cell r="J17" t="str">
            <v>INVERSIONES</v>
          </cell>
          <cell r="K17" t="str">
            <v>UNO</v>
          </cell>
        </row>
        <row r="18">
          <cell r="I18" t="str">
            <v>01020101</v>
          </cell>
          <cell r="J18" t="str">
            <v>GASTOS ACADEMICOS</v>
          </cell>
          <cell r="K18" t="str">
            <v>UNO</v>
          </cell>
        </row>
        <row r="19">
          <cell r="I19" t="str">
            <v>01020101</v>
          </cell>
          <cell r="J19" t="str">
            <v>INVERSIONES</v>
          </cell>
          <cell r="K19" t="str">
            <v>UNO</v>
          </cell>
        </row>
        <row r="20">
          <cell r="I20" t="str">
            <v>01030101</v>
          </cell>
          <cell r="J20" t="str">
            <v>GASTOS ACADEMICOS</v>
          </cell>
          <cell r="K20" t="str">
            <v>UNO</v>
          </cell>
        </row>
        <row r="21">
          <cell r="I21" t="str">
            <v>01030101</v>
          </cell>
          <cell r="J21" t="str">
            <v>INVERSIONES</v>
          </cell>
          <cell r="K21" t="str">
            <v>UNO</v>
          </cell>
        </row>
        <row r="22">
          <cell r="I22" t="str">
            <v>01030102</v>
          </cell>
          <cell r="J22" t="str">
            <v>GASTOS ACADEMICOS</v>
          </cell>
          <cell r="K22" t="str">
            <v>UNO</v>
          </cell>
        </row>
        <row r="23">
          <cell r="I23" t="str">
            <v>01030102</v>
          </cell>
          <cell r="J23" t="str">
            <v>INVERSIONES</v>
          </cell>
          <cell r="K23" t="str">
            <v>UNO</v>
          </cell>
        </row>
        <row r="24">
          <cell r="I24" t="str">
            <v>01030103</v>
          </cell>
          <cell r="J24" t="str">
            <v>GASTOS ACADEMICOS</v>
          </cell>
          <cell r="K24" t="str">
            <v>UNO</v>
          </cell>
        </row>
        <row r="25">
          <cell r="I25" t="str">
            <v>01030103</v>
          </cell>
          <cell r="J25" t="str">
            <v>INVERSIONES</v>
          </cell>
          <cell r="K25" t="str">
            <v>UNO</v>
          </cell>
        </row>
        <row r="26">
          <cell r="I26" t="str">
            <v>01040101</v>
          </cell>
          <cell r="J26" t="str">
            <v>GASTOS ACADEMICOS</v>
          </cell>
          <cell r="K26" t="str">
            <v>UNO</v>
          </cell>
        </row>
        <row r="27">
          <cell r="I27" t="str">
            <v>01040101</v>
          </cell>
          <cell r="J27" t="str">
            <v>INVERSIONES</v>
          </cell>
          <cell r="K27" t="str">
            <v>UNO</v>
          </cell>
        </row>
        <row r="28">
          <cell r="I28" t="str">
            <v>01040102</v>
          </cell>
          <cell r="J28" t="str">
            <v>GASTOS ACADEMICOS</v>
          </cell>
          <cell r="K28" t="str">
            <v>UNO</v>
          </cell>
        </row>
        <row r="29">
          <cell r="I29" t="str">
            <v>01040102</v>
          </cell>
          <cell r="J29" t="str">
            <v>INVERSIONES</v>
          </cell>
          <cell r="K29" t="str">
            <v>UNO</v>
          </cell>
        </row>
        <row r="30">
          <cell r="I30" t="str">
            <v>01050101</v>
          </cell>
          <cell r="J30" t="str">
            <v>GASTOS ACADEMICOS</v>
          </cell>
          <cell r="K30" t="str">
            <v>UNO</v>
          </cell>
        </row>
        <row r="31">
          <cell r="I31" t="str">
            <v>01050101</v>
          </cell>
          <cell r="J31" t="str">
            <v>INVERSIONES</v>
          </cell>
          <cell r="K31" t="str">
            <v>UNO</v>
          </cell>
        </row>
        <row r="32">
          <cell r="I32" t="str">
            <v>01050102</v>
          </cell>
          <cell r="J32" t="str">
            <v>GASTOS ACADEMICOS</v>
          </cell>
          <cell r="K32" t="str">
            <v>UNO</v>
          </cell>
        </row>
        <row r="33">
          <cell r="I33" t="str">
            <v>01050102</v>
          </cell>
          <cell r="J33" t="str">
            <v>INVERSIONES</v>
          </cell>
          <cell r="K33" t="str">
            <v>UNO</v>
          </cell>
        </row>
        <row r="34">
          <cell r="I34" t="str">
            <v>01060101</v>
          </cell>
          <cell r="J34" t="str">
            <v>GASTOS ACADEMICOS</v>
          </cell>
          <cell r="K34" t="str">
            <v>UNO</v>
          </cell>
        </row>
        <row r="35">
          <cell r="I35" t="str">
            <v>01060101</v>
          </cell>
          <cell r="J35" t="str">
            <v>INVERSIONES</v>
          </cell>
          <cell r="K35" t="str">
            <v>UNO</v>
          </cell>
        </row>
        <row r="36">
          <cell r="I36" t="str">
            <v>01060102</v>
          </cell>
          <cell r="J36" t="str">
            <v>GASTOS ACADEMICOS</v>
          </cell>
          <cell r="K36" t="str">
            <v>UNO</v>
          </cell>
        </row>
        <row r="37">
          <cell r="I37" t="str">
            <v>01060102</v>
          </cell>
          <cell r="J37" t="str">
            <v>INVERSIONES</v>
          </cell>
          <cell r="K37" t="str">
            <v>UNO</v>
          </cell>
        </row>
        <row r="38">
          <cell r="I38" t="str">
            <v>01070101</v>
          </cell>
          <cell r="J38" t="str">
            <v>GASTOS ACADEMICOS</v>
          </cell>
          <cell r="K38" t="str">
            <v>UNO</v>
          </cell>
        </row>
        <row r="39">
          <cell r="I39" t="str">
            <v>01070101</v>
          </cell>
          <cell r="J39" t="str">
            <v>INVERSIONES</v>
          </cell>
          <cell r="K39" t="str">
            <v>UNO</v>
          </cell>
        </row>
        <row r="40">
          <cell r="I40" t="str">
            <v>01080101</v>
          </cell>
          <cell r="J40" t="str">
            <v>GASTOS ACADEMICOS</v>
          </cell>
          <cell r="K40" t="str">
            <v>UNO</v>
          </cell>
        </row>
        <row r="41">
          <cell r="I41" t="str">
            <v>01080101</v>
          </cell>
          <cell r="J41" t="str">
            <v>INVERSIONES</v>
          </cell>
          <cell r="K41" t="str">
            <v>UNO</v>
          </cell>
        </row>
        <row r="42">
          <cell r="I42" t="str">
            <v>01080102</v>
          </cell>
          <cell r="J42" t="str">
            <v>GASTOS ACADEMICOS</v>
          </cell>
          <cell r="K42" t="str">
            <v>UNO</v>
          </cell>
        </row>
        <row r="43">
          <cell r="I43" t="str">
            <v>01080102</v>
          </cell>
          <cell r="J43" t="str">
            <v>INVERSIONES</v>
          </cell>
          <cell r="K43" t="str">
            <v>UNO</v>
          </cell>
        </row>
        <row r="44">
          <cell r="I44" t="str">
            <v>01080103</v>
          </cell>
          <cell r="J44" t="str">
            <v>NO APLICA</v>
          </cell>
          <cell r="K44" t="str">
            <v>ANULADO</v>
          </cell>
        </row>
        <row r="45">
          <cell r="I45" t="str">
            <v>01090101</v>
          </cell>
          <cell r="J45" t="str">
            <v>NO APLICA</v>
          </cell>
          <cell r="K45" t="str">
            <v>ANULADO</v>
          </cell>
        </row>
        <row r="46">
          <cell r="I46" t="str">
            <v>01090102</v>
          </cell>
          <cell r="J46" t="str">
            <v>GASTOS ACADEMICOS</v>
          </cell>
          <cell r="K46" t="str">
            <v>UNO</v>
          </cell>
        </row>
        <row r="47">
          <cell r="I47" t="str">
            <v>01150101</v>
          </cell>
          <cell r="J47" t="str">
            <v>GASTOS ACADEMICOS</v>
          </cell>
          <cell r="K47" t="str">
            <v>UNO</v>
          </cell>
        </row>
        <row r="48">
          <cell r="I48" t="str">
            <v>01150102</v>
          </cell>
          <cell r="J48" t="str">
            <v>GASTOS ACADEMICOS</v>
          </cell>
          <cell r="K48" t="str">
            <v>UNO</v>
          </cell>
        </row>
        <row r="49">
          <cell r="I49" t="str">
            <v>01150103</v>
          </cell>
          <cell r="J49" t="str">
            <v>GASTOS ACADEMICOS</v>
          </cell>
          <cell r="K49" t="str">
            <v>UNO</v>
          </cell>
        </row>
        <row r="50">
          <cell r="I50" t="str">
            <v>01150104</v>
          </cell>
          <cell r="J50" t="str">
            <v>GASTOS ACADEMICOS</v>
          </cell>
          <cell r="K50" t="str">
            <v>UNO</v>
          </cell>
        </row>
        <row r="51">
          <cell r="I51" t="str">
            <v>01150101</v>
          </cell>
          <cell r="J51" t="str">
            <v>INVERSIONES</v>
          </cell>
          <cell r="K51" t="str">
            <v>UNO</v>
          </cell>
        </row>
        <row r="52">
          <cell r="I52" t="str">
            <v>01150102</v>
          </cell>
          <cell r="J52" t="str">
            <v>INVERSIONES</v>
          </cell>
          <cell r="K52" t="str">
            <v>UNO</v>
          </cell>
        </row>
        <row r="53">
          <cell r="I53" t="str">
            <v>01150103</v>
          </cell>
          <cell r="J53" t="str">
            <v>INVERSIONES</v>
          </cell>
          <cell r="K53" t="str">
            <v>UNO</v>
          </cell>
        </row>
        <row r="54">
          <cell r="I54" t="str">
            <v>01150104</v>
          </cell>
          <cell r="J54" t="str">
            <v>INVERSIONES</v>
          </cell>
          <cell r="K54" t="str">
            <v>UNO</v>
          </cell>
        </row>
        <row r="55">
          <cell r="I55" t="str">
            <v>01090102</v>
          </cell>
          <cell r="J55" t="str">
            <v>INVERSIONES</v>
          </cell>
          <cell r="K55" t="str">
            <v>UNO</v>
          </cell>
        </row>
        <row r="56">
          <cell r="I56" t="str">
            <v>01090104</v>
          </cell>
          <cell r="J56" t="str">
            <v>NO APLICA</v>
          </cell>
          <cell r="K56" t="str">
            <v>ANULADO</v>
          </cell>
        </row>
        <row r="57">
          <cell r="I57" t="str">
            <v>01100101</v>
          </cell>
          <cell r="J57" t="str">
            <v>GASTOS ACADEMICOS</v>
          </cell>
          <cell r="K57" t="str">
            <v>UNO</v>
          </cell>
        </row>
        <row r="58">
          <cell r="I58" t="str">
            <v>01100101</v>
          </cell>
          <cell r="J58" t="str">
            <v>INVERSIONES</v>
          </cell>
          <cell r="K58" t="str">
            <v>UNO</v>
          </cell>
        </row>
        <row r="59">
          <cell r="I59" t="str">
            <v>01100102</v>
          </cell>
          <cell r="J59" t="str">
            <v>GASTOS ACADEMICOS</v>
          </cell>
          <cell r="K59" t="str">
            <v>UNO</v>
          </cell>
        </row>
        <row r="60">
          <cell r="I60" t="str">
            <v>01100102</v>
          </cell>
          <cell r="J60" t="str">
            <v>INVERSIONES</v>
          </cell>
          <cell r="K60" t="str">
            <v>UNO</v>
          </cell>
        </row>
        <row r="61">
          <cell r="I61" t="str">
            <v>01110101</v>
          </cell>
          <cell r="J61" t="str">
            <v>GASTOS ACADEMICOS</v>
          </cell>
          <cell r="K61" t="str">
            <v>UNO</v>
          </cell>
        </row>
        <row r="62">
          <cell r="I62" t="str">
            <v>01110101</v>
          </cell>
          <cell r="J62" t="str">
            <v>INVERSIONES</v>
          </cell>
          <cell r="K62" t="str">
            <v>UNO</v>
          </cell>
        </row>
        <row r="63">
          <cell r="I63" t="str">
            <v>01110102</v>
          </cell>
          <cell r="J63" t="str">
            <v>GASTOS ACADEMICOS</v>
          </cell>
          <cell r="K63" t="str">
            <v>UNO</v>
          </cell>
        </row>
        <row r="64">
          <cell r="I64" t="str">
            <v>01110102</v>
          </cell>
          <cell r="J64" t="str">
            <v>INVERSIONES</v>
          </cell>
          <cell r="K64" t="str">
            <v>UNO</v>
          </cell>
        </row>
        <row r="65">
          <cell r="I65" t="str">
            <v>01120101</v>
          </cell>
          <cell r="J65" t="str">
            <v>GASTOS ACADEMICOS</v>
          </cell>
          <cell r="K65" t="str">
            <v>DOS</v>
          </cell>
        </row>
        <row r="66">
          <cell r="I66" t="str">
            <v>01120101</v>
          </cell>
          <cell r="J66" t="str">
            <v>GASTOS ADMINISTRATIVOS</v>
          </cell>
          <cell r="K66" t="str">
            <v>DOS</v>
          </cell>
        </row>
        <row r="67">
          <cell r="I67" t="str">
            <v>01120101</v>
          </cell>
          <cell r="J67" t="str">
            <v>INVERSIONES</v>
          </cell>
          <cell r="K67" t="str">
            <v>DOS</v>
          </cell>
        </row>
        <row r="68">
          <cell r="I68" t="str">
            <v>01130101</v>
          </cell>
          <cell r="J68" t="str">
            <v>GASTOS ACADEMICOS</v>
          </cell>
          <cell r="K68" t="str">
            <v>UNO</v>
          </cell>
        </row>
        <row r="69">
          <cell r="I69" t="str">
            <v>01130101</v>
          </cell>
          <cell r="J69" t="str">
            <v>INVERSIONES</v>
          </cell>
          <cell r="K69" t="str">
            <v>UNO</v>
          </cell>
        </row>
        <row r="70">
          <cell r="I70" t="str">
            <v>01130102</v>
          </cell>
          <cell r="J70" t="str">
            <v>GASTOS ACADEMICOS</v>
          </cell>
          <cell r="K70" t="str">
            <v>UNO</v>
          </cell>
        </row>
        <row r="71">
          <cell r="I71" t="str">
            <v>01130102</v>
          </cell>
          <cell r="J71" t="str">
            <v>INVERSIONES</v>
          </cell>
          <cell r="K71" t="str">
            <v>UNO</v>
          </cell>
        </row>
        <row r="72">
          <cell r="I72" t="str">
            <v>01140101</v>
          </cell>
          <cell r="J72" t="str">
            <v>GASTOS ACADEMICOS</v>
          </cell>
          <cell r="K72" t="str">
            <v>UNO</v>
          </cell>
        </row>
        <row r="73">
          <cell r="I73" t="str">
            <v>01140101</v>
          </cell>
          <cell r="J73" t="str">
            <v>INVERSIONES</v>
          </cell>
          <cell r="K73" t="str">
            <v>UNO</v>
          </cell>
        </row>
        <row r="74">
          <cell r="I74" t="str">
            <v>01140102</v>
          </cell>
          <cell r="J74" t="str">
            <v>GASTOS ACADEMICOS</v>
          </cell>
          <cell r="K74" t="str">
            <v>UNO</v>
          </cell>
        </row>
        <row r="75">
          <cell r="I75" t="str">
            <v>01140102</v>
          </cell>
          <cell r="J75" t="str">
            <v>INVERSIONES</v>
          </cell>
          <cell r="K75" t="str">
            <v>UNO</v>
          </cell>
        </row>
        <row r="76">
          <cell r="I76" t="str">
            <v>01140103</v>
          </cell>
          <cell r="J76" t="str">
            <v>GASTOS ACADEMICOS</v>
          </cell>
          <cell r="K76" t="str">
            <v>UNO</v>
          </cell>
        </row>
        <row r="77">
          <cell r="I77" t="str">
            <v>01140103</v>
          </cell>
          <cell r="J77" t="str">
            <v>INVERSIONES</v>
          </cell>
          <cell r="K77" t="str">
            <v>UNO</v>
          </cell>
        </row>
        <row r="78">
          <cell r="I78" t="str">
            <v>01140104</v>
          </cell>
          <cell r="J78" t="str">
            <v>GASTOS ACADEMICOS</v>
          </cell>
          <cell r="K78" t="str">
            <v>UNO</v>
          </cell>
        </row>
        <row r="79">
          <cell r="I79" t="str">
            <v>01140104</v>
          </cell>
          <cell r="J79" t="str">
            <v>INVERSIONES</v>
          </cell>
          <cell r="K79" t="str">
            <v>UNO</v>
          </cell>
        </row>
        <row r="80">
          <cell r="I80" t="str">
            <v>02010101</v>
          </cell>
          <cell r="J80" t="str">
            <v>GASTOS ACADEMICOS</v>
          </cell>
          <cell r="K80" t="str">
            <v>DOS</v>
          </cell>
        </row>
        <row r="81">
          <cell r="I81" t="str">
            <v>02010101</v>
          </cell>
          <cell r="J81" t="str">
            <v>GASTOS ADMINISTRATIVOS</v>
          </cell>
          <cell r="K81" t="str">
            <v>DOS</v>
          </cell>
        </row>
        <row r="82">
          <cell r="I82" t="str">
            <v>02010101</v>
          </cell>
          <cell r="J82" t="str">
            <v>INVERSIONES</v>
          </cell>
          <cell r="K82" t="str">
            <v>DOS</v>
          </cell>
        </row>
        <row r="83">
          <cell r="I83" t="str">
            <v>02010102</v>
          </cell>
          <cell r="J83" t="str">
            <v>GASTOS ACADEMICOS</v>
          </cell>
          <cell r="K83" t="str">
            <v>DOS</v>
          </cell>
        </row>
        <row r="84">
          <cell r="I84" t="str">
            <v>02010102</v>
          </cell>
          <cell r="J84" t="str">
            <v>GASTOS ADMINISTRATIVOS</v>
          </cell>
          <cell r="K84" t="str">
            <v>DOS</v>
          </cell>
        </row>
        <row r="85">
          <cell r="I85" t="str">
            <v>02010102</v>
          </cell>
          <cell r="J85" t="str">
            <v>INVERSIONES</v>
          </cell>
          <cell r="K85" t="str">
            <v>DOS</v>
          </cell>
        </row>
        <row r="86">
          <cell r="I86" t="str">
            <v>02010103</v>
          </cell>
          <cell r="J86" t="str">
            <v>GASTOS ACADEMICOS</v>
          </cell>
          <cell r="K86" t="str">
            <v>DOS</v>
          </cell>
        </row>
        <row r="87">
          <cell r="I87" t="str">
            <v>02010103</v>
          </cell>
          <cell r="J87" t="str">
            <v>GASTOS ADMINISTRATIVOS</v>
          </cell>
          <cell r="K87" t="str">
            <v>DOS</v>
          </cell>
        </row>
        <row r="88">
          <cell r="I88" t="str">
            <v>02010103</v>
          </cell>
          <cell r="J88" t="str">
            <v>INVERSIONES</v>
          </cell>
          <cell r="K88" t="str">
            <v>DOS</v>
          </cell>
        </row>
        <row r="89">
          <cell r="I89" t="str">
            <v>02010104</v>
          </cell>
          <cell r="J89" t="str">
            <v>GASTOS ADMINISTRATIVOS</v>
          </cell>
          <cell r="K89" t="str">
            <v>CINCO</v>
          </cell>
        </row>
        <row r="90">
          <cell r="I90" t="str">
            <v>02010104</v>
          </cell>
          <cell r="J90" t="str">
            <v>INVERSIONES</v>
          </cell>
          <cell r="K90" t="str">
            <v>CINCO</v>
          </cell>
        </row>
        <row r="91">
          <cell r="I91" t="str">
            <v>02010105</v>
          </cell>
          <cell r="J91" t="str">
            <v>INVERSIONES</v>
          </cell>
          <cell r="K91" t="str">
            <v>SEIS</v>
          </cell>
        </row>
        <row r="92">
          <cell r="I92" t="str">
            <v>02020101</v>
          </cell>
          <cell r="J92" t="str">
            <v>GASTOS ADMINISTRATIVOS</v>
          </cell>
          <cell r="K92" t="str">
            <v>CINCO</v>
          </cell>
        </row>
        <row r="93">
          <cell r="I93" t="str">
            <v>02020101</v>
          </cell>
          <cell r="J93" t="str">
            <v>INVERSIONES</v>
          </cell>
          <cell r="K93" t="str">
            <v>CINCO</v>
          </cell>
        </row>
        <row r="94">
          <cell r="I94" t="str">
            <v>02030101</v>
          </cell>
          <cell r="J94" t="str">
            <v>GASTOS ADMINISTRATIVOS</v>
          </cell>
          <cell r="K94" t="str">
            <v>CINCO</v>
          </cell>
        </row>
        <row r="95">
          <cell r="I95" t="str">
            <v>02030101</v>
          </cell>
          <cell r="J95" t="str">
            <v>INVERSIONES</v>
          </cell>
          <cell r="K95" t="str">
            <v>CINCO</v>
          </cell>
        </row>
        <row r="96">
          <cell r="I96" t="str">
            <v>02030102</v>
          </cell>
          <cell r="J96" t="str">
            <v>GASTOS ADMINISTRATIVOS</v>
          </cell>
          <cell r="K96" t="str">
            <v>CINCO</v>
          </cell>
        </row>
        <row r="97">
          <cell r="I97" t="str">
            <v>02030102</v>
          </cell>
          <cell r="J97" t="str">
            <v>INVERSIONES</v>
          </cell>
          <cell r="K97" t="str">
            <v>CINCO</v>
          </cell>
        </row>
        <row r="98">
          <cell r="I98" t="str">
            <v>02030103</v>
          </cell>
          <cell r="J98" t="str">
            <v>GASTOS ADMINISTRATIVOS</v>
          </cell>
          <cell r="K98" t="str">
            <v>CINCO</v>
          </cell>
        </row>
        <row r="99">
          <cell r="I99" t="str">
            <v>02030103</v>
          </cell>
          <cell r="J99" t="str">
            <v>INVERSIONES</v>
          </cell>
          <cell r="K99" t="str">
            <v>CINCO</v>
          </cell>
        </row>
        <row r="100">
          <cell r="I100" t="str">
            <v>02030104</v>
          </cell>
          <cell r="J100" t="str">
            <v>GASTOS ADMINISTRATIVOS</v>
          </cell>
          <cell r="K100" t="str">
            <v>CINCO</v>
          </cell>
        </row>
        <row r="101">
          <cell r="I101" t="str">
            <v>02030104</v>
          </cell>
          <cell r="J101" t="str">
            <v>INVERSIONES</v>
          </cell>
          <cell r="K101" t="str">
            <v>CINCO</v>
          </cell>
        </row>
        <row r="102">
          <cell r="I102" t="str">
            <v>02030105</v>
          </cell>
          <cell r="J102" t="str">
            <v>GASTOS ADMINISTRATIVOS</v>
          </cell>
          <cell r="K102" t="str">
            <v>CINCO</v>
          </cell>
        </row>
        <row r="103">
          <cell r="I103" t="str">
            <v>02030105</v>
          </cell>
          <cell r="J103" t="str">
            <v>INVERSIONES</v>
          </cell>
          <cell r="K103" t="str">
            <v>CINCO</v>
          </cell>
        </row>
        <row r="104">
          <cell r="I104" t="str">
            <v>02030106</v>
          </cell>
          <cell r="J104" t="str">
            <v>GASTOS ADMINISTRATIVOS</v>
          </cell>
          <cell r="K104" t="str">
            <v>CINCO</v>
          </cell>
        </row>
        <row r="105">
          <cell r="I105" t="str">
            <v>02030106</v>
          </cell>
          <cell r="J105" t="str">
            <v>INVERSIONES</v>
          </cell>
          <cell r="K105" t="str">
            <v>CINCO</v>
          </cell>
        </row>
        <row r="106">
          <cell r="I106" t="str">
            <v>02030107</v>
          </cell>
          <cell r="J106" t="str">
            <v>GASTOS ADMINISTRATIVOS</v>
          </cell>
          <cell r="K106" t="str">
            <v>CINCO</v>
          </cell>
        </row>
        <row r="107">
          <cell r="I107" t="str">
            <v>02030107</v>
          </cell>
          <cell r="J107" t="str">
            <v>INVERSIONES</v>
          </cell>
          <cell r="K107" t="str">
            <v>CINCO</v>
          </cell>
        </row>
        <row r="108">
          <cell r="I108" t="str">
            <v>02040101</v>
          </cell>
          <cell r="J108" t="str">
            <v>GASTOS ADMINISTRATIVOS</v>
          </cell>
          <cell r="K108" t="str">
            <v>CINCO</v>
          </cell>
        </row>
        <row r="109">
          <cell r="I109" t="str">
            <v>02040101</v>
          </cell>
          <cell r="J109" t="str">
            <v>INVERSIONES</v>
          </cell>
          <cell r="K109" t="str">
            <v>CINCO</v>
          </cell>
        </row>
        <row r="110">
          <cell r="I110" t="str">
            <v>02040102</v>
          </cell>
          <cell r="J110" t="str">
            <v>GASTOS ACADEMICOS</v>
          </cell>
          <cell r="K110" t="str">
            <v>NUEVE</v>
          </cell>
        </row>
        <row r="111">
          <cell r="I111" t="str">
            <v>02040102</v>
          </cell>
          <cell r="J111" t="str">
            <v>GASTOS ADMINISTRATIVOS</v>
          </cell>
          <cell r="K111" t="str">
            <v>NUEVE</v>
          </cell>
        </row>
        <row r="112">
          <cell r="I112" t="str">
            <v>02040103</v>
          </cell>
          <cell r="J112" t="str">
            <v>GASTOS ADMINISTRATIVOS</v>
          </cell>
          <cell r="K112" t="str">
            <v>CINCO</v>
          </cell>
        </row>
        <row r="113">
          <cell r="I113" t="str">
            <v>02040103</v>
          </cell>
          <cell r="J113" t="str">
            <v>INVERSIONES</v>
          </cell>
          <cell r="K113" t="str">
            <v>CINCO</v>
          </cell>
        </row>
        <row r="114">
          <cell r="I114" t="str">
            <v>02040104</v>
          </cell>
          <cell r="J114" t="str">
            <v>INVERSIONES</v>
          </cell>
          <cell r="K114" t="str">
            <v>SEIS</v>
          </cell>
        </row>
        <row r="115">
          <cell r="I115" t="str">
            <v>02040105</v>
          </cell>
          <cell r="J115" t="str">
            <v>GASTOS ADMINISTRATIVOS</v>
          </cell>
          <cell r="K115" t="str">
            <v>CINCO</v>
          </cell>
        </row>
        <row r="116">
          <cell r="I116" t="str">
            <v>02040105</v>
          </cell>
          <cell r="J116" t="str">
            <v>INVERSIONES</v>
          </cell>
          <cell r="K116" t="str">
            <v>CINCO</v>
          </cell>
        </row>
        <row r="117">
          <cell r="I117" t="str">
            <v>02040106</v>
          </cell>
          <cell r="J117" t="str">
            <v>GASTOS ADMINISTRATIVOS</v>
          </cell>
          <cell r="K117" t="str">
            <v>CINCO</v>
          </cell>
        </row>
        <row r="118">
          <cell r="I118" t="str">
            <v>02040106</v>
          </cell>
          <cell r="J118" t="str">
            <v>INVERSIONES</v>
          </cell>
          <cell r="K118" t="str">
            <v>CINCO</v>
          </cell>
        </row>
        <row r="119">
          <cell r="I119" t="str">
            <v>02040108</v>
          </cell>
          <cell r="J119" t="str">
            <v>GASTOS ACADEMICOS</v>
          </cell>
          <cell r="K119" t="str">
            <v>DOS</v>
          </cell>
        </row>
        <row r="120">
          <cell r="I120" t="str">
            <v>02040108</v>
          </cell>
          <cell r="J120" t="str">
            <v>GASTOS ADMINISTRATIVOS</v>
          </cell>
          <cell r="K120" t="str">
            <v>DOS</v>
          </cell>
        </row>
        <row r="121">
          <cell r="I121" t="str">
            <v>02040108</v>
          </cell>
          <cell r="J121" t="str">
            <v>INVERSIONES</v>
          </cell>
          <cell r="K121" t="str">
            <v>DOS</v>
          </cell>
        </row>
        <row r="122">
          <cell r="I122" t="str">
            <v>02050101</v>
          </cell>
          <cell r="J122" t="str">
            <v>GASTOS ACADEMICOS</v>
          </cell>
          <cell r="K122" t="str">
            <v>ZERO</v>
          </cell>
        </row>
        <row r="123">
          <cell r="I123" t="str">
            <v>02050102</v>
          </cell>
          <cell r="J123" t="str">
            <v>GASTOS ADMINISTRATIVOS</v>
          </cell>
          <cell r="K123" t="str">
            <v>XERO</v>
          </cell>
        </row>
        <row r="124">
          <cell r="I124" t="str">
            <v>02060101</v>
          </cell>
          <cell r="J124" t="str">
            <v>GASTOS ACADEMICOS</v>
          </cell>
          <cell r="K124" t="str">
            <v>DOS</v>
          </cell>
        </row>
        <row r="125">
          <cell r="I125" t="str">
            <v>02060101</v>
          </cell>
          <cell r="J125" t="str">
            <v>GASTOS ADMINISTRATIVOS</v>
          </cell>
          <cell r="K125" t="str">
            <v>DOS</v>
          </cell>
        </row>
        <row r="126">
          <cell r="I126" t="str">
            <v>02060101</v>
          </cell>
          <cell r="J126" t="str">
            <v>INVERSIONES</v>
          </cell>
          <cell r="K126" t="str">
            <v>DOS</v>
          </cell>
        </row>
        <row r="127">
          <cell r="I127" t="str">
            <v>02060102</v>
          </cell>
          <cell r="J127" t="str">
            <v>GASTOS ADMINISTRATIVOS</v>
          </cell>
          <cell r="K127" t="str">
            <v>XERO</v>
          </cell>
        </row>
        <row r="128">
          <cell r="I128" t="str">
            <v>02060103</v>
          </cell>
          <cell r="J128" t="str">
            <v>GASTOS ADMINISTRATIVOS</v>
          </cell>
          <cell r="K128" t="str">
            <v>XERO</v>
          </cell>
        </row>
        <row r="129">
          <cell r="I129" t="str">
            <v>03010101</v>
          </cell>
          <cell r="J129" t="str">
            <v>NO APLICA</v>
          </cell>
          <cell r="K129" t="str">
            <v>ANULADO</v>
          </cell>
        </row>
        <row r="130">
          <cell r="I130" t="str">
            <v>03010102</v>
          </cell>
          <cell r="J130" t="str">
            <v>GASTOS ACADEMICOS</v>
          </cell>
          <cell r="K130" t="str">
            <v>NUEVE</v>
          </cell>
        </row>
        <row r="131">
          <cell r="I131" t="str">
            <v>03010102</v>
          </cell>
          <cell r="J131" t="str">
            <v>GASTOS ADMINISTRATIVOS</v>
          </cell>
          <cell r="K131" t="str">
            <v>NUEVE</v>
          </cell>
        </row>
        <row r="132">
          <cell r="I132" t="str">
            <v>03010103</v>
          </cell>
          <cell r="J132" t="str">
            <v>GASTOS ACADEMICOS</v>
          </cell>
          <cell r="K132" t="str">
            <v>DOS</v>
          </cell>
        </row>
        <row r="133">
          <cell r="I133" t="str">
            <v>03010103</v>
          </cell>
          <cell r="J133" t="str">
            <v>GASTOS ADMINISTRATIVOS</v>
          </cell>
          <cell r="K133" t="str">
            <v>DOS</v>
          </cell>
        </row>
        <row r="134">
          <cell r="I134" t="str">
            <v>03010103</v>
          </cell>
          <cell r="J134" t="str">
            <v>INVERSIONES</v>
          </cell>
          <cell r="K134" t="str">
            <v>DOS</v>
          </cell>
        </row>
        <row r="135">
          <cell r="I135" t="str">
            <v>06010101</v>
          </cell>
          <cell r="J135" t="str">
            <v>INGRESOS</v>
          </cell>
          <cell r="K135" t="str">
            <v>DIEZ</v>
          </cell>
        </row>
        <row r="136">
          <cell r="I136" t="str">
            <v>06010102</v>
          </cell>
          <cell r="J136" t="str">
            <v>INGRESOS</v>
          </cell>
          <cell r="K136" t="str">
            <v>DIEZ</v>
          </cell>
        </row>
        <row r="137">
          <cell r="I137" t="str">
            <v>06010103</v>
          </cell>
          <cell r="J137" t="str">
            <v>INGRESOS</v>
          </cell>
          <cell r="K137" t="str">
            <v>DIEZ</v>
          </cell>
        </row>
        <row r="138">
          <cell r="I138" t="str">
            <v>06010104</v>
          </cell>
          <cell r="J138" t="str">
            <v>INGRESOS</v>
          </cell>
          <cell r="K138" t="str">
            <v>DIEZ</v>
          </cell>
        </row>
        <row r="139">
          <cell r="I139" t="str">
            <v>06010105</v>
          </cell>
          <cell r="J139" t="str">
            <v>INGRESOS</v>
          </cell>
          <cell r="K139" t="str">
            <v>DIEZ</v>
          </cell>
        </row>
        <row r="140">
          <cell r="I140" t="str">
            <v>06010106</v>
          </cell>
          <cell r="J140" t="str">
            <v>BECAS Y DESCUENTOS</v>
          </cell>
          <cell r="K140" t="str">
            <v>ONCE</v>
          </cell>
        </row>
        <row r="141">
          <cell r="I141" t="str">
            <v>06010107</v>
          </cell>
          <cell r="J141" t="str">
            <v>BECAS Y DESCUENTOS</v>
          </cell>
          <cell r="K141" t="str">
            <v>ONCE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0000"/>
  </sheetPr>
  <dimension ref="A1:AC55"/>
  <sheetViews>
    <sheetView showZeros="0" tabSelected="1" view="pageBreakPreview" topLeftCell="F1" zoomScale="60" zoomScaleNormal="95" workbookViewId="0">
      <pane ySplit="13" topLeftCell="A14" activePane="bottomLeft" state="frozen"/>
      <selection pane="bottomLeft" activeCell="G14" sqref="G14"/>
    </sheetView>
  </sheetViews>
  <sheetFormatPr baseColWidth="10" defaultColWidth="0" defaultRowHeight="16.5" x14ac:dyDescent="0.3"/>
  <cols>
    <col min="1" max="1" width="40.7109375" style="1" customWidth="1"/>
    <col min="2" max="2" width="10.7109375" style="1" customWidth="1"/>
    <col min="3" max="3" width="10.7109375" style="3" customWidth="1"/>
    <col min="4" max="4" width="27.7109375" style="1" customWidth="1"/>
    <col min="5" max="5" width="19.7109375" style="1" customWidth="1"/>
    <col min="6" max="6" width="32.5703125" style="2" customWidth="1"/>
    <col min="7" max="7" width="30.42578125" style="1" customWidth="1"/>
    <col min="8" max="8" width="18.5703125" style="1" hidden="1" customWidth="1"/>
    <col min="9" max="10" width="35.5703125" style="1" customWidth="1"/>
    <col min="11" max="12" width="19.7109375" style="1" customWidth="1"/>
    <col min="13" max="14" width="9.42578125" style="1" hidden="1" customWidth="1"/>
    <col min="15" max="15" width="9.42578125" style="1" customWidth="1"/>
    <col min="16" max="27" width="2.7109375" style="1" customWidth="1"/>
    <col min="28" max="28" width="18.7109375" style="2" customWidth="1"/>
    <col min="29" max="29" width="1.7109375" style="1" customWidth="1"/>
    <col min="30" max="16384" width="11.42578125" style="1" hidden="1"/>
  </cols>
  <sheetData>
    <row r="1" spans="1:28" s="104" customFormat="1" ht="18" x14ac:dyDescent="0.25">
      <c r="A1" s="204" t="s">
        <v>126</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6"/>
    </row>
    <row r="2" spans="1:28" s="104" customFormat="1" ht="18" x14ac:dyDescent="0.25">
      <c r="A2" s="207"/>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9"/>
    </row>
    <row r="3" spans="1:28" s="104" customFormat="1" ht="18" x14ac:dyDescent="0.25">
      <c r="A3" s="210" t="s">
        <v>125</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2"/>
    </row>
    <row r="4" spans="1:28" s="104" customFormat="1" ht="24.75" x14ac:dyDescent="0.5">
      <c r="A4" s="213" t="s">
        <v>124</v>
      </c>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5"/>
    </row>
    <row r="5" spans="1:28" s="104" customFormat="1" ht="18.75" thickBot="1" x14ac:dyDescent="0.3">
      <c r="A5" s="109"/>
      <c r="B5" s="106"/>
      <c r="C5" s="106"/>
      <c r="D5" s="106"/>
      <c r="E5" s="106"/>
      <c r="F5" s="108" t="s">
        <v>123</v>
      </c>
      <c r="G5" s="107">
        <v>2014</v>
      </c>
      <c r="H5" s="107"/>
      <c r="I5" s="107"/>
      <c r="J5" s="107"/>
      <c r="K5" s="106"/>
      <c r="L5" s="106"/>
      <c r="M5" s="106"/>
      <c r="N5" s="106"/>
      <c r="O5" s="106"/>
      <c r="P5" s="106"/>
      <c r="Q5" s="106"/>
      <c r="R5" s="106"/>
      <c r="S5" s="106"/>
      <c r="T5" s="106"/>
      <c r="U5" s="106"/>
      <c r="V5" s="106"/>
      <c r="W5" s="106"/>
      <c r="X5" s="106"/>
      <c r="Y5" s="106"/>
      <c r="Z5" s="106"/>
      <c r="AA5" s="106"/>
      <c r="AB5" s="105" t="s">
        <v>122</v>
      </c>
    </row>
    <row r="6" spans="1:28" s="71" customFormat="1" ht="18.75" customHeight="1" x14ac:dyDescent="0.25">
      <c r="A6" s="103" t="s">
        <v>121</v>
      </c>
      <c r="B6" s="201" t="s">
        <v>120</v>
      </c>
      <c r="C6" s="201"/>
      <c r="D6" s="201"/>
      <c r="E6" s="201"/>
      <c r="F6" s="90"/>
      <c r="G6" s="89" t="s">
        <v>119</v>
      </c>
      <c r="H6" s="110"/>
      <c r="I6" s="110"/>
      <c r="J6" s="110"/>
      <c r="K6" s="199" t="s">
        <v>118</v>
      </c>
      <c r="L6" s="199"/>
      <c r="M6" s="199"/>
      <c r="N6" s="199"/>
      <c r="O6" s="199"/>
      <c r="P6" s="199"/>
      <c r="Q6" s="199"/>
      <c r="R6" s="199"/>
      <c r="S6" s="199"/>
      <c r="T6" s="199"/>
      <c r="U6" s="199"/>
      <c r="V6" s="199"/>
      <c r="W6" s="196" t="s">
        <v>117</v>
      </c>
      <c r="X6" s="196"/>
      <c r="Y6" s="196"/>
      <c r="Z6" s="196"/>
      <c r="AA6" s="196"/>
      <c r="AB6" s="102" t="str">
        <f>IF(K6="","",VLOOKUP(K6,[1]Tablas!E3:F191,2,FALSE))</f>
        <v>91010111</v>
      </c>
    </row>
    <row r="7" spans="1:28" s="71" customFormat="1" ht="13.5" thickBot="1" x14ac:dyDescent="0.3">
      <c r="A7" s="101"/>
      <c r="B7" s="99"/>
      <c r="C7" s="100"/>
      <c r="D7" s="99"/>
      <c r="E7" s="99"/>
      <c r="F7" s="90"/>
      <c r="G7" s="82"/>
      <c r="H7" s="79"/>
      <c r="I7" s="79"/>
      <c r="J7" s="79"/>
      <c r="K7" s="79"/>
      <c r="L7" s="79"/>
      <c r="M7" s="79"/>
      <c r="N7" s="79"/>
      <c r="O7" s="79"/>
      <c r="P7" s="98"/>
      <c r="Q7" s="97"/>
      <c r="R7" s="97"/>
      <c r="S7" s="97"/>
      <c r="T7" s="97"/>
      <c r="U7" s="91"/>
      <c r="V7" s="78"/>
      <c r="W7" s="78"/>
      <c r="X7" s="78"/>
      <c r="Y7" s="78"/>
      <c r="Z7" s="78"/>
      <c r="AA7" s="78"/>
      <c r="AB7" s="96"/>
    </row>
    <row r="8" spans="1:28" s="71" customFormat="1" ht="18" x14ac:dyDescent="0.25">
      <c r="A8" s="95" t="s">
        <v>116</v>
      </c>
      <c r="B8" s="94" t="str">
        <f>IF(B6="","",VLOOKUP(B6,SEDES,2,FALSE))</f>
        <v>040101</v>
      </c>
      <c r="C8" s="93"/>
      <c r="D8" s="92"/>
      <c r="E8" s="91"/>
      <c r="F8" s="90"/>
      <c r="G8" s="89" t="s">
        <v>115</v>
      </c>
      <c r="H8" s="110"/>
      <c r="I8" s="110"/>
      <c r="J8" s="110"/>
      <c r="K8" s="200" t="str">
        <f>IF(K6=""," ",VLOOKUP(LEFT(AB6,4),Ud_ACAD,2,FALSE))</f>
        <v>Unidades de Apoyo Directivo</v>
      </c>
      <c r="L8" s="200"/>
      <c r="M8" s="200"/>
      <c r="N8" s="200"/>
      <c r="O8" s="200"/>
      <c r="P8" s="200"/>
      <c r="Q8" s="200"/>
      <c r="R8" s="200"/>
      <c r="S8" s="200"/>
      <c r="T8" s="200"/>
      <c r="U8" s="200"/>
      <c r="V8" s="200"/>
      <c r="W8" s="200"/>
      <c r="X8" s="200"/>
      <c r="Y8" s="200"/>
      <c r="Z8" s="200"/>
      <c r="AA8" s="200"/>
      <c r="AB8" s="88"/>
    </row>
    <row r="9" spans="1:28" s="71" customFormat="1" ht="13.5" thickBot="1" x14ac:dyDescent="0.3">
      <c r="A9" s="87"/>
      <c r="B9" s="85"/>
      <c r="C9" s="86"/>
      <c r="D9" s="85"/>
      <c r="E9" s="84"/>
      <c r="F9" s="83"/>
      <c r="G9" s="82"/>
      <c r="H9" s="79"/>
      <c r="I9" s="79"/>
      <c r="J9" s="79"/>
      <c r="K9" s="79"/>
      <c r="L9" s="79"/>
      <c r="M9" s="79"/>
      <c r="N9" s="79"/>
      <c r="O9" s="79"/>
      <c r="P9" s="81"/>
      <c r="Q9" s="81"/>
      <c r="R9" s="81"/>
      <c r="S9" s="80"/>
      <c r="T9" s="79"/>
      <c r="U9" s="79"/>
      <c r="V9" s="78"/>
      <c r="W9" s="78"/>
      <c r="X9" s="78"/>
      <c r="Y9" s="78"/>
      <c r="Z9" s="78"/>
      <c r="AA9" s="78"/>
      <c r="AB9" s="77"/>
    </row>
    <row r="10" spans="1:28" s="71" customFormat="1" ht="13.5" thickBot="1" x14ac:dyDescent="0.3">
      <c r="A10" s="74"/>
      <c r="B10" s="74"/>
      <c r="C10" s="76"/>
      <c r="D10" s="74"/>
      <c r="E10" s="74"/>
      <c r="F10" s="74"/>
      <c r="G10" s="74"/>
      <c r="H10" s="74"/>
      <c r="I10" s="74"/>
      <c r="J10" s="74"/>
      <c r="K10" s="74"/>
      <c r="L10" s="74"/>
      <c r="M10" s="74"/>
      <c r="N10" s="74"/>
      <c r="O10" s="74"/>
      <c r="P10" s="74"/>
      <c r="Q10" s="74"/>
      <c r="R10" s="74"/>
      <c r="S10" s="74"/>
      <c r="T10" s="74"/>
      <c r="U10" s="74"/>
      <c r="V10" s="74"/>
      <c r="W10" s="75"/>
      <c r="X10" s="75"/>
      <c r="Y10" s="75"/>
      <c r="Z10" s="75"/>
      <c r="AA10" s="75"/>
      <c r="AB10" s="74"/>
    </row>
    <row r="11" spans="1:28" s="71" customFormat="1" ht="13.5" thickBot="1" x14ac:dyDescent="0.3">
      <c r="A11" s="216" t="s">
        <v>114</v>
      </c>
      <c r="B11" s="217"/>
      <c r="C11" s="218"/>
      <c r="D11" s="180" t="s">
        <v>113</v>
      </c>
      <c r="E11" s="180" t="s">
        <v>112</v>
      </c>
      <c r="F11" s="182" t="s">
        <v>111</v>
      </c>
      <c r="G11" s="180" t="s">
        <v>110</v>
      </c>
      <c r="H11" s="111"/>
      <c r="I11" s="133"/>
      <c r="J11" s="136"/>
      <c r="K11" s="180" t="s">
        <v>109</v>
      </c>
      <c r="L11" s="182" t="s">
        <v>108</v>
      </c>
      <c r="M11" s="113"/>
      <c r="N11" s="113"/>
      <c r="O11" s="113"/>
      <c r="P11" s="193" t="s">
        <v>107</v>
      </c>
      <c r="Q11" s="194"/>
      <c r="R11" s="194"/>
      <c r="S11" s="194"/>
      <c r="T11" s="194"/>
      <c r="U11" s="194"/>
      <c r="V11" s="194"/>
      <c r="W11" s="194"/>
      <c r="X11" s="194"/>
      <c r="Y11" s="194"/>
      <c r="Z11" s="194"/>
      <c r="AA11" s="195"/>
      <c r="AB11" s="197" t="s">
        <v>106</v>
      </c>
    </row>
    <row r="12" spans="1:28" s="71" customFormat="1" ht="76.5" customHeight="1" thickBot="1" x14ac:dyDescent="0.3">
      <c r="A12" s="202" t="s">
        <v>105</v>
      </c>
      <c r="B12" s="203"/>
      <c r="C12" s="73" t="s">
        <v>104</v>
      </c>
      <c r="D12" s="181"/>
      <c r="E12" s="181"/>
      <c r="F12" s="183"/>
      <c r="G12" s="181"/>
      <c r="H12" s="112" t="s">
        <v>127</v>
      </c>
      <c r="I12" s="134" t="s">
        <v>140</v>
      </c>
      <c r="J12" s="137" t="s">
        <v>159</v>
      </c>
      <c r="K12" s="181"/>
      <c r="L12" s="183"/>
      <c r="M12" s="114" t="s">
        <v>141</v>
      </c>
      <c r="N12" s="135" t="s">
        <v>142</v>
      </c>
      <c r="O12" s="138" t="s">
        <v>158</v>
      </c>
      <c r="P12" s="72" t="s">
        <v>103</v>
      </c>
      <c r="Q12" s="72" t="s">
        <v>102</v>
      </c>
      <c r="R12" s="72" t="s">
        <v>101</v>
      </c>
      <c r="S12" s="72" t="s">
        <v>99</v>
      </c>
      <c r="T12" s="72" t="s">
        <v>101</v>
      </c>
      <c r="U12" s="72" t="s">
        <v>100</v>
      </c>
      <c r="V12" s="72" t="s">
        <v>100</v>
      </c>
      <c r="W12" s="72" t="s">
        <v>99</v>
      </c>
      <c r="X12" s="72" t="s">
        <v>98</v>
      </c>
      <c r="Y12" s="72" t="s">
        <v>97</v>
      </c>
      <c r="Z12" s="72" t="s">
        <v>96</v>
      </c>
      <c r="AA12" s="72" t="s">
        <v>95</v>
      </c>
      <c r="AB12" s="198"/>
    </row>
    <row r="13" spans="1:28" ht="21" thickBot="1" x14ac:dyDescent="0.35">
      <c r="A13" s="58"/>
      <c r="B13" s="58"/>
      <c r="C13" s="70"/>
      <c r="D13" s="58"/>
      <c r="E13" s="58"/>
      <c r="F13" s="69"/>
      <c r="G13" s="58"/>
      <c r="H13" s="58"/>
      <c r="I13" s="58"/>
      <c r="J13" s="58"/>
      <c r="K13" s="58"/>
      <c r="L13" s="58"/>
      <c r="M13" s="58"/>
      <c r="N13" s="58"/>
      <c r="O13" s="58"/>
      <c r="P13" s="58"/>
      <c r="Q13" s="58"/>
      <c r="R13" s="58"/>
      <c r="S13" s="58"/>
      <c r="T13" s="58"/>
      <c r="U13" s="58"/>
      <c r="V13" s="58"/>
      <c r="W13" s="58"/>
      <c r="X13" s="58"/>
      <c r="Y13" s="58"/>
      <c r="Z13" s="58"/>
      <c r="AA13" s="58"/>
      <c r="AB13" s="68">
        <f>+SUM(AB14:AB46)</f>
        <v>24230000</v>
      </c>
    </row>
    <row r="14" spans="1:28" ht="213.75" customHeight="1" thickBot="1" x14ac:dyDescent="0.35">
      <c r="A14" s="175" t="s">
        <v>16</v>
      </c>
      <c r="B14" s="176"/>
      <c r="C14" s="67" t="str">
        <f t="shared" ref="C14:C46" si="0">IF(A14="","",VLOOKUP(A14,PROYECTOS_PIDI,2,FALSE))</f>
        <v>02020101</v>
      </c>
      <c r="D14" s="163" t="s">
        <v>94</v>
      </c>
      <c r="E14" s="163" t="s">
        <v>93</v>
      </c>
      <c r="F14" s="46" t="s">
        <v>143</v>
      </c>
      <c r="G14" s="66"/>
      <c r="H14" s="126"/>
      <c r="I14" s="154" t="s">
        <v>144</v>
      </c>
      <c r="J14" s="154" t="s">
        <v>160</v>
      </c>
      <c r="K14" s="65" t="str">
        <f t="shared" ref="K14:K46" si="1">IF($K$6&lt;&gt;"",IF(A14=0," ",CARGO),"")</f>
        <v>Coordinadora de Calidad</v>
      </c>
      <c r="L14" s="191" t="s">
        <v>92</v>
      </c>
      <c r="M14" s="139"/>
      <c r="N14" s="149">
        <v>1</v>
      </c>
      <c r="O14" s="149">
        <v>1</v>
      </c>
      <c r="P14" s="47"/>
      <c r="Q14" s="47"/>
      <c r="R14" s="64"/>
      <c r="S14" s="64"/>
      <c r="T14" s="64"/>
      <c r="U14" s="33" t="s">
        <v>12</v>
      </c>
      <c r="V14" s="64"/>
      <c r="W14" s="64"/>
      <c r="X14" s="64"/>
      <c r="Y14" s="64"/>
      <c r="Z14" s="64"/>
      <c r="AA14" s="64"/>
      <c r="AB14" s="27">
        <v>0</v>
      </c>
    </row>
    <row r="15" spans="1:28" ht="53.25" customHeight="1" thickBot="1" x14ac:dyDescent="0.35">
      <c r="A15" s="175" t="s">
        <v>16</v>
      </c>
      <c r="B15" s="176"/>
      <c r="C15" s="30" t="str">
        <f t="shared" si="0"/>
        <v>02020101</v>
      </c>
      <c r="D15" s="163"/>
      <c r="E15" s="163"/>
      <c r="F15" s="46" t="s">
        <v>91</v>
      </c>
      <c r="G15" s="29"/>
      <c r="H15" s="117"/>
      <c r="I15" s="156"/>
      <c r="J15" s="156"/>
      <c r="K15" s="28" t="str">
        <f t="shared" si="1"/>
        <v>Coordinadora de Calidad</v>
      </c>
      <c r="L15" s="158"/>
      <c r="M15" s="120"/>
      <c r="N15" s="150"/>
      <c r="O15" s="150"/>
      <c r="P15" s="47"/>
      <c r="Q15" s="47"/>
      <c r="R15" s="47"/>
      <c r="S15" s="47"/>
      <c r="T15" s="47"/>
      <c r="U15" s="34"/>
      <c r="V15" s="47"/>
      <c r="W15" s="47"/>
      <c r="X15" s="47"/>
      <c r="Y15" s="47"/>
      <c r="Z15" s="47"/>
      <c r="AA15" s="33" t="s">
        <v>12</v>
      </c>
      <c r="AB15" s="27">
        <v>0</v>
      </c>
    </row>
    <row r="16" spans="1:28" ht="125.25" customHeight="1" thickBot="1" x14ac:dyDescent="0.35">
      <c r="A16" s="175" t="s">
        <v>16</v>
      </c>
      <c r="B16" s="176"/>
      <c r="C16" s="30" t="str">
        <f t="shared" si="0"/>
        <v>02020101</v>
      </c>
      <c r="D16" s="164" t="s">
        <v>90</v>
      </c>
      <c r="E16" s="164" t="s">
        <v>89</v>
      </c>
      <c r="F16" s="53" t="s">
        <v>88</v>
      </c>
      <c r="H16" s="117" t="s">
        <v>128</v>
      </c>
      <c r="I16" s="140" t="s">
        <v>128</v>
      </c>
      <c r="J16" s="140" t="s">
        <v>128</v>
      </c>
      <c r="K16" s="28" t="str">
        <f t="shared" si="1"/>
        <v>Coordinadora de Calidad</v>
      </c>
      <c r="L16" s="192" t="s">
        <v>87</v>
      </c>
      <c r="M16" s="127">
        <v>1</v>
      </c>
      <c r="N16" s="127">
        <v>1</v>
      </c>
      <c r="O16" s="127">
        <v>1</v>
      </c>
      <c r="P16" s="47"/>
      <c r="Q16" s="47"/>
      <c r="R16" s="33" t="s">
        <v>12</v>
      </c>
      <c r="S16" s="47"/>
      <c r="T16" s="47"/>
      <c r="U16" s="42"/>
      <c r="V16" s="63"/>
      <c r="W16" s="47"/>
      <c r="X16" s="62"/>
      <c r="Y16" s="35"/>
      <c r="Z16" s="47"/>
      <c r="AA16" s="35"/>
      <c r="AB16" s="27">
        <v>0</v>
      </c>
    </row>
    <row r="17" spans="1:28" s="58" customFormat="1" ht="174.75" customHeight="1" thickBot="1" x14ac:dyDescent="0.35">
      <c r="A17" s="175" t="s">
        <v>16</v>
      </c>
      <c r="B17" s="176"/>
      <c r="C17" s="30" t="str">
        <f t="shared" si="0"/>
        <v>02020101</v>
      </c>
      <c r="D17" s="165"/>
      <c r="E17" s="165"/>
      <c r="F17" s="43" t="s">
        <v>86</v>
      </c>
      <c r="G17" s="29"/>
      <c r="H17" s="117" t="s">
        <v>129</v>
      </c>
      <c r="I17" s="140" t="s">
        <v>146</v>
      </c>
      <c r="J17" s="140" t="s">
        <v>161</v>
      </c>
      <c r="K17" s="28" t="str">
        <f t="shared" si="1"/>
        <v>Coordinadora de Calidad</v>
      </c>
      <c r="L17" s="192"/>
      <c r="M17" s="129">
        <v>0.5</v>
      </c>
      <c r="N17" s="129">
        <v>0.5</v>
      </c>
      <c r="O17" s="127">
        <v>1</v>
      </c>
      <c r="P17" s="47"/>
      <c r="Q17" s="47"/>
      <c r="R17" s="33" t="s">
        <v>12</v>
      </c>
      <c r="S17" s="33" t="s">
        <v>12</v>
      </c>
      <c r="T17" s="34"/>
      <c r="U17" s="47"/>
      <c r="V17" s="47"/>
      <c r="W17" s="33" t="s">
        <v>12</v>
      </c>
      <c r="X17" s="33" t="s">
        <v>12</v>
      </c>
      <c r="Y17" s="42"/>
      <c r="Z17" s="47"/>
      <c r="AA17" s="47"/>
      <c r="AB17" s="27">
        <v>0</v>
      </c>
    </row>
    <row r="18" spans="1:28" s="58" customFormat="1" ht="58.5" customHeight="1" thickBot="1" x14ac:dyDescent="0.35">
      <c r="A18" s="175" t="s">
        <v>16</v>
      </c>
      <c r="B18" s="176"/>
      <c r="C18" s="30" t="str">
        <f t="shared" si="0"/>
        <v>02020101</v>
      </c>
      <c r="D18" s="165"/>
      <c r="E18" s="165"/>
      <c r="F18" s="43" t="s">
        <v>85</v>
      </c>
      <c r="G18" s="29"/>
      <c r="H18" s="117"/>
      <c r="I18" s="140" t="s">
        <v>147</v>
      </c>
      <c r="J18" s="140" t="s">
        <v>162</v>
      </c>
      <c r="K18" s="28" t="str">
        <f t="shared" si="1"/>
        <v>Coordinadora de Calidad</v>
      </c>
      <c r="L18" s="192"/>
      <c r="M18" s="121"/>
      <c r="N18" s="129">
        <v>1</v>
      </c>
      <c r="O18" s="129">
        <v>1</v>
      </c>
      <c r="P18" s="47"/>
      <c r="Q18" s="47"/>
      <c r="R18" s="47"/>
      <c r="S18" s="42"/>
      <c r="T18" s="128"/>
      <c r="U18" s="33" t="s">
        <v>12</v>
      </c>
      <c r="V18" s="47"/>
      <c r="W18" s="47"/>
      <c r="X18" s="61"/>
      <c r="Y18" s="33" t="s">
        <v>12</v>
      </c>
      <c r="Z18" s="47"/>
      <c r="AA18" s="47"/>
      <c r="AB18" s="27">
        <v>0</v>
      </c>
    </row>
    <row r="19" spans="1:28" s="58" customFormat="1" ht="53.25" customHeight="1" thickBot="1" x14ac:dyDescent="0.35">
      <c r="A19" s="175" t="s">
        <v>16</v>
      </c>
      <c r="B19" s="176"/>
      <c r="C19" s="30" t="str">
        <f t="shared" si="0"/>
        <v>02020101</v>
      </c>
      <c r="D19" s="165"/>
      <c r="E19" s="165"/>
      <c r="F19" s="219" t="s">
        <v>84</v>
      </c>
      <c r="G19" s="231"/>
      <c r="H19" s="232"/>
      <c r="I19" s="147" t="s">
        <v>145</v>
      </c>
      <c r="J19" s="147" t="s">
        <v>163</v>
      </c>
      <c r="K19" s="222" t="str">
        <f t="shared" si="1"/>
        <v>Coordinadora de Calidad</v>
      </c>
      <c r="L19" s="157"/>
      <c r="M19" s="233"/>
      <c r="N19" s="141">
        <v>1</v>
      </c>
      <c r="O19" s="141">
        <v>0.5</v>
      </c>
      <c r="P19" s="234"/>
      <c r="Q19" s="234"/>
      <c r="R19" s="234"/>
      <c r="S19" s="226"/>
      <c r="U19" s="228" t="s">
        <v>130</v>
      </c>
      <c r="V19" s="234"/>
      <c r="W19" s="234"/>
      <c r="X19" s="235"/>
      <c r="Y19" s="228"/>
      <c r="Z19" s="234"/>
      <c r="AA19" s="234"/>
      <c r="AB19" s="236">
        <v>0</v>
      </c>
    </row>
    <row r="20" spans="1:28" s="58" customFormat="1" ht="140.25" customHeight="1" thickBot="1" x14ac:dyDescent="0.35">
      <c r="A20" s="175" t="s">
        <v>16</v>
      </c>
      <c r="B20" s="176"/>
      <c r="C20" s="30" t="str">
        <f t="shared" si="0"/>
        <v>02020101</v>
      </c>
      <c r="D20" s="46" t="s">
        <v>82</v>
      </c>
      <c r="E20" s="46" t="s">
        <v>83</v>
      </c>
      <c r="F20" s="46" t="s">
        <v>82</v>
      </c>
      <c r="G20" s="29"/>
      <c r="H20" s="117" t="s">
        <v>131</v>
      </c>
      <c r="I20" s="148" t="s">
        <v>148</v>
      </c>
      <c r="J20" s="148" t="s">
        <v>164</v>
      </c>
      <c r="K20" s="28" t="str">
        <f t="shared" si="1"/>
        <v>Coordinadora de Calidad</v>
      </c>
      <c r="L20" s="143" t="s">
        <v>81</v>
      </c>
      <c r="M20" s="121"/>
      <c r="N20" s="129">
        <v>1</v>
      </c>
      <c r="O20" s="129">
        <v>1</v>
      </c>
      <c r="P20" s="33" t="s">
        <v>12</v>
      </c>
      <c r="Q20" s="33" t="s">
        <v>12</v>
      </c>
      <c r="R20" s="33" t="s">
        <v>12</v>
      </c>
      <c r="S20" s="33" t="s">
        <v>12</v>
      </c>
      <c r="T20" s="33" t="s">
        <v>12</v>
      </c>
      <c r="U20" s="33" t="s">
        <v>12</v>
      </c>
      <c r="V20" s="47"/>
      <c r="W20" s="47"/>
      <c r="X20" s="47"/>
      <c r="Y20" s="47"/>
      <c r="Z20" s="47"/>
      <c r="AA20" s="47"/>
      <c r="AB20" s="244">
        <v>0</v>
      </c>
    </row>
    <row r="21" spans="1:28" s="58" customFormat="1" ht="83.25" customHeight="1" thickBot="1" x14ac:dyDescent="0.35">
      <c r="A21" s="175" t="s">
        <v>16</v>
      </c>
      <c r="B21" s="176"/>
      <c r="C21" s="30" t="str">
        <f t="shared" si="0"/>
        <v>02020101</v>
      </c>
      <c r="D21" s="46" t="s">
        <v>79</v>
      </c>
      <c r="E21" s="53" t="s">
        <v>80</v>
      </c>
      <c r="F21" s="46" t="s">
        <v>79</v>
      </c>
      <c r="G21" s="44" t="s">
        <v>79</v>
      </c>
      <c r="H21" s="245" t="s">
        <v>132</v>
      </c>
      <c r="I21" s="148" t="s">
        <v>149</v>
      </c>
      <c r="J21" s="148" t="s">
        <v>165</v>
      </c>
      <c r="K21" s="28" t="str">
        <f t="shared" si="1"/>
        <v>Coordinadora de Calidad</v>
      </c>
      <c r="L21" s="143" t="s">
        <v>78</v>
      </c>
      <c r="M21" s="130">
        <f>1/4</f>
        <v>0.25</v>
      </c>
      <c r="N21" s="130">
        <f>2/4</f>
        <v>0.5</v>
      </c>
      <c r="O21" s="130">
        <v>0.75</v>
      </c>
      <c r="P21" s="47"/>
      <c r="Q21" s="33" t="s">
        <v>12</v>
      </c>
      <c r="R21" s="42"/>
      <c r="S21" s="47"/>
      <c r="T21" s="33" t="s">
        <v>12</v>
      </c>
      <c r="U21" s="47"/>
      <c r="V21" s="47"/>
      <c r="W21" s="33" t="s">
        <v>12</v>
      </c>
      <c r="X21" s="47"/>
      <c r="Y21" s="47"/>
      <c r="Z21" s="33" t="s">
        <v>12</v>
      </c>
      <c r="AA21" s="42"/>
      <c r="AB21" s="31">
        <v>200000</v>
      </c>
    </row>
    <row r="22" spans="1:28" s="58" customFormat="1" ht="124.5" customHeight="1" thickBot="1" x14ac:dyDescent="0.35">
      <c r="A22" s="175" t="s">
        <v>16</v>
      </c>
      <c r="B22" s="176"/>
      <c r="C22" s="30" t="str">
        <f t="shared" si="0"/>
        <v>02020101</v>
      </c>
      <c r="D22" s="46" t="s">
        <v>76</v>
      </c>
      <c r="E22" s="53" t="s">
        <v>77</v>
      </c>
      <c r="F22" s="46" t="s">
        <v>76</v>
      </c>
      <c r="G22" s="44" t="s">
        <v>76</v>
      </c>
      <c r="H22" s="245"/>
      <c r="I22" s="148" t="s">
        <v>150</v>
      </c>
      <c r="J22" s="148" t="s">
        <v>150</v>
      </c>
      <c r="K22" s="28" t="str">
        <f t="shared" si="1"/>
        <v>Coordinadora de Calidad</v>
      </c>
      <c r="L22" s="143" t="s">
        <v>75</v>
      </c>
      <c r="M22" s="129">
        <v>1</v>
      </c>
      <c r="N22" s="129">
        <v>1</v>
      </c>
      <c r="O22" s="129">
        <v>1</v>
      </c>
      <c r="P22" s="47"/>
      <c r="Q22" s="35"/>
      <c r="R22" s="33" t="s">
        <v>12</v>
      </c>
      <c r="S22" s="35"/>
      <c r="T22" s="35"/>
      <c r="U22" s="35"/>
      <c r="V22" s="35"/>
      <c r="W22" s="35"/>
      <c r="X22" s="35"/>
      <c r="Y22" s="35"/>
      <c r="Z22" s="35"/>
      <c r="AA22" s="42"/>
      <c r="AB22" s="31">
        <v>130000</v>
      </c>
    </row>
    <row r="23" spans="1:28" s="58" customFormat="1" ht="120.75" customHeight="1" thickBot="1" x14ac:dyDescent="0.35">
      <c r="A23" s="175" t="s">
        <v>16</v>
      </c>
      <c r="B23" s="176"/>
      <c r="C23" s="30" t="str">
        <f t="shared" si="0"/>
        <v>02020101</v>
      </c>
      <c r="D23" s="46" t="s">
        <v>74</v>
      </c>
      <c r="E23" s="53" t="s">
        <v>73</v>
      </c>
      <c r="F23" s="237" t="s">
        <v>72</v>
      </c>
      <c r="G23" s="238" t="s">
        <v>72</v>
      </c>
      <c r="H23" s="239"/>
      <c r="I23" s="146" t="s">
        <v>151</v>
      </c>
      <c r="J23" s="146" t="s">
        <v>166</v>
      </c>
      <c r="K23" s="240" t="str">
        <f t="shared" si="1"/>
        <v>Coordinadora de Calidad</v>
      </c>
      <c r="L23" s="144" t="s">
        <v>71</v>
      </c>
      <c r="M23" s="122"/>
      <c r="N23" s="142">
        <v>0</v>
      </c>
      <c r="O23" s="142">
        <v>0</v>
      </c>
      <c r="P23" s="60"/>
      <c r="Q23" s="60"/>
      <c r="R23" s="241"/>
      <c r="S23" s="242"/>
      <c r="T23" s="59" t="s">
        <v>12</v>
      </c>
      <c r="U23" s="60"/>
      <c r="V23" s="60"/>
      <c r="W23" s="60"/>
      <c r="X23" s="60"/>
      <c r="Y23" s="60"/>
      <c r="Z23" s="60"/>
      <c r="AA23" s="60"/>
      <c r="AB23" s="243">
        <v>1400000</v>
      </c>
    </row>
    <row r="24" spans="1:28" ht="57" customHeight="1" thickBot="1" x14ac:dyDescent="0.35">
      <c r="A24" s="175" t="s">
        <v>16</v>
      </c>
      <c r="B24" s="176"/>
      <c r="C24" s="30" t="str">
        <f t="shared" si="0"/>
        <v>02020101</v>
      </c>
      <c r="D24" s="166" t="s">
        <v>70</v>
      </c>
      <c r="E24" s="166" t="s">
        <v>69</v>
      </c>
      <c r="F24" s="57" t="s">
        <v>68</v>
      </c>
      <c r="G24" s="29"/>
      <c r="H24" s="169" t="s">
        <v>133</v>
      </c>
      <c r="I24" s="154" t="s">
        <v>152</v>
      </c>
      <c r="J24" s="154" t="s">
        <v>167</v>
      </c>
      <c r="K24" s="28" t="str">
        <f t="shared" si="1"/>
        <v>Coordinadora de Calidad</v>
      </c>
      <c r="L24" s="157" t="s">
        <v>67</v>
      </c>
      <c r="M24" s="151">
        <v>0.5</v>
      </c>
      <c r="N24" s="151">
        <v>0.5</v>
      </c>
      <c r="O24" s="151">
        <v>1</v>
      </c>
      <c r="P24" s="33" t="s">
        <v>12</v>
      </c>
      <c r="Q24" s="35"/>
      <c r="R24" s="47"/>
      <c r="S24" s="35"/>
      <c r="T24" s="47"/>
      <c r="U24" s="47"/>
      <c r="V24" s="33" t="s">
        <v>12</v>
      </c>
      <c r="W24" s="35"/>
      <c r="X24" s="47"/>
      <c r="Y24" s="47"/>
      <c r="Z24" s="47"/>
      <c r="AA24" s="47"/>
      <c r="AB24" s="27">
        <v>0</v>
      </c>
    </row>
    <row r="25" spans="1:28" ht="39.950000000000003" customHeight="1" thickBot="1" x14ac:dyDescent="0.35">
      <c r="A25" s="175" t="s">
        <v>16</v>
      </c>
      <c r="B25" s="176"/>
      <c r="C25" s="30" t="str">
        <f t="shared" si="0"/>
        <v>02020101</v>
      </c>
      <c r="D25" s="167"/>
      <c r="E25" s="167"/>
      <c r="F25" s="57" t="s">
        <v>66</v>
      </c>
      <c r="G25" s="29"/>
      <c r="H25" s="170"/>
      <c r="I25" s="155"/>
      <c r="J25" s="155"/>
      <c r="K25" s="28" t="str">
        <f t="shared" si="1"/>
        <v>Coordinadora de Calidad</v>
      </c>
      <c r="L25" s="158"/>
      <c r="M25" s="152"/>
      <c r="N25" s="152"/>
      <c r="O25" s="152"/>
      <c r="P25" s="47"/>
      <c r="Q25" s="33" t="s">
        <v>12</v>
      </c>
      <c r="R25" s="47"/>
      <c r="S25" s="35"/>
      <c r="T25" s="47"/>
      <c r="U25" s="47"/>
      <c r="V25" s="47"/>
      <c r="W25" s="33" t="s">
        <v>12</v>
      </c>
      <c r="X25" s="47"/>
      <c r="Y25" s="47"/>
      <c r="Z25" s="47"/>
      <c r="AA25" s="47"/>
      <c r="AB25" s="27">
        <v>0</v>
      </c>
    </row>
    <row r="26" spans="1:28" ht="39.950000000000003" customHeight="1" thickBot="1" x14ac:dyDescent="0.35">
      <c r="A26" s="175" t="s">
        <v>16</v>
      </c>
      <c r="B26" s="176"/>
      <c r="C26" s="30" t="str">
        <f t="shared" si="0"/>
        <v>02020101</v>
      </c>
      <c r="D26" s="167"/>
      <c r="E26" s="167"/>
      <c r="F26" s="57" t="s">
        <v>65</v>
      </c>
      <c r="G26" s="29"/>
      <c r="H26" s="170"/>
      <c r="I26" s="155"/>
      <c r="J26" s="155"/>
      <c r="K26" s="28" t="str">
        <f t="shared" si="1"/>
        <v>Coordinadora de Calidad</v>
      </c>
      <c r="L26" s="158"/>
      <c r="M26" s="152"/>
      <c r="N26" s="152"/>
      <c r="O26" s="152"/>
      <c r="P26" s="47"/>
      <c r="Q26" s="33" t="s">
        <v>12</v>
      </c>
      <c r="R26" s="47"/>
      <c r="S26" s="35"/>
      <c r="T26" s="47"/>
      <c r="U26" s="47"/>
      <c r="V26" s="47"/>
      <c r="W26" s="33" t="s">
        <v>12</v>
      </c>
      <c r="X26" s="47"/>
      <c r="Y26" s="47"/>
      <c r="Z26" s="47"/>
      <c r="AA26" s="47"/>
      <c r="AB26" s="27">
        <v>0</v>
      </c>
    </row>
    <row r="27" spans="1:28" ht="39.950000000000003" customHeight="1" thickBot="1" x14ac:dyDescent="0.35">
      <c r="A27" s="175" t="s">
        <v>16</v>
      </c>
      <c r="B27" s="176"/>
      <c r="C27" s="30" t="str">
        <f t="shared" si="0"/>
        <v>02020101</v>
      </c>
      <c r="D27" s="167"/>
      <c r="E27" s="167"/>
      <c r="F27" s="57" t="s">
        <v>64</v>
      </c>
      <c r="G27" s="29"/>
      <c r="H27" s="170"/>
      <c r="I27" s="155"/>
      <c r="J27" s="155"/>
      <c r="K27" s="28" t="str">
        <f t="shared" si="1"/>
        <v>Coordinadora de Calidad</v>
      </c>
      <c r="L27" s="158"/>
      <c r="M27" s="152"/>
      <c r="N27" s="152"/>
      <c r="O27" s="152"/>
      <c r="P27" s="47"/>
      <c r="Q27" s="33" t="s">
        <v>12</v>
      </c>
      <c r="R27" s="47"/>
      <c r="S27" s="35"/>
      <c r="T27" s="47"/>
      <c r="U27" s="47"/>
      <c r="V27" s="47"/>
      <c r="W27" s="33" t="s">
        <v>12</v>
      </c>
      <c r="X27" s="47"/>
      <c r="Y27" s="47"/>
      <c r="Z27" s="47"/>
      <c r="AA27" s="47"/>
      <c r="AB27" s="27">
        <v>0</v>
      </c>
    </row>
    <row r="28" spans="1:28" ht="39.950000000000003" customHeight="1" thickBot="1" x14ac:dyDescent="0.35">
      <c r="A28" s="175" t="s">
        <v>16</v>
      </c>
      <c r="B28" s="176"/>
      <c r="C28" s="30" t="str">
        <f t="shared" si="0"/>
        <v>02020101</v>
      </c>
      <c r="D28" s="167"/>
      <c r="E28" s="167"/>
      <c r="F28" s="57" t="s">
        <v>63</v>
      </c>
      <c r="G28" s="29"/>
      <c r="H28" s="170"/>
      <c r="I28" s="155"/>
      <c r="J28" s="155"/>
      <c r="K28" s="28" t="str">
        <f t="shared" si="1"/>
        <v>Coordinadora de Calidad</v>
      </c>
      <c r="L28" s="158"/>
      <c r="M28" s="152"/>
      <c r="N28" s="152"/>
      <c r="O28" s="152"/>
      <c r="P28" s="47"/>
      <c r="Q28" s="33" t="s">
        <v>12</v>
      </c>
      <c r="R28" s="47"/>
      <c r="S28" s="35"/>
      <c r="T28" s="47"/>
      <c r="U28" s="47"/>
      <c r="V28" s="47"/>
      <c r="W28" s="33" t="s">
        <v>12</v>
      </c>
      <c r="X28" s="47"/>
      <c r="Y28" s="47"/>
      <c r="Z28" s="47"/>
      <c r="AA28" s="47"/>
      <c r="AB28" s="27">
        <v>0</v>
      </c>
    </row>
    <row r="29" spans="1:28" ht="39.950000000000003" customHeight="1" thickBot="1" x14ac:dyDescent="0.35">
      <c r="A29" s="175" t="s">
        <v>16</v>
      </c>
      <c r="B29" s="176"/>
      <c r="C29" s="30" t="str">
        <f t="shared" si="0"/>
        <v>02020101</v>
      </c>
      <c r="D29" s="168"/>
      <c r="E29" s="168"/>
      <c r="F29" s="57" t="s">
        <v>62</v>
      </c>
      <c r="G29" s="29"/>
      <c r="H29" s="171"/>
      <c r="I29" s="156"/>
      <c r="J29" s="156"/>
      <c r="K29" s="28" t="str">
        <f t="shared" si="1"/>
        <v>Coordinadora de Calidad</v>
      </c>
      <c r="L29" s="159"/>
      <c r="M29" s="153"/>
      <c r="N29" s="153"/>
      <c r="O29" s="153"/>
      <c r="P29" s="47"/>
      <c r="Q29" s="47"/>
      <c r="R29" s="33" t="s">
        <v>12</v>
      </c>
      <c r="S29" s="35"/>
      <c r="T29" s="47"/>
      <c r="U29" s="47"/>
      <c r="V29" s="47"/>
      <c r="W29" s="47"/>
      <c r="X29" s="33" t="s">
        <v>12</v>
      </c>
      <c r="Y29" s="47"/>
      <c r="Z29" s="47"/>
      <c r="AA29" s="47"/>
      <c r="AB29" s="27">
        <v>0</v>
      </c>
    </row>
    <row r="30" spans="1:28" ht="134.25" customHeight="1" thickBot="1" x14ac:dyDescent="0.35">
      <c r="A30" s="175" t="s">
        <v>16</v>
      </c>
      <c r="B30" s="176"/>
      <c r="C30" s="30" t="str">
        <f t="shared" si="0"/>
        <v>02020101</v>
      </c>
      <c r="D30" s="56" t="s">
        <v>60</v>
      </c>
      <c r="E30" s="56" t="s">
        <v>61</v>
      </c>
      <c r="F30" s="56" t="s">
        <v>60</v>
      </c>
      <c r="G30" s="29"/>
      <c r="H30" s="117" t="s">
        <v>134</v>
      </c>
      <c r="I30" s="140" t="s">
        <v>153</v>
      </c>
      <c r="J30" s="140" t="s">
        <v>168</v>
      </c>
      <c r="K30" s="28" t="str">
        <f t="shared" si="1"/>
        <v>Coordinadora de Calidad</v>
      </c>
      <c r="L30" s="48" t="s">
        <v>59</v>
      </c>
      <c r="M30" s="129">
        <v>0.5</v>
      </c>
      <c r="N30" s="129">
        <v>0.7</v>
      </c>
      <c r="O30" s="129">
        <v>1</v>
      </c>
      <c r="P30" s="47"/>
      <c r="Q30" s="47"/>
      <c r="R30" s="33"/>
      <c r="S30" s="35"/>
      <c r="T30" s="47"/>
      <c r="U30" s="47"/>
      <c r="V30" s="47"/>
      <c r="W30" s="47"/>
      <c r="X30" s="33"/>
      <c r="Y30" s="47"/>
      <c r="Z30" s="47"/>
      <c r="AA30" s="47"/>
      <c r="AB30" s="27">
        <v>0</v>
      </c>
    </row>
    <row r="31" spans="1:28" ht="168" customHeight="1" thickBot="1" x14ac:dyDescent="0.35">
      <c r="A31" s="175" t="s">
        <v>16</v>
      </c>
      <c r="B31" s="176"/>
      <c r="C31" s="30" t="str">
        <f t="shared" si="0"/>
        <v>02020101</v>
      </c>
      <c r="D31" s="38" t="s">
        <v>58</v>
      </c>
      <c r="E31" s="38" t="s">
        <v>58</v>
      </c>
      <c r="F31" s="56" t="s">
        <v>58</v>
      </c>
      <c r="G31" s="54" t="s">
        <v>58</v>
      </c>
      <c r="H31" s="116" t="s">
        <v>135</v>
      </c>
      <c r="I31" s="140" t="s">
        <v>154</v>
      </c>
      <c r="J31" s="140" t="s">
        <v>169</v>
      </c>
      <c r="K31" s="28" t="str">
        <f t="shared" si="1"/>
        <v>Coordinadora de Calidad</v>
      </c>
      <c r="L31" s="48" t="s">
        <v>57</v>
      </c>
      <c r="M31" s="121"/>
      <c r="N31" s="121"/>
      <c r="O31" s="121"/>
      <c r="P31" s="33" t="s">
        <v>12</v>
      </c>
      <c r="Q31" s="33" t="s">
        <v>12</v>
      </c>
      <c r="R31" s="33" t="s">
        <v>12</v>
      </c>
      <c r="S31" s="33" t="s">
        <v>12</v>
      </c>
      <c r="T31" s="33" t="s">
        <v>12</v>
      </c>
      <c r="U31" s="33" t="s">
        <v>12</v>
      </c>
      <c r="V31" s="33" t="s">
        <v>12</v>
      </c>
      <c r="W31" s="33" t="s">
        <v>12</v>
      </c>
      <c r="X31" s="33" t="s">
        <v>12</v>
      </c>
      <c r="Y31" s="33" t="s">
        <v>12</v>
      </c>
      <c r="Z31" s="33" t="s">
        <v>12</v>
      </c>
      <c r="AA31" s="33" t="s">
        <v>12</v>
      </c>
      <c r="AB31" s="27">
        <v>0</v>
      </c>
    </row>
    <row r="32" spans="1:28" ht="102" customHeight="1" thickBot="1" x14ac:dyDescent="0.35">
      <c r="A32" s="175" t="s">
        <v>16</v>
      </c>
      <c r="B32" s="176"/>
      <c r="C32" s="30" t="str">
        <f t="shared" si="0"/>
        <v>02020101</v>
      </c>
      <c r="D32" s="38" t="s">
        <v>55</v>
      </c>
      <c r="E32" s="38" t="s">
        <v>56</v>
      </c>
      <c r="F32" s="38" t="s">
        <v>55</v>
      </c>
      <c r="G32" s="29"/>
      <c r="H32" s="117" t="s">
        <v>136</v>
      </c>
      <c r="I32" s="140" t="s">
        <v>136</v>
      </c>
      <c r="J32" s="140" t="s">
        <v>136</v>
      </c>
      <c r="K32" s="28" t="str">
        <f t="shared" si="1"/>
        <v>Coordinadora de Calidad</v>
      </c>
      <c r="L32" s="48" t="s">
        <v>54</v>
      </c>
      <c r="M32" s="129">
        <v>1</v>
      </c>
      <c r="N32" s="129">
        <v>1</v>
      </c>
      <c r="O32" s="129">
        <v>1</v>
      </c>
      <c r="P32" s="33"/>
      <c r="Q32" s="33"/>
      <c r="R32" s="33"/>
      <c r="S32" s="33"/>
      <c r="T32" s="33"/>
      <c r="U32" s="33"/>
      <c r="V32" s="33"/>
      <c r="W32" s="33"/>
      <c r="X32" s="33"/>
      <c r="Y32" s="33"/>
      <c r="Z32" s="33"/>
      <c r="AA32" s="33"/>
      <c r="AB32" s="27">
        <v>0</v>
      </c>
    </row>
    <row r="33" spans="1:28" ht="140.25" customHeight="1" thickBot="1" x14ac:dyDescent="0.35">
      <c r="A33" s="175" t="s">
        <v>16</v>
      </c>
      <c r="B33" s="176"/>
      <c r="C33" s="30" t="str">
        <f t="shared" si="0"/>
        <v>02020101</v>
      </c>
      <c r="D33" s="49" t="s">
        <v>53</v>
      </c>
      <c r="E33" s="46" t="s">
        <v>52</v>
      </c>
      <c r="F33" s="49" t="s">
        <v>51</v>
      </c>
      <c r="G33" s="29"/>
      <c r="H33" s="117" t="s">
        <v>137</v>
      </c>
      <c r="I33" s="140" t="s">
        <v>155</v>
      </c>
      <c r="J33" s="140" t="s">
        <v>170</v>
      </c>
      <c r="K33" s="28" t="str">
        <f t="shared" si="1"/>
        <v>Coordinadora de Calidad</v>
      </c>
      <c r="L33" s="48" t="s">
        <v>50</v>
      </c>
      <c r="M33" s="129">
        <v>1</v>
      </c>
      <c r="N33" s="129">
        <v>1</v>
      </c>
      <c r="O33" s="129">
        <v>1</v>
      </c>
      <c r="P33" s="33" t="s">
        <v>12</v>
      </c>
      <c r="Q33" s="33" t="s">
        <v>12</v>
      </c>
      <c r="R33" s="33" t="s">
        <v>12</v>
      </c>
      <c r="S33" s="33" t="s">
        <v>12</v>
      </c>
      <c r="T33" s="33" t="s">
        <v>12</v>
      </c>
      <c r="U33" s="33" t="s">
        <v>12</v>
      </c>
      <c r="V33" s="33" t="s">
        <v>12</v>
      </c>
      <c r="W33" s="33" t="s">
        <v>12</v>
      </c>
      <c r="X33" s="33" t="s">
        <v>12</v>
      </c>
      <c r="Y33" s="33" t="s">
        <v>12</v>
      </c>
      <c r="Z33" s="33" t="s">
        <v>12</v>
      </c>
      <c r="AA33" s="33" t="s">
        <v>12</v>
      </c>
      <c r="AB33" s="27">
        <v>0</v>
      </c>
    </row>
    <row r="34" spans="1:28" ht="220.5" customHeight="1" thickBot="1" x14ac:dyDescent="0.35">
      <c r="A34" s="175" t="s">
        <v>16</v>
      </c>
      <c r="B34" s="176"/>
      <c r="C34" s="30" t="str">
        <f t="shared" si="0"/>
        <v>02020101</v>
      </c>
      <c r="D34" s="55" t="s">
        <v>48</v>
      </c>
      <c r="E34" s="46" t="s">
        <v>49</v>
      </c>
      <c r="F34" s="38" t="s">
        <v>48</v>
      </c>
      <c r="G34" s="54" t="s">
        <v>48</v>
      </c>
      <c r="H34" s="116" t="s">
        <v>138</v>
      </c>
      <c r="I34" s="147" t="s">
        <v>138</v>
      </c>
      <c r="J34" s="140" t="s">
        <v>171</v>
      </c>
      <c r="K34" s="28" t="str">
        <f t="shared" si="1"/>
        <v>Coordinadora de Calidad</v>
      </c>
      <c r="L34" s="48" t="s">
        <v>47</v>
      </c>
      <c r="M34" s="130">
        <f>1/5</f>
        <v>0.2</v>
      </c>
      <c r="N34" s="130">
        <f>1/5</f>
        <v>0.2</v>
      </c>
      <c r="O34" s="130">
        <v>1</v>
      </c>
      <c r="P34" s="47"/>
      <c r="Q34" s="47"/>
      <c r="R34" s="42"/>
      <c r="S34" s="131" t="s">
        <v>130</v>
      </c>
      <c r="T34" s="131" t="s">
        <v>130</v>
      </c>
      <c r="U34" s="131" t="s">
        <v>130</v>
      </c>
      <c r="V34" s="131" t="s">
        <v>130</v>
      </c>
      <c r="W34" s="131" t="s">
        <v>130</v>
      </c>
      <c r="X34" s="131" t="s">
        <v>130</v>
      </c>
      <c r="Y34" s="131" t="s">
        <v>130</v>
      </c>
      <c r="Z34" s="131" t="s">
        <v>130</v>
      </c>
      <c r="AA34" s="131" t="s">
        <v>130</v>
      </c>
      <c r="AB34" s="31">
        <v>2000000</v>
      </c>
    </row>
    <row r="35" spans="1:28" ht="111" customHeight="1" thickBot="1" x14ac:dyDescent="0.35">
      <c r="A35" s="175" t="s">
        <v>16</v>
      </c>
      <c r="B35" s="176"/>
      <c r="C35" s="30" t="str">
        <f t="shared" si="0"/>
        <v>02020101</v>
      </c>
      <c r="D35" s="163" t="s">
        <v>46</v>
      </c>
      <c r="E35" s="163" t="s">
        <v>46</v>
      </c>
      <c r="F35" s="53" t="s">
        <v>45</v>
      </c>
      <c r="G35" s="29"/>
      <c r="H35" s="117" t="s">
        <v>139</v>
      </c>
      <c r="I35" s="148" t="s">
        <v>156</v>
      </c>
      <c r="J35" s="154" t="s">
        <v>172</v>
      </c>
      <c r="K35" s="28" t="str">
        <f t="shared" si="1"/>
        <v>Coordinadora de Calidad</v>
      </c>
      <c r="L35" s="157" t="s">
        <v>44</v>
      </c>
      <c r="M35" s="132">
        <v>0</v>
      </c>
      <c r="N35" s="132">
        <v>0</v>
      </c>
      <c r="O35" s="151">
        <v>1</v>
      </c>
      <c r="P35" s="47"/>
      <c r="Q35" s="33" t="s">
        <v>12</v>
      </c>
      <c r="R35" s="33" t="s">
        <v>12</v>
      </c>
      <c r="S35" s="33" t="s">
        <v>12</v>
      </c>
      <c r="T35" s="33" t="s">
        <v>12</v>
      </c>
      <c r="U35" s="33" t="s">
        <v>12</v>
      </c>
      <c r="V35" s="33" t="s">
        <v>12</v>
      </c>
      <c r="W35" s="33" t="s">
        <v>12</v>
      </c>
      <c r="X35" s="33" t="s">
        <v>12</v>
      </c>
      <c r="Y35" s="33" t="s">
        <v>12</v>
      </c>
      <c r="Z35" s="33" t="s">
        <v>12</v>
      </c>
      <c r="AA35" s="33" t="s">
        <v>12</v>
      </c>
      <c r="AB35" s="27">
        <v>0</v>
      </c>
    </row>
    <row r="36" spans="1:28" ht="51" customHeight="1" thickBot="1" x14ac:dyDescent="0.35">
      <c r="A36" s="175" t="s">
        <v>16</v>
      </c>
      <c r="B36" s="176"/>
      <c r="C36" s="30" t="str">
        <f t="shared" si="0"/>
        <v>02020101</v>
      </c>
      <c r="D36" s="163"/>
      <c r="E36" s="163"/>
      <c r="F36" s="53" t="s">
        <v>43</v>
      </c>
      <c r="G36" s="29"/>
      <c r="H36" s="117"/>
      <c r="I36" s="148"/>
      <c r="J36" s="155"/>
      <c r="K36" s="28" t="str">
        <f t="shared" si="1"/>
        <v>Coordinadora de Calidad</v>
      </c>
      <c r="L36" s="158"/>
      <c r="M36" s="120"/>
      <c r="N36" s="120"/>
      <c r="O36" s="149"/>
      <c r="P36" s="47"/>
      <c r="Q36" s="47"/>
      <c r="R36" s="52"/>
      <c r="S36" s="47"/>
      <c r="T36" s="47"/>
      <c r="U36" s="51"/>
      <c r="V36" s="35"/>
      <c r="W36" s="35"/>
      <c r="X36" s="35"/>
      <c r="Y36" s="33" t="s">
        <v>12</v>
      </c>
      <c r="Z36" s="47"/>
      <c r="AA36" s="47"/>
      <c r="AB36" s="27">
        <v>0</v>
      </c>
    </row>
    <row r="37" spans="1:28" ht="64.5" customHeight="1" thickBot="1" x14ac:dyDescent="0.35">
      <c r="A37" s="175" t="s">
        <v>16</v>
      </c>
      <c r="B37" s="176"/>
      <c r="C37" s="30" t="str">
        <f t="shared" si="0"/>
        <v>02020101</v>
      </c>
      <c r="D37" s="163"/>
      <c r="E37" s="163"/>
      <c r="F37" s="50" t="s">
        <v>42</v>
      </c>
      <c r="G37" s="29"/>
      <c r="H37" s="117"/>
      <c r="I37" s="148"/>
      <c r="J37" s="155"/>
      <c r="K37" s="28" t="str">
        <f t="shared" si="1"/>
        <v>Coordinadora de Calidad</v>
      </c>
      <c r="L37" s="159"/>
      <c r="M37" s="122"/>
      <c r="N37" s="122"/>
      <c r="O37" s="150"/>
      <c r="P37" s="47"/>
      <c r="Q37" s="47"/>
      <c r="R37" s="42"/>
      <c r="S37" s="47"/>
      <c r="T37" s="47"/>
      <c r="U37" s="47"/>
      <c r="V37" s="47"/>
      <c r="W37" s="47"/>
      <c r="X37" s="35"/>
      <c r="Y37" s="34"/>
      <c r="Z37" s="33" t="s">
        <v>12</v>
      </c>
      <c r="AA37" s="47"/>
      <c r="AB37" s="27">
        <v>0</v>
      </c>
    </row>
    <row r="38" spans="1:28" ht="39.950000000000003" customHeight="1" thickBot="1" x14ac:dyDescent="0.35">
      <c r="A38" s="175" t="s">
        <v>16</v>
      </c>
      <c r="B38" s="176"/>
      <c r="C38" s="30" t="str">
        <f t="shared" si="0"/>
        <v>02020101</v>
      </c>
      <c r="D38" s="49" t="s">
        <v>41</v>
      </c>
      <c r="E38" s="43" t="s">
        <v>40</v>
      </c>
      <c r="F38" s="43" t="s">
        <v>39</v>
      </c>
      <c r="G38" s="29"/>
      <c r="H38" s="117"/>
      <c r="I38" s="148"/>
      <c r="J38" s="156"/>
      <c r="K38" s="28" t="str">
        <f t="shared" si="1"/>
        <v>Coordinadora de Calidad</v>
      </c>
      <c r="L38" s="48" t="s">
        <v>38</v>
      </c>
      <c r="M38" s="121"/>
      <c r="N38" s="121"/>
      <c r="O38" s="121"/>
      <c r="P38" s="47"/>
      <c r="Q38" s="33" t="s">
        <v>12</v>
      </c>
      <c r="R38" s="33" t="s">
        <v>12</v>
      </c>
      <c r="S38" s="47"/>
      <c r="T38" s="34"/>
      <c r="U38" s="47"/>
      <c r="V38" s="47"/>
      <c r="W38" s="47"/>
      <c r="X38" s="47"/>
      <c r="Y38" s="35"/>
      <c r="Z38" s="33" t="s">
        <v>12</v>
      </c>
      <c r="AA38" s="33" t="s">
        <v>12</v>
      </c>
      <c r="AB38" s="27">
        <v>0</v>
      </c>
    </row>
    <row r="39" spans="1:28" ht="141" customHeight="1" thickBot="1" x14ac:dyDescent="0.35">
      <c r="A39" s="175" t="s">
        <v>16</v>
      </c>
      <c r="B39" s="176"/>
      <c r="C39" s="30" t="str">
        <f t="shared" si="0"/>
        <v>02020101</v>
      </c>
      <c r="D39" s="38" t="s">
        <v>37</v>
      </c>
      <c r="E39" s="38" t="s">
        <v>36</v>
      </c>
      <c r="F39" s="43" t="s">
        <v>35</v>
      </c>
      <c r="G39" s="37" t="s">
        <v>35</v>
      </c>
      <c r="H39" s="118"/>
      <c r="I39" s="146"/>
      <c r="J39" s="140" t="s">
        <v>173</v>
      </c>
      <c r="K39" s="28" t="str">
        <f t="shared" si="1"/>
        <v>Coordinadora de Calidad</v>
      </c>
      <c r="L39" s="36" t="s">
        <v>34</v>
      </c>
      <c r="M39" s="123"/>
      <c r="N39" s="123"/>
      <c r="O39" s="123"/>
      <c r="P39" s="40"/>
      <c r="Q39" s="42"/>
      <c r="R39" s="42"/>
      <c r="S39" s="40"/>
      <c r="T39" s="32"/>
      <c r="U39" s="33" t="s">
        <v>12</v>
      </c>
      <c r="V39" s="35"/>
      <c r="W39" s="32"/>
      <c r="X39" s="32"/>
      <c r="Y39" s="32"/>
      <c r="Z39" s="32"/>
      <c r="AA39" s="32"/>
      <c r="AB39" s="31">
        <v>600000</v>
      </c>
    </row>
    <row r="40" spans="1:28" ht="69.75" customHeight="1" thickBot="1" x14ac:dyDescent="0.35">
      <c r="A40" s="175" t="s">
        <v>16</v>
      </c>
      <c r="B40" s="176"/>
      <c r="C40" s="30" t="str">
        <f t="shared" si="0"/>
        <v>02020101</v>
      </c>
      <c r="D40" s="38" t="s">
        <v>32</v>
      </c>
      <c r="E40" s="172" t="s">
        <v>33</v>
      </c>
      <c r="F40" s="43" t="s">
        <v>32</v>
      </c>
      <c r="G40" s="37" t="s">
        <v>32</v>
      </c>
      <c r="H40" s="118"/>
      <c r="I40" s="140" t="s">
        <v>157</v>
      </c>
      <c r="J40" s="140" t="s">
        <v>174</v>
      </c>
      <c r="K40" s="28" t="str">
        <f t="shared" si="1"/>
        <v>Coordinadora de Calidad</v>
      </c>
      <c r="L40" s="160" t="s">
        <v>31</v>
      </c>
      <c r="M40" s="124"/>
      <c r="N40" s="124"/>
      <c r="O40" s="124"/>
      <c r="P40" s="40"/>
      <c r="Q40" s="42"/>
      <c r="R40" s="41"/>
      <c r="S40" s="40"/>
      <c r="T40" s="32"/>
      <c r="U40" s="33"/>
      <c r="V40" s="35"/>
      <c r="W40" s="32"/>
      <c r="X40" s="32"/>
      <c r="Y40" s="32"/>
      <c r="Z40" s="32"/>
      <c r="AA40" s="32"/>
      <c r="AB40" s="31">
        <v>9000000</v>
      </c>
    </row>
    <row r="41" spans="1:28" ht="39.950000000000003" customHeight="1" thickBot="1" x14ac:dyDescent="0.35">
      <c r="A41" s="175" t="s">
        <v>16</v>
      </c>
      <c r="B41" s="176"/>
      <c r="C41" s="30" t="str">
        <f t="shared" si="0"/>
        <v>02020101</v>
      </c>
      <c r="D41" s="46" t="s">
        <v>30</v>
      </c>
      <c r="E41" s="172"/>
      <c r="F41" s="43" t="s">
        <v>30</v>
      </c>
      <c r="G41" s="44" t="s">
        <v>30</v>
      </c>
      <c r="H41" s="119"/>
      <c r="I41" s="140" t="s">
        <v>157</v>
      </c>
      <c r="J41" s="140" t="s">
        <v>174</v>
      </c>
      <c r="K41" s="28" t="str">
        <f t="shared" si="1"/>
        <v>Coordinadora de Calidad</v>
      </c>
      <c r="L41" s="161"/>
      <c r="M41" s="125"/>
      <c r="N41" s="125"/>
      <c r="O41" s="125"/>
      <c r="P41" s="40"/>
      <c r="Q41" s="42"/>
      <c r="R41" s="41"/>
      <c r="S41" s="40"/>
      <c r="T41" s="32"/>
      <c r="U41" s="33"/>
      <c r="V41" s="35"/>
      <c r="W41" s="32"/>
      <c r="X41" s="32"/>
      <c r="Y41" s="32"/>
      <c r="Z41" s="32"/>
      <c r="AA41" s="32"/>
      <c r="AB41" s="31">
        <v>1500000</v>
      </c>
    </row>
    <row r="42" spans="1:28" ht="138" customHeight="1" thickBot="1" x14ac:dyDescent="0.35">
      <c r="A42" s="175" t="s">
        <v>16</v>
      </c>
      <c r="B42" s="176"/>
      <c r="C42" s="30" t="str">
        <f t="shared" si="0"/>
        <v>02020101</v>
      </c>
      <c r="D42" s="46" t="s">
        <v>29</v>
      </c>
      <c r="E42" s="45" t="s">
        <v>28</v>
      </c>
      <c r="F42" s="43" t="s">
        <v>27</v>
      </c>
      <c r="G42" s="44" t="s">
        <v>27</v>
      </c>
      <c r="H42" s="119"/>
      <c r="I42" s="140" t="s">
        <v>157</v>
      </c>
      <c r="J42" s="140" t="s">
        <v>175</v>
      </c>
      <c r="K42" s="28" t="str">
        <f t="shared" si="1"/>
        <v>Coordinadora de Calidad</v>
      </c>
      <c r="L42" s="36" t="s">
        <v>26</v>
      </c>
      <c r="M42" s="123"/>
      <c r="N42" s="123"/>
      <c r="O42" s="123"/>
      <c r="P42" s="40"/>
      <c r="Q42" s="42"/>
      <c r="R42" s="41"/>
      <c r="S42" s="40"/>
      <c r="T42" s="32"/>
      <c r="U42" s="33"/>
      <c r="V42" s="35"/>
      <c r="W42" s="32"/>
      <c r="X42" s="32"/>
      <c r="Y42" s="32"/>
      <c r="Z42" s="32"/>
      <c r="AA42" s="32"/>
      <c r="AB42" s="31">
        <v>1000000</v>
      </c>
    </row>
    <row r="43" spans="1:28" ht="90" customHeight="1" thickBot="1" x14ac:dyDescent="0.35">
      <c r="A43" s="175" t="s">
        <v>16</v>
      </c>
      <c r="B43" s="176"/>
      <c r="C43" s="30" t="str">
        <f t="shared" si="0"/>
        <v>02020101</v>
      </c>
      <c r="D43" s="38" t="s">
        <v>25</v>
      </c>
      <c r="E43" s="38" t="s">
        <v>25</v>
      </c>
      <c r="F43" s="219" t="s">
        <v>25</v>
      </c>
      <c r="G43" s="220" t="s">
        <v>25</v>
      </c>
      <c r="H43" s="221"/>
      <c r="I43" s="147"/>
      <c r="J43" s="147" t="s">
        <v>176</v>
      </c>
      <c r="K43" s="222" t="str">
        <f t="shared" si="1"/>
        <v>Coordinadora de Calidad</v>
      </c>
      <c r="L43" s="223" t="s">
        <v>24</v>
      </c>
      <c r="M43" s="224"/>
      <c r="N43" s="224"/>
      <c r="O43" s="224"/>
      <c r="P43" s="225"/>
      <c r="Q43" s="226"/>
      <c r="R43" s="41"/>
      <c r="S43" s="225"/>
      <c r="T43" s="227"/>
      <c r="U43" s="228"/>
      <c r="V43" s="229"/>
      <c r="W43" s="227"/>
      <c r="X43" s="227"/>
      <c r="Y43" s="227"/>
      <c r="Z43" s="227"/>
      <c r="AA43" s="227"/>
      <c r="AB43" s="230">
        <v>1000000</v>
      </c>
    </row>
    <row r="44" spans="1:28" ht="90" customHeight="1" thickBot="1" x14ac:dyDescent="0.35">
      <c r="A44" s="175" t="s">
        <v>16</v>
      </c>
      <c r="B44" s="176"/>
      <c r="C44" s="30" t="str">
        <f t="shared" si="0"/>
        <v>02020101</v>
      </c>
      <c r="D44" s="38" t="s">
        <v>23</v>
      </c>
      <c r="E44" s="173" t="s">
        <v>22</v>
      </c>
      <c r="F44" s="43" t="s">
        <v>21</v>
      </c>
      <c r="G44" s="37" t="s">
        <v>21</v>
      </c>
      <c r="H44" s="118"/>
      <c r="I44" s="148" t="s">
        <v>157</v>
      </c>
      <c r="J44" s="148" t="s">
        <v>157</v>
      </c>
      <c r="K44" s="28" t="str">
        <f t="shared" si="1"/>
        <v>Coordinadora de Calidad</v>
      </c>
      <c r="L44" s="162" t="s">
        <v>20</v>
      </c>
      <c r="M44" s="123"/>
      <c r="N44" s="123"/>
      <c r="O44" s="123"/>
      <c r="P44" s="40"/>
      <c r="Q44" s="42"/>
      <c r="R44" s="42"/>
      <c r="S44" s="40"/>
      <c r="T44" s="32"/>
      <c r="U44" s="33"/>
      <c r="V44" s="35"/>
      <c r="W44" s="32"/>
      <c r="X44" s="32"/>
      <c r="Y44" s="32"/>
      <c r="Z44" s="32"/>
      <c r="AA44" s="32"/>
      <c r="AB44" s="39">
        <v>1600000</v>
      </c>
    </row>
    <row r="45" spans="1:28" ht="90" customHeight="1" thickBot="1" x14ac:dyDescent="0.35">
      <c r="A45" s="175" t="s">
        <v>16</v>
      </c>
      <c r="B45" s="176"/>
      <c r="C45" s="30" t="str">
        <f t="shared" si="0"/>
        <v>02020101</v>
      </c>
      <c r="D45" s="38" t="s">
        <v>19</v>
      </c>
      <c r="E45" s="174"/>
      <c r="F45" s="43" t="s">
        <v>18</v>
      </c>
      <c r="G45" s="37" t="s">
        <v>17</v>
      </c>
      <c r="H45" s="118"/>
      <c r="I45" s="148" t="s">
        <v>157</v>
      </c>
      <c r="J45" s="148" t="s">
        <v>157</v>
      </c>
      <c r="K45" s="28" t="str">
        <f t="shared" si="1"/>
        <v>Coordinadora de Calidad</v>
      </c>
      <c r="L45" s="162"/>
      <c r="M45" s="123"/>
      <c r="N45" s="123"/>
      <c r="O45" s="123"/>
      <c r="P45" s="40"/>
      <c r="Q45" s="42"/>
      <c r="R45" s="42"/>
      <c r="S45" s="40"/>
      <c r="T45" s="32"/>
      <c r="U45" s="33"/>
      <c r="V45" s="35"/>
      <c r="W45" s="32"/>
      <c r="X45" s="32"/>
      <c r="Y45" s="32"/>
      <c r="Z45" s="32"/>
      <c r="AA45" s="32"/>
      <c r="AB45" s="39">
        <v>5500000</v>
      </c>
    </row>
    <row r="46" spans="1:28" ht="90" customHeight="1" x14ac:dyDescent="0.3">
      <c r="A46" s="175" t="s">
        <v>16</v>
      </c>
      <c r="B46" s="176"/>
      <c r="C46" s="30" t="str">
        <f t="shared" si="0"/>
        <v>02020101</v>
      </c>
      <c r="D46" s="38" t="s">
        <v>15</v>
      </c>
      <c r="E46" s="38" t="s">
        <v>14</v>
      </c>
      <c r="F46" s="38" t="s">
        <v>14</v>
      </c>
      <c r="G46" s="37" t="s">
        <v>14</v>
      </c>
      <c r="H46" s="118"/>
      <c r="I46" s="148"/>
      <c r="J46" s="148" t="s">
        <v>173</v>
      </c>
      <c r="K46" s="28" t="str">
        <f t="shared" si="1"/>
        <v>Coordinadora de Calidad</v>
      </c>
      <c r="L46" s="145" t="s">
        <v>13</v>
      </c>
      <c r="M46" s="123"/>
      <c r="N46" s="123"/>
      <c r="O46" s="123"/>
      <c r="P46" s="32"/>
      <c r="Q46" s="35"/>
      <c r="R46" s="42"/>
      <c r="S46" s="32"/>
      <c r="T46" s="32"/>
      <c r="U46" s="33" t="s">
        <v>12</v>
      </c>
      <c r="V46" s="32"/>
      <c r="W46" s="32"/>
      <c r="X46" s="32"/>
      <c r="Y46" s="32"/>
      <c r="Z46" s="32"/>
      <c r="AA46" s="32"/>
      <c r="AB46" s="31">
        <v>300000</v>
      </c>
    </row>
    <row r="48" spans="1:28" ht="17.25" thickBot="1" x14ac:dyDescent="0.35"/>
    <row r="49" spans="1:28" x14ac:dyDescent="0.3">
      <c r="A49" s="25"/>
      <c r="B49" s="24"/>
      <c r="C49" s="24"/>
      <c r="D49" s="21"/>
      <c r="E49" s="24"/>
      <c r="F49" s="24"/>
      <c r="G49" s="24"/>
      <c r="H49" s="24"/>
      <c r="I49" s="24"/>
      <c r="J49" s="24"/>
      <c r="K49" s="26"/>
      <c r="L49" s="25"/>
      <c r="M49" s="24"/>
      <c r="N49" s="24"/>
      <c r="O49" s="24"/>
      <c r="P49" s="24"/>
      <c r="Q49" s="24"/>
      <c r="R49" s="22"/>
      <c r="S49" s="22"/>
      <c r="T49" s="22"/>
      <c r="U49" s="22"/>
      <c r="V49" s="22"/>
      <c r="W49" s="22"/>
      <c r="X49" s="22"/>
      <c r="Y49" s="22"/>
      <c r="Z49" s="23"/>
      <c r="AA49" s="22"/>
      <c r="AB49" s="21"/>
    </row>
    <row r="50" spans="1:28" x14ac:dyDescent="0.3">
      <c r="A50" s="18" t="s">
        <v>11</v>
      </c>
      <c r="B50" s="14"/>
      <c r="C50" s="14"/>
      <c r="D50" s="20"/>
      <c r="E50" s="19" t="s">
        <v>10</v>
      </c>
      <c r="F50" s="19"/>
      <c r="G50" s="19"/>
      <c r="H50" s="19"/>
      <c r="I50" s="19"/>
      <c r="J50" s="19"/>
      <c r="K50" s="14"/>
      <c r="L50" s="18" t="s">
        <v>9</v>
      </c>
      <c r="M50" s="115"/>
      <c r="N50" s="115"/>
      <c r="O50" s="115"/>
      <c r="P50" s="14"/>
      <c r="Q50" s="14"/>
      <c r="R50" s="17"/>
      <c r="S50" s="17"/>
      <c r="T50" s="17"/>
      <c r="U50" s="16"/>
      <c r="V50" s="16"/>
      <c r="W50" s="16"/>
      <c r="X50" s="16"/>
      <c r="Y50" s="16"/>
      <c r="Z50" s="16"/>
      <c r="AA50" s="16"/>
      <c r="AB50" s="15"/>
    </row>
    <row r="51" spans="1:28" x14ac:dyDescent="0.3">
      <c r="A51" s="13" t="s">
        <v>6</v>
      </c>
      <c r="B51" s="184" t="s">
        <v>8</v>
      </c>
      <c r="C51" s="184"/>
      <c r="D51" s="185"/>
      <c r="E51" s="14" t="s">
        <v>6</v>
      </c>
      <c r="F51" s="189" t="s">
        <v>7</v>
      </c>
      <c r="G51" s="189"/>
      <c r="H51" s="189"/>
      <c r="I51" s="189"/>
      <c r="J51" s="189"/>
      <c r="K51" s="190"/>
      <c r="L51" s="13" t="s">
        <v>6</v>
      </c>
      <c r="M51" s="14"/>
      <c r="N51" s="14"/>
      <c r="O51" s="14"/>
      <c r="P51" s="189" t="s">
        <v>5</v>
      </c>
      <c r="Q51" s="189"/>
      <c r="R51" s="189"/>
      <c r="S51" s="189"/>
      <c r="T51" s="189"/>
      <c r="U51" s="189"/>
      <c r="V51" s="189"/>
      <c r="W51" s="189"/>
      <c r="X51" s="189"/>
      <c r="Y51" s="189"/>
      <c r="Z51" s="189"/>
      <c r="AA51" s="189"/>
      <c r="AB51" s="190"/>
    </row>
    <row r="52" spans="1:28" x14ac:dyDescent="0.3">
      <c r="A52" s="13" t="s">
        <v>2</v>
      </c>
      <c r="B52" s="186" t="s">
        <v>4</v>
      </c>
      <c r="C52" s="186"/>
      <c r="D52" s="187"/>
      <c r="E52" s="14" t="s">
        <v>2</v>
      </c>
      <c r="F52" s="178" t="s">
        <v>3</v>
      </c>
      <c r="G52" s="178"/>
      <c r="H52" s="178"/>
      <c r="I52" s="178"/>
      <c r="J52" s="178"/>
      <c r="K52" s="179"/>
      <c r="L52" s="13" t="s">
        <v>2</v>
      </c>
      <c r="M52" s="14"/>
      <c r="N52" s="14"/>
      <c r="O52" s="14"/>
      <c r="P52" s="178" t="s">
        <v>1</v>
      </c>
      <c r="Q52" s="178"/>
      <c r="R52" s="178"/>
      <c r="S52" s="178"/>
      <c r="T52" s="178"/>
      <c r="U52" s="178"/>
      <c r="V52" s="178"/>
      <c r="W52" s="178"/>
      <c r="X52" s="178"/>
      <c r="Y52" s="178"/>
      <c r="Z52" s="178"/>
      <c r="AA52" s="178"/>
      <c r="AB52" s="179"/>
    </row>
    <row r="53" spans="1:28" x14ac:dyDescent="0.3">
      <c r="A53" s="13" t="s">
        <v>0</v>
      </c>
      <c r="B53" s="188">
        <v>41512</v>
      </c>
      <c r="C53" s="186"/>
      <c r="D53" s="187"/>
      <c r="E53" s="13" t="s">
        <v>0</v>
      </c>
      <c r="F53" s="177">
        <v>41512</v>
      </c>
      <c r="G53" s="178"/>
      <c r="H53" s="178"/>
      <c r="I53" s="178"/>
      <c r="J53" s="178"/>
      <c r="K53" s="179"/>
      <c r="L53" s="13" t="s">
        <v>0</v>
      </c>
      <c r="M53" s="14"/>
      <c r="N53" s="14"/>
      <c r="O53" s="14"/>
      <c r="P53" s="177">
        <v>41487</v>
      </c>
      <c r="Q53" s="178"/>
      <c r="R53" s="178"/>
      <c r="S53" s="178"/>
      <c r="T53" s="178"/>
      <c r="U53" s="178"/>
      <c r="V53" s="178"/>
      <c r="W53" s="178"/>
      <c r="X53" s="178"/>
      <c r="Y53" s="178"/>
      <c r="Z53" s="178"/>
      <c r="AA53" s="178"/>
      <c r="AB53" s="179"/>
    </row>
    <row r="54" spans="1:28" ht="17.25" thickBot="1" x14ac:dyDescent="0.35">
      <c r="A54" s="10"/>
      <c r="B54" s="9"/>
      <c r="C54" s="9"/>
      <c r="D54" s="12"/>
      <c r="E54" s="9"/>
      <c r="F54" s="9"/>
      <c r="G54" s="9"/>
      <c r="H54" s="9"/>
      <c r="I54" s="9"/>
      <c r="J54" s="9"/>
      <c r="K54" s="11"/>
      <c r="L54" s="10"/>
      <c r="M54" s="9"/>
      <c r="N54" s="9"/>
      <c r="O54" s="9"/>
      <c r="P54" s="9"/>
      <c r="Q54" s="9"/>
      <c r="R54" s="8"/>
      <c r="S54" s="8"/>
      <c r="T54" s="8"/>
      <c r="U54" s="6"/>
      <c r="V54" s="6"/>
      <c r="W54" s="6"/>
      <c r="X54" s="6"/>
      <c r="Y54" s="6"/>
      <c r="Z54" s="7"/>
      <c r="AA54" s="6"/>
      <c r="AB54" s="5"/>
    </row>
    <row r="55" spans="1:28" x14ac:dyDescent="0.3">
      <c r="A55" s="2"/>
      <c r="B55" s="2"/>
      <c r="C55" s="4"/>
      <c r="D55" s="2"/>
      <c r="E55" s="2"/>
      <c r="G55" s="2"/>
      <c r="H55" s="2"/>
      <c r="I55" s="2"/>
      <c r="J55" s="2"/>
      <c r="K55" s="2"/>
      <c r="L55" s="2"/>
      <c r="M55" s="2"/>
      <c r="N55" s="2"/>
      <c r="O55" s="2"/>
      <c r="P55" s="2"/>
      <c r="Q55" s="2"/>
      <c r="R55" s="2"/>
      <c r="S55" s="2"/>
      <c r="T55" s="2"/>
    </row>
  </sheetData>
  <mergeCells count="88">
    <mergeCell ref="A46:B46"/>
    <mergeCell ref="A1:AB2"/>
    <mergeCell ref="A3:AB3"/>
    <mergeCell ref="A4:AB4"/>
    <mergeCell ref="L11:L12"/>
    <mergeCell ref="A11:C11"/>
    <mergeCell ref="D11:D12"/>
    <mergeCell ref="A15:B15"/>
    <mergeCell ref="A16:B16"/>
    <mergeCell ref="A30:B30"/>
    <mergeCell ref="A17:B17"/>
    <mergeCell ref="A27:B27"/>
    <mergeCell ref="N24:N29"/>
    <mergeCell ref="I14:I15"/>
    <mergeCell ref="N14:N15"/>
    <mergeCell ref="M24:M29"/>
    <mergeCell ref="P53:AB53"/>
    <mergeCell ref="K6:V6"/>
    <mergeCell ref="K8:AA8"/>
    <mergeCell ref="B6:E6"/>
    <mergeCell ref="A28:B28"/>
    <mergeCell ref="A29:B29"/>
    <mergeCell ref="A33:B33"/>
    <mergeCell ref="A31:B31"/>
    <mergeCell ref="A12:B12"/>
    <mergeCell ref="A41:B41"/>
    <mergeCell ref="A42:B42"/>
    <mergeCell ref="A36:B36"/>
    <mergeCell ref="A37:B37"/>
    <mergeCell ref="A38:B38"/>
    <mergeCell ref="A39:B39"/>
    <mergeCell ref="A40:B40"/>
    <mergeCell ref="P11:AA11"/>
    <mergeCell ref="W6:AA6"/>
    <mergeCell ref="AB11:AB12"/>
    <mergeCell ref="K11:K12"/>
    <mergeCell ref="P51:AB51"/>
    <mergeCell ref="P52:AB52"/>
    <mergeCell ref="F51:K51"/>
    <mergeCell ref="L14:L15"/>
    <mergeCell ref="L16:L19"/>
    <mergeCell ref="L24:L29"/>
    <mergeCell ref="F52:K52"/>
    <mergeCell ref="F53:K53"/>
    <mergeCell ref="E11:E12"/>
    <mergeCell ref="G11:G12"/>
    <mergeCell ref="F11:F12"/>
    <mergeCell ref="B51:D51"/>
    <mergeCell ref="B52:D52"/>
    <mergeCell ref="B53:D53"/>
    <mergeCell ref="A24:B24"/>
    <mergeCell ref="A35:B35"/>
    <mergeCell ref="A22:B22"/>
    <mergeCell ref="A32:B32"/>
    <mergeCell ref="A14:B14"/>
    <mergeCell ref="A23:B23"/>
    <mergeCell ref="A26:B26"/>
    <mergeCell ref="A34:B34"/>
    <mergeCell ref="A43:B43"/>
    <mergeCell ref="E44:E45"/>
    <mergeCell ref="A21:B21"/>
    <mergeCell ref="A18:B18"/>
    <mergeCell ref="A19:B19"/>
    <mergeCell ref="A20:B20"/>
    <mergeCell ref="A25:B25"/>
    <mergeCell ref="A44:B44"/>
    <mergeCell ref="A45:B45"/>
    <mergeCell ref="L40:L41"/>
    <mergeCell ref="L44:L45"/>
    <mergeCell ref="D14:D15"/>
    <mergeCell ref="E14:E15"/>
    <mergeCell ref="D16:D19"/>
    <mergeCell ref="E16:E19"/>
    <mergeCell ref="D24:D29"/>
    <mergeCell ref="E24:E29"/>
    <mergeCell ref="D35:D37"/>
    <mergeCell ref="H21:H22"/>
    <mergeCell ref="H24:H29"/>
    <mergeCell ref="I24:I29"/>
    <mergeCell ref="J14:J15"/>
    <mergeCell ref="J24:J29"/>
    <mergeCell ref="E35:E37"/>
    <mergeCell ref="E40:E41"/>
    <mergeCell ref="O14:O15"/>
    <mergeCell ref="O24:O29"/>
    <mergeCell ref="J35:J38"/>
    <mergeCell ref="O35:O37"/>
    <mergeCell ref="L35:L37"/>
  </mergeCells>
  <dataValidations count="5">
    <dataValidation type="list" allowBlank="1" showInputMessage="1" showErrorMessage="1" sqref="B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B65274 JD65274 SZ65274 ACV65274 AMR65274 AWN65274 BGJ65274 BQF65274 CAB65274 CJX65274 CTT65274 DDP65274 DNL65274 DXH65274 EHD65274 EQZ65274 FAV65274 FKR65274 FUN65274 GEJ65274 GOF65274 GYB65274 HHX65274 HRT65274 IBP65274 ILL65274 IVH65274 JFD65274 JOZ65274 JYV65274 KIR65274 KSN65274 LCJ65274 LMF65274 LWB65274 MFX65274 MPT65274 MZP65274 NJL65274 NTH65274 ODD65274 OMZ65274 OWV65274 PGR65274 PQN65274 QAJ65274 QKF65274 QUB65274 RDX65274 RNT65274 RXP65274 SHL65274 SRH65274 TBD65274 TKZ65274 TUV65274 UER65274 UON65274 UYJ65274 VIF65274 VSB65274 WBX65274 WLT65274 WVP65274 B130810 JD130810 SZ130810 ACV130810 AMR130810 AWN130810 BGJ130810 BQF130810 CAB130810 CJX130810 CTT130810 DDP130810 DNL130810 DXH130810 EHD130810 EQZ130810 FAV130810 FKR130810 FUN130810 GEJ130810 GOF130810 GYB130810 HHX130810 HRT130810 IBP130810 ILL130810 IVH130810 JFD130810 JOZ130810 JYV130810 KIR130810 KSN130810 LCJ130810 LMF130810 LWB130810 MFX130810 MPT130810 MZP130810 NJL130810 NTH130810 ODD130810 OMZ130810 OWV130810 PGR130810 PQN130810 QAJ130810 QKF130810 QUB130810 RDX130810 RNT130810 RXP130810 SHL130810 SRH130810 TBD130810 TKZ130810 TUV130810 UER130810 UON130810 UYJ130810 VIF130810 VSB130810 WBX130810 WLT130810 WVP130810 B196346 JD196346 SZ196346 ACV196346 AMR196346 AWN196346 BGJ196346 BQF196346 CAB196346 CJX196346 CTT196346 DDP196346 DNL196346 DXH196346 EHD196346 EQZ196346 FAV196346 FKR196346 FUN196346 GEJ196346 GOF196346 GYB196346 HHX196346 HRT196346 IBP196346 ILL196346 IVH196346 JFD196346 JOZ196346 JYV196346 KIR196346 KSN196346 LCJ196346 LMF196346 LWB196346 MFX196346 MPT196346 MZP196346 NJL196346 NTH196346 ODD196346 OMZ196346 OWV196346 PGR196346 PQN196346 QAJ196346 QKF196346 QUB196346 RDX196346 RNT196346 RXP196346 SHL196346 SRH196346 TBD196346 TKZ196346 TUV196346 UER196346 UON196346 UYJ196346 VIF196346 VSB196346 WBX196346 WLT196346 WVP196346 B261882 JD261882 SZ261882 ACV261882 AMR261882 AWN261882 BGJ261882 BQF261882 CAB261882 CJX261882 CTT261882 DDP261882 DNL261882 DXH261882 EHD261882 EQZ261882 FAV261882 FKR261882 FUN261882 GEJ261882 GOF261882 GYB261882 HHX261882 HRT261882 IBP261882 ILL261882 IVH261882 JFD261882 JOZ261882 JYV261882 KIR261882 KSN261882 LCJ261882 LMF261882 LWB261882 MFX261882 MPT261882 MZP261882 NJL261882 NTH261882 ODD261882 OMZ261882 OWV261882 PGR261882 PQN261882 QAJ261882 QKF261882 QUB261882 RDX261882 RNT261882 RXP261882 SHL261882 SRH261882 TBD261882 TKZ261882 TUV261882 UER261882 UON261882 UYJ261882 VIF261882 VSB261882 WBX261882 WLT261882 WVP261882 B327418 JD327418 SZ327418 ACV327418 AMR327418 AWN327418 BGJ327418 BQF327418 CAB327418 CJX327418 CTT327418 DDP327418 DNL327418 DXH327418 EHD327418 EQZ327418 FAV327418 FKR327418 FUN327418 GEJ327418 GOF327418 GYB327418 HHX327418 HRT327418 IBP327418 ILL327418 IVH327418 JFD327418 JOZ327418 JYV327418 KIR327418 KSN327418 LCJ327418 LMF327418 LWB327418 MFX327418 MPT327418 MZP327418 NJL327418 NTH327418 ODD327418 OMZ327418 OWV327418 PGR327418 PQN327418 QAJ327418 QKF327418 QUB327418 RDX327418 RNT327418 RXP327418 SHL327418 SRH327418 TBD327418 TKZ327418 TUV327418 UER327418 UON327418 UYJ327418 VIF327418 VSB327418 WBX327418 WLT327418 WVP327418 B392954 JD392954 SZ392954 ACV392954 AMR392954 AWN392954 BGJ392954 BQF392954 CAB392954 CJX392954 CTT392954 DDP392954 DNL392954 DXH392954 EHD392954 EQZ392954 FAV392954 FKR392954 FUN392954 GEJ392954 GOF392954 GYB392954 HHX392954 HRT392954 IBP392954 ILL392954 IVH392954 JFD392954 JOZ392954 JYV392954 KIR392954 KSN392954 LCJ392954 LMF392954 LWB392954 MFX392954 MPT392954 MZP392954 NJL392954 NTH392954 ODD392954 OMZ392954 OWV392954 PGR392954 PQN392954 QAJ392954 QKF392954 QUB392954 RDX392954 RNT392954 RXP392954 SHL392954 SRH392954 TBD392954 TKZ392954 TUV392954 UER392954 UON392954 UYJ392954 VIF392954 VSB392954 WBX392954 WLT392954 WVP392954 B458490 JD458490 SZ458490 ACV458490 AMR458490 AWN458490 BGJ458490 BQF458490 CAB458490 CJX458490 CTT458490 DDP458490 DNL458490 DXH458490 EHD458490 EQZ458490 FAV458490 FKR458490 FUN458490 GEJ458490 GOF458490 GYB458490 HHX458490 HRT458490 IBP458490 ILL458490 IVH458490 JFD458490 JOZ458490 JYV458490 KIR458490 KSN458490 LCJ458490 LMF458490 LWB458490 MFX458490 MPT458490 MZP458490 NJL458490 NTH458490 ODD458490 OMZ458490 OWV458490 PGR458490 PQN458490 QAJ458490 QKF458490 QUB458490 RDX458490 RNT458490 RXP458490 SHL458490 SRH458490 TBD458490 TKZ458490 TUV458490 UER458490 UON458490 UYJ458490 VIF458490 VSB458490 WBX458490 WLT458490 WVP458490 B524026 JD524026 SZ524026 ACV524026 AMR524026 AWN524026 BGJ524026 BQF524026 CAB524026 CJX524026 CTT524026 DDP524026 DNL524026 DXH524026 EHD524026 EQZ524026 FAV524026 FKR524026 FUN524026 GEJ524026 GOF524026 GYB524026 HHX524026 HRT524026 IBP524026 ILL524026 IVH524026 JFD524026 JOZ524026 JYV524026 KIR524026 KSN524026 LCJ524026 LMF524026 LWB524026 MFX524026 MPT524026 MZP524026 NJL524026 NTH524026 ODD524026 OMZ524026 OWV524026 PGR524026 PQN524026 QAJ524026 QKF524026 QUB524026 RDX524026 RNT524026 RXP524026 SHL524026 SRH524026 TBD524026 TKZ524026 TUV524026 UER524026 UON524026 UYJ524026 VIF524026 VSB524026 WBX524026 WLT524026 WVP524026 B589562 JD589562 SZ589562 ACV589562 AMR589562 AWN589562 BGJ589562 BQF589562 CAB589562 CJX589562 CTT589562 DDP589562 DNL589562 DXH589562 EHD589562 EQZ589562 FAV589562 FKR589562 FUN589562 GEJ589562 GOF589562 GYB589562 HHX589562 HRT589562 IBP589562 ILL589562 IVH589562 JFD589562 JOZ589562 JYV589562 KIR589562 KSN589562 LCJ589562 LMF589562 LWB589562 MFX589562 MPT589562 MZP589562 NJL589562 NTH589562 ODD589562 OMZ589562 OWV589562 PGR589562 PQN589562 QAJ589562 QKF589562 QUB589562 RDX589562 RNT589562 RXP589562 SHL589562 SRH589562 TBD589562 TKZ589562 TUV589562 UER589562 UON589562 UYJ589562 VIF589562 VSB589562 WBX589562 WLT589562 WVP589562 B655098 JD655098 SZ655098 ACV655098 AMR655098 AWN655098 BGJ655098 BQF655098 CAB655098 CJX655098 CTT655098 DDP655098 DNL655098 DXH655098 EHD655098 EQZ655098 FAV655098 FKR655098 FUN655098 GEJ655098 GOF655098 GYB655098 HHX655098 HRT655098 IBP655098 ILL655098 IVH655098 JFD655098 JOZ655098 JYV655098 KIR655098 KSN655098 LCJ655098 LMF655098 LWB655098 MFX655098 MPT655098 MZP655098 NJL655098 NTH655098 ODD655098 OMZ655098 OWV655098 PGR655098 PQN655098 QAJ655098 QKF655098 QUB655098 RDX655098 RNT655098 RXP655098 SHL655098 SRH655098 TBD655098 TKZ655098 TUV655098 UER655098 UON655098 UYJ655098 VIF655098 VSB655098 WBX655098 WLT655098 WVP655098 B720634 JD720634 SZ720634 ACV720634 AMR720634 AWN720634 BGJ720634 BQF720634 CAB720634 CJX720634 CTT720634 DDP720634 DNL720634 DXH720634 EHD720634 EQZ720634 FAV720634 FKR720634 FUN720634 GEJ720634 GOF720634 GYB720634 HHX720634 HRT720634 IBP720634 ILL720634 IVH720634 JFD720634 JOZ720634 JYV720634 KIR720634 KSN720634 LCJ720634 LMF720634 LWB720634 MFX720634 MPT720634 MZP720634 NJL720634 NTH720634 ODD720634 OMZ720634 OWV720634 PGR720634 PQN720634 QAJ720634 QKF720634 QUB720634 RDX720634 RNT720634 RXP720634 SHL720634 SRH720634 TBD720634 TKZ720634 TUV720634 UER720634 UON720634 UYJ720634 VIF720634 VSB720634 WBX720634 WLT720634 WVP720634 B786170 JD786170 SZ786170 ACV786170 AMR786170 AWN786170 BGJ786170 BQF786170 CAB786170 CJX786170 CTT786170 DDP786170 DNL786170 DXH786170 EHD786170 EQZ786170 FAV786170 FKR786170 FUN786170 GEJ786170 GOF786170 GYB786170 HHX786170 HRT786170 IBP786170 ILL786170 IVH786170 JFD786170 JOZ786170 JYV786170 KIR786170 KSN786170 LCJ786170 LMF786170 LWB786170 MFX786170 MPT786170 MZP786170 NJL786170 NTH786170 ODD786170 OMZ786170 OWV786170 PGR786170 PQN786170 QAJ786170 QKF786170 QUB786170 RDX786170 RNT786170 RXP786170 SHL786170 SRH786170 TBD786170 TKZ786170 TUV786170 UER786170 UON786170 UYJ786170 VIF786170 VSB786170 WBX786170 WLT786170 WVP786170 B851706 JD851706 SZ851706 ACV851706 AMR851706 AWN851706 BGJ851706 BQF851706 CAB851706 CJX851706 CTT851706 DDP851706 DNL851706 DXH851706 EHD851706 EQZ851706 FAV851706 FKR851706 FUN851706 GEJ851706 GOF851706 GYB851706 HHX851706 HRT851706 IBP851706 ILL851706 IVH851706 JFD851706 JOZ851706 JYV851706 KIR851706 KSN851706 LCJ851706 LMF851706 LWB851706 MFX851706 MPT851706 MZP851706 NJL851706 NTH851706 ODD851706 OMZ851706 OWV851706 PGR851706 PQN851706 QAJ851706 QKF851706 QUB851706 RDX851706 RNT851706 RXP851706 SHL851706 SRH851706 TBD851706 TKZ851706 TUV851706 UER851706 UON851706 UYJ851706 VIF851706 VSB851706 WBX851706 WLT851706 WVP851706 B917242 JD917242 SZ917242 ACV917242 AMR917242 AWN917242 BGJ917242 BQF917242 CAB917242 CJX917242 CTT917242 DDP917242 DNL917242 DXH917242 EHD917242 EQZ917242 FAV917242 FKR917242 FUN917242 GEJ917242 GOF917242 GYB917242 HHX917242 HRT917242 IBP917242 ILL917242 IVH917242 JFD917242 JOZ917242 JYV917242 KIR917242 KSN917242 LCJ917242 LMF917242 LWB917242 MFX917242 MPT917242 MZP917242 NJL917242 NTH917242 ODD917242 OMZ917242 OWV917242 PGR917242 PQN917242 QAJ917242 QKF917242 QUB917242 RDX917242 RNT917242 RXP917242 SHL917242 SRH917242 TBD917242 TKZ917242 TUV917242 UER917242 UON917242 UYJ917242 VIF917242 VSB917242 WBX917242 WLT917242 WVP917242 B982778 JD982778 SZ982778 ACV982778 AMR982778 AWN982778 BGJ982778 BQF982778 CAB982778 CJX982778 CTT982778 DDP982778 DNL982778 DXH982778 EHD982778 EQZ982778 FAV982778 FKR982778 FUN982778 GEJ982778 GOF982778 GYB982778 HHX982778 HRT982778 IBP982778 ILL982778 IVH982778 JFD982778 JOZ982778 JYV982778 KIR982778 KSN982778 LCJ982778 LMF982778 LWB982778 MFX982778 MPT982778 MZP982778 NJL982778 NTH982778 ODD982778 OMZ982778 OWV982778 PGR982778 PQN982778 QAJ982778 QKF982778 QUB982778 RDX982778 RNT982778 RXP982778 SHL982778 SRH982778 TBD982778 TKZ982778 TUV982778 UER982778 UON982778 UYJ982778 VIF982778 VSB982778 WBX982778 WLT982778 WVP982778">
      <formula1>SEDE</formula1>
    </dataValidation>
    <dataValidation type="list" allowBlank="1" showInputMessage="1" showErrorMessage="1" sqref="K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K65274 JJ65274 TF65274 ADB65274 AMX65274 AWT65274 BGP65274 BQL65274 CAH65274 CKD65274 CTZ65274 DDV65274 DNR65274 DXN65274 EHJ65274 ERF65274 FBB65274 FKX65274 FUT65274 GEP65274 GOL65274 GYH65274 HID65274 HRZ65274 IBV65274 ILR65274 IVN65274 JFJ65274 JPF65274 JZB65274 KIX65274 KST65274 LCP65274 LML65274 LWH65274 MGD65274 MPZ65274 MZV65274 NJR65274 NTN65274 ODJ65274 ONF65274 OXB65274 PGX65274 PQT65274 QAP65274 QKL65274 QUH65274 RED65274 RNZ65274 RXV65274 SHR65274 SRN65274 TBJ65274 TLF65274 TVB65274 UEX65274 UOT65274 UYP65274 VIL65274 VSH65274 WCD65274 WLZ65274 WVV65274 K130810 JJ130810 TF130810 ADB130810 AMX130810 AWT130810 BGP130810 BQL130810 CAH130810 CKD130810 CTZ130810 DDV130810 DNR130810 DXN130810 EHJ130810 ERF130810 FBB130810 FKX130810 FUT130810 GEP130810 GOL130810 GYH130810 HID130810 HRZ130810 IBV130810 ILR130810 IVN130810 JFJ130810 JPF130810 JZB130810 KIX130810 KST130810 LCP130810 LML130810 LWH130810 MGD130810 MPZ130810 MZV130810 NJR130810 NTN130810 ODJ130810 ONF130810 OXB130810 PGX130810 PQT130810 QAP130810 QKL130810 QUH130810 RED130810 RNZ130810 RXV130810 SHR130810 SRN130810 TBJ130810 TLF130810 TVB130810 UEX130810 UOT130810 UYP130810 VIL130810 VSH130810 WCD130810 WLZ130810 WVV130810 K196346 JJ196346 TF196346 ADB196346 AMX196346 AWT196346 BGP196346 BQL196346 CAH196346 CKD196346 CTZ196346 DDV196346 DNR196346 DXN196346 EHJ196346 ERF196346 FBB196346 FKX196346 FUT196346 GEP196346 GOL196346 GYH196346 HID196346 HRZ196346 IBV196346 ILR196346 IVN196346 JFJ196346 JPF196346 JZB196346 KIX196346 KST196346 LCP196346 LML196346 LWH196346 MGD196346 MPZ196346 MZV196346 NJR196346 NTN196346 ODJ196346 ONF196346 OXB196346 PGX196346 PQT196346 QAP196346 QKL196346 QUH196346 RED196346 RNZ196346 RXV196346 SHR196346 SRN196346 TBJ196346 TLF196346 TVB196346 UEX196346 UOT196346 UYP196346 VIL196346 VSH196346 WCD196346 WLZ196346 WVV196346 K261882 JJ261882 TF261882 ADB261882 AMX261882 AWT261882 BGP261882 BQL261882 CAH261882 CKD261882 CTZ261882 DDV261882 DNR261882 DXN261882 EHJ261882 ERF261882 FBB261882 FKX261882 FUT261882 GEP261882 GOL261882 GYH261882 HID261882 HRZ261882 IBV261882 ILR261882 IVN261882 JFJ261882 JPF261882 JZB261882 KIX261882 KST261882 LCP261882 LML261882 LWH261882 MGD261882 MPZ261882 MZV261882 NJR261882 NTN261882 ODJ261882 ONF261882 OXB261882 PGX261882 PQT261882 QAP261882 QKL261882 QUH261882 RED261882 RNZ261882 RXV261882 SHR261882 SRN261882 TBJ261882 TLF261882 TVB261882 UEX261882 UOT261882 UYP261882 VIL261882 VSH261882 WCD261882 WLZ261882 WVV261882 K327418 JJ327418 TF327418 ADB327418 AMX327418 AWT327418 BGP327418 BQL327418 CAH327418 CKD327418 CTZ327418 DDV327418 DNR327418 DXN327418 EHJ327418 ERF327418 FBB327418 FKX327418 FUT327418 GEP327418 GOL327418 GYH327418 HID327418 HRZ327418 IBV327418 ILR327418 IVN327418 JFJ327418 JPF327418 JZB327418 KIX327418 KST327418 LCP327418 LML327418 LWH327418 MGD327418 MPZ327418 MZV327418 NJR327418 NTN327418 ODJ327418 ONF327418 OXB327418 PGX327418 PQT327418 QAP327418 QKL327418 QUH327418 RED327418 RNZ327418 RXV327418 SHR327418 SRN327418 TBJ327418 TLF327418 TVB327418 UEX327418 UOT327418 UYP327418 VIL327418 VSH327418 WCD327418 WLZ327418 WVV327418 K392954 JJ392954 TF392954 ADB392954 AMX392954 AWT392954 BGP392954 BQL392954 CAH392954 CKD392954 CTZ392954 DDV392954 DNR392954 DXN392954 EHJ392954 ERF392954 FBB392954 FKX392954 FUT392954 GEP392954 GOL392954 GYH392954 HID392954 HRZ392954 IBV392954 ILR392954 IVN392954 JFJ392954 JPF392954 JZB392954 KIX392954 KST392954 LCP392954 LML392954 LWH392954 MGD392954 MPZ392954 MZV392954 NJR392954 NTN392954 ODJ392954 ONF392954 OXB392954 PGX392954 PQT392954 QAP392954 QKL392954 QUH392954 RED392954 RNZ392954 RXV392954 SHR392954 SRN392954 TBJ392954 TLF392954 TVB392954 UEX392954 UOT392954 UYP392954 VIL392954 VSH392954 WCD392954 WLZ392954 WVV392954 K458490 JJ458490 TF458490 ADB458490 AMX458490 AWT458490 BGP458490 BQL458490 CAH458490 CKD458490 CTZ458490 DDV458490 DNR458490 DXN458490 EHJ458490 ERF458490 FBB458490 FKX458490 FUT458490 GEP458490 GOL458490 GYH458490 HID458490 HRZ458490 IBV458490 ILR458490 IVN458490 JFJ458490 JPF458490 JZB458490 KIX458490 KST458490 LCP458490 LML458490 LWH458490 MGD458490 MPZ458490 MZV458490 NJR458490 NTN458490 ODJ458490 ONF458490 OXB458490 PGX458490 PQT458490 QAP458490 QKL458490 QUH458490 RED458490 RNZ458490 RXV458490 SHR458490 SRN458490 TBJ458490 TLF458490 TVB458490 UEX458490 UOT458490 UYP458490 VIL458490 VSH458490 WCD458490 WLZ458490 WVV458490 K524026 JJ524026 TF524026 ADB524026 AMX524026 AWT524026 BGP524026 BQL524026 CAH524026 CKD524026 CTZ524026 DDV524026 DNR524026 DXN524026 EHJ524026 ERF524026 FBB524026 FKX524026 FUT524026 GEP524026 GOL524026 GYH524026 HID524026 HRZ524026 IBV524026 ILR524026 IVN524026 JFJ524026 JPF524026 JZB524026 KIX524026 KST524026 LCP524026 LML524026 LWH524026 MGD524026 MPZ524026 MZV524026 NJR524026 NTN524026 ODJ524026 ONF524026 OXB524026 PGX524026 PQT524026 QAP524026 QKL524026 QUH524026 RED524026 RNZ524026 RXV524026 SHR524026 SRN524026 TBJ524026 TLF524026 TVB524026 UEX524026 UOT524026 UYP524026 VIL524026 VSH524026 WCD524026 WLZ524026 WVV524026 K589562 JJ589562 TF589562 ADB589562 AMX589562 AWT589562 BGP589562 BQL589562 CAH589562 CKD589562 CTZ589562 DDV589562 DNR589562 DXN589562 EHJ589562 ERF589562 FBB589562 FKX589562 FUT589562 GEP589562 GOL589562 GYH589562 HID589562 HRZ589562 IBV589562 ILR589562 IVN589562 JFJ589562 JPF589562 JZB589562 KIX589562 KST589562 LCP589562 LML589562 LWH589562 MGD589562 MPZ589562 MZV589562 NJR589562 NTN589562 ODJ589562 ONF589562 OXB589562 PGX589562 PQT589562 QAP589562 QKL589562 QUH589562 RED589562 RNZ589562 RXV589562 SHR589562 SRN589562 TBJ589562 TLF589562 TVB589562 UEX589562 UOT589562 UYP589562 VIL589562 VSH589562 WCD589562 WLZ589562 WVV589562 K655098 JJ655098 TF655098 ADB655098 AMX655098 AWT655098 BGP655098 BQL655098 CAH655098 CKD655098 CTZ655098 DDV655098 DNR655098 DXN655098 EHJ655098 ERF655098 FBB655098 FKX655098 FUT655098 GEP655098 GOL655098 GYH655098 HID655098 HRZ655098 IBV655098 ILR655098 IVN655098 JFJ655098 JPF655098 JZB655098 KIX655098 KST655098 LCP655098 LML655098 LWH655098 MGD655098 MPZ655098 MZV655098 NJR655098 NTN655098 ODJ655098 ONF655098 OXB655098 PGX655098 PQT655098 QAP655098 QKL655098 QUH655098 RED655098 RNZ655098 RXV655098 SHR655098 SRN655098 TBJ655098 TLF655098 TVB655098 UEX655098 UOT655098 UYP655098 VIL655098 VSH655098 WCD655098 WLZ655098 WVV655098 K720634 JJ720634 TF720634 ADB720634 AMX720634 AWT720634 BGP720634 BQL720634 CAH720634 CKD720634 CTZ720634 DDV720634 DNR720634 DXN720634 EHJ720634 ERF720634 FBB720634 FKX720634 FUT720634 GEP720634 GOL720634 GYH720634 HID720634 HRZ720634 IBV720634 ILR720634 IVN720634 JFJ720634 JPF720634 JZB720634 KIX720634 KST720634 LCP720634 LML720634 LWH720634 MGD720634 MPZ720634 MZV720634 NJR720634 NTN720634 ODJ720634 ONF720634 OXB720634 PGX720634 PQT720634 QAP720634 QKL720634 QUH720634 RED720634 RNZ720634 RXV720634 SHR720634 SRN720634 TBJ720634 TLF720634 TVB720634 UEX720634 UOT720634 UYP720634 VIL720634 VSH720634 WCD720634 WLZ720634 WVV720634 K786170 JJ786170 TF786170 ADB786170 AMX786170 AWT786170 BGP786170 BQL786170 CAH786170 CKD786170 CTZ786170 DDV786170 DNR786170 DXN786170 EHJ786170 ERF786170 FBB786170 FKX786170 FUT786170 GEP786170 GOL786170 GYH786170 HID786170 HRZ786170 IBV786170 ILR786170 IVN786170 JFJ786170 JPF786170 JZB786170 KIX786170 KST786170 LCP786170 LML786170 LWH786170 MGD786170 MPZ786170 MZV786170 NJR786170 NTN786170 ODJ786170 ONF786170 OXB786170 PGX786170 PQT786170 QAP786170 QKL786170 QUH786170 RED786170 RNZ786170 RXV786170 SHR786170 SRN786170 TBJ786170 TLF786170 TVB786170 UEX786170 UOT786170 UYP786170 VIL786170 VSH786170 WCD786170 WLZ786170 WVV786170 K851706 JJ851706 TF851706 ADB851706 AMX851706 AWT851706 BGP851706 BQL851706 CAH851706 CKD851706 CTZ851706 DDV851706 DNR851706 DXN851706 EHJ851706 ERF851706 FBB851706 FKX851706 FUT851706 GEP851706 GOL851706 GYH851706 HID851706 HRZ851706 IBV851706 ILR851706 IVN851706 JFJ851706 JPF851706 JZB851706 KIX851706 KST851706 LCP851706 LML851706 LWH851706 MGD851706 MPZ851706 MZV851706 NJR851706 NTN851706 ODJ851706 ONF851706 OXB851706 PGX851706 PQT851706 QAP851706 QKL851706 QUH851706 RED851706 RNZ851706 RXV851706 SHR851706 SRN851706 TBJ851706 TLF851706 TVB851706 UEX851706 UOT851706 UYP851706 VIL851706 VSH851706 WCD851706 WLZ851706 WVV851706 K917242 JJ917242 TF917242 ADB917242 AMX917242 AWT917242 BGP917242 BQL917242 CAH917242 CKD917242 CTZ917242 DDV917242 DNR917242 DXN917242 EHJ917242 ERF917242 FBB917242 FKX917242 FUT917242 GEP917242 GOL917242 GYH917242 HID917242 HRZ917242 IBV917242 ILR917242 IVN917242 JFJ917242 JPF917242 JZB917242 KIX917242 KST917242 LCP917242 LML917242 LWH917242 MGD917242 MPZ917242 MZV917242 NJR917242 NTN917242 ODJ917242 ONF917242 OXB917242 PGX917242 PQT917242 QAP917242 QKL917242 QUH917242 RED917242 RNZ917242 RXV917242 SHR917242 SRN917242 TBJ917242 TLF917242 TVB917242 UEX917242 UOT917242 UYP917242 VIL917242 VSH917242 WCD917242 WLZ917242 WVV917242 K982778 JJ982778 TF982778 ADB982778 AMX982778 AWT982778 BGP982778 BQL982778 CAH982778 CKD982778 CTZ982778 DDV982778 DNR982778 DXN982778 EHJ982778 ERF982778 FBB982778 FKX982778 FUT982778 GEP982778 GOL982778 GYH982778 HID982778 HRZ982778 IBV982778 ILR982778 IVN982778 JFJ982778 JPF982778 JZB982778 KIX982778 KST982778 LCP982778 LML982778 LWH982778 MGD982778 MPZ982778 MZV982778 NJR982778 NTN982778 ODJ982778 ONF982778 OXB982778 PGX982778 PQT982778 QAP982778 QKL982778 QUH982778 RED982778 RNZ982778 RXV982778 SHR982778 SRN982778 TBJ982778 TLF982778 TVB982778 UEX982778 UOT982778 UYP982778 VIL982778 VSH982778 WCD982778 WLZ982778 WVV982778">
      <formula1>CTRO_COSTOS</formula1>
    </dataValidation>
    <dataValidation type="list" allowBlank="1" showErrorMessage="1" errorTitle="Error en Proyecto" error="El proyecto digitado no se encuentra registrado, por favor seleecione uno de la lista." promptTitle="Nombre del Proyecto" prompt="Seleccione el nombre del proyecto a ejecutar" sqref="A14:B46 JC14:JD46 SY14:SZ46 ACU14:ACV46 AMQ14:AMR46 AWM14:AWN46 BGI14:BGJ46 BQE14:BQF46 CAA14:CAB46 CJW14:CJX46 CTS14:CTT46 DDO14:DDP46 DNK14:DNL46 DXG14:DXH46 EHC14:EHD46 EQY14:EQZ46 FAU14:FAV46 FKQ14:FKR46 FUM14:FUN46 GEI14:GEJ46 GOE14:GOF46 GYA14:GYB46 HHW14:HHX46 HRS14:HRT46 IBO14:IBP46 ILK14:ILL46 IVG14:IVH46 JFC14:JFD46 JOY14:JOZ46 JYU14:JYV46 KIQ14:KIR46 KSM14:KSN46 LCI14:LCJ46 LME14:LMF46 LWA14:LWB46 MFW14:MFX46 MPS14:MPT46 MZO14:MZP46 NJK14:NJL46 NTG14:NTH46 ODC14:ODD46 OMY14:OMZ46 OWU14:OWV46 PGQ14:PGR46 PQM14:PQN46 QAI14:QAJ46 QKE14:QKF46 QUA14:QUB46 RDW14:RDX46 RNS14:RNT46 RXO14:RXP46 SHK14:SHL46 SRG14:SRH46 TBC14:TBD46 TKY14:TKZ46 TUU14:TUV46 UEQ14:UER46 UOM14:UON46 UYI14:UYJ46 VIE14:VIF46 VSA14:VSB46 WBW14:WBX46 WLS14:WLT46 WVO14:WVP46 A65282:B65582 JC65282:JD65582 SY65282:SZ65582 ACU65282:ACV65582 AMQ65282:AMR65582 AWM65282:AWN65582 BGI65282:BGJ65582 BQE65282:BQF65582 CAA65282:CAB65582 CJW65282:CJX65582 CTS65282:CTT65582 DDO65282:DDP65582 DNK65282:DNL65582 DXG65282:DXH65582 EHC65282:EHD65582 EQY65282:EQZ65582 FAU65282:FAV65582 FKQ65282:FKR65582 FUM65282:FUN65582 GEI65282:GEJ65582 GOE65282:GOF65582 GYA65282:GYB65582 HHW65282:HHX65582 HRS65282:HRT65582 IBO65282:IBP65582 ILK65282:ILL65582 IVG65282:IVH65582 JFC65282:JFD65582 JOY65282:JOZ65582 JYU65282:JYV65582 KIQ65282:KIR65582 KSM65282:KSN65582 LCI65282:LCJ65582 LME65282:LMF65582 LWA65282:LWB65582 MFW65282:MFX65582 MPS65282:MPT65582 MZO65282:MZP65582 NJK65282:NJL65582 NTG65282:NTH65582 ODC65282:ODD65582 OMY65282:OMZ65582 OWU65282:OWV65582 PGQ65282:PGR65582 PQM65282:PQN65582 QAI65282:QAJ65582 QKE65282:QKF65582 QUA65282:QUB65582 RDW65282:RDX65582 RNS65282:RNT65582 RXO65282:RXP65582 SHK65282:SHL65582 SRG65282:SRH65582 TBC65282:TBD65582 TKY65282:TKZ65582 TUU65282:TUV65582 UEQ65282:UER65582 UOM65282:UON65582 UYI65282:UYJ65582 VIE65282:VIF65582 VSA65282:VSB65582 WBW65282:WBX65582 WLS65282:WLT65582 WVO65282:WVP65582 A130818:B131118 JC130818:JD131118 SY130818:SZ131118 ACU130818:ACV131118 AMQ130818:AMR131118 AWM130818:AWN131118 BGI130818:BGJ131118 BQE130818:BQF131118 CAA130818:CAB131118 CJW130818:CJX131118 CTS130818:CTT131118 DDO130818:DDP131118 DNK130818:DNL131118 DXG130818:DXH131118 EHC130818:EHD131118 EQY130818:EQZ131118 FAU130818:FAV131118 FKQ130818:FKR131118 FUM130818:FUN131118 GEI130818:GEJ131118 GOE130818:GOF131118 GYA130818:GYB131118 HHW130818:HHX131118 HRS130818:HRT131118 IBO130818:IBP131118 ILK130818:ILL131118 IVG130818:IVH131118 JFC130818:JFD131118 JOY130818:JOZ131118 JYU130818:JYV131118 KIQ130818:KIR131118 KSM130818:KSN131118 LCI130818:LCJ131118 LME130818:LMF131118 LWA130818:LWB131118 MFW130818:MFX131118 MPS130818:MPT131118 MZO130818:MZP131118 NJK130818:NJL131118 NTG130818:NTH131118 ODC130818:ODD131118 OMY130818:OMZ131118 OWU130818:OWV131118 PGQ130818:PGR131118 PQM130818:PQN131118 QAI130818:QAJ131118 QKE130818:QKF131118 QUA130818:QUB131118 RDW130818:RDX131118 RNS130818:RNT131118 RXO130818:RXP131118 SHK130818:SHL131118 SRG130818:SRH131118 TBC130818:TBD131118 TKY130818:TKZ131118 TUU130818:TUV131118 UEQ130818:UER131118 UOM130818:UON131118 UYI130818:UYJ131118 VIE130818:VIF131118 VSA130818:VSB131118 WBW130818:WBX131118 WLS130818:WLT131118 WVO130818:WVP131118 A196354:B196654 JC196354:JD196654 SY196354:SZ196654 ACU196354:ACV196654 AMQ196354:AMR196654 AWM196354:AWN196654 BGI196354:BGJ196654 BQE196354:BQF196654 CAA196354:CAB196654 CJW196354:CJX196654 CTS196354:CTT196654 DDO196354:DDP196654 DNK196354:DNL196654 DXG196354:DXH196654 EHC196354:EHD196654 EQY196354:EQZ196654 FAU196354:FAV196654 FKQ196354:FKR196654 FUM196354:FUN196654 GEI196354:GEJ196654 GOE196354:GOF196654 GYA196354:GYB196654 HHW196354:HHX196654 HRS196354:HRT196654 IBO196354:IBP196654 ILK196354:ILL196654 IVG196354:IVH196654 JFC196354:JFD196654 JOY196354:JOZ196654 JYU196354:JYV196654 KIQ196354:KIR196654 KSM196354:KSN196654 LCI196354:LCJ196654 LME196354:LMF196654 LWA196354:LWB196654 MFW196354:MFX196654 MPS196354:MPT196654 MZO196354:MZP196654 NJK196354:NJL196654 NTG196354:NTH196654 ODC196354:ODD196654 OMY196354:OMZ196654 OWU196354:OWV196654 PGQ196354:PGR196654 PQM196354:PQN196654 QAI196354:QAJ196654 QKE196354:QKF196654 QUA196354:QUB196654 RDW196354:RDX196654 RNS196354:RNT196654 RXO196354:RXP196654 SHK196354:SHL196654 SRG196354:SRH196654 TBC196354:TBD196654 TKY196354:TKZ196654 TUU196354:TUV196654 UEQ196354:UER196654 UOM196354:UON196654 UYI196354:UYJ196654 VIE196354:VIF196654 VSA196354:VSB196654 WBW196354:WBX196654 WLS196354:WLT196654 WVO196354:WVP196654 A261890:B262190 JC261890:JD262190 SY261890:SZ262190 ACU261890:ACV262190 AMQ261890:AMR262190 AWM261890:AWN262190 BGI261890:BGJ262190 BQE261890:BQF262190 CAA261890:CAB262190 CJW261890:CJX262190 CTS261890:CTT262190 DDO261890:DDP262190 DNK261890:DNL262190 DXG261890:DXH262190 EHC261890:EHD262190 EQY261890:EQZ262190 FAU261890:FAV262190 FKQ261890:FKR262190 FUM261890:FUN262190 GEI261890:GEJ262190 GOE261890:GOF262190 GYA261890:GYB262190 HHW261890:HHX262190 HRS261890:HRT262190 IBO261890:IBP262190 ILK261890:ILL262190 IVG261890:IVH262190 JFC261890:JFD262190 JOY261890:JOZ262190 JYU261890:JYV262190 KIQ261890:KIR262190 KSM261890:KSN262190 LCI261890:LCJ262190 LME261890:LMF262190 LWA261890:LWB262190 MFW261890:MFX262190 MPS261890:MPT262190 MZO261890:MZP262190 NJK261890:NJL262190 NTG261890:NTH262190 ODC261890:ODD262190 OMY261890:OMZ262190 OWU261890:OWV262190 PGQ261890:PGR262190 PQM261890:PQN262190 QAI261890:QAJ262190 QKE261890:QKF262190 QUA261890:QUB262190 RDW261890:RDX262190 RNS261890:RNT262190 RXO261890:RXP262190 SHK261890:SHL262190 SRG261890:SRH262190 TBC261890:TBD262190 TKY261890:TKZ262190 TUU261890:TUV262190 UEQ261890:UER262190 UOM261890:UON262190 UYI261890:UYJ262190 VIE261890:VIF262190 VSA261890:VSB262190 WBW261890:WBX262190 WLS261890:WLT262190 WVO261890:WVP262190 A327426:B327726 JC327426:JD327726 SY327426:SZ327726 ACU327426:ACV327726 AMQ327426:AMR327726 AWM327426:AWN327726 BGI327426:BGJ327726 BQE327426:BQF327726 CAA327426:CAB327726 CJW327426:CJX327726 CTS327426:CTT327726 DDO327426:DDP327726 DNK327426:DNL327726 DXG327426:DXH327726 EHC327426:EHD327726 EQY327426:EQZ327726 FAU327426:FAV327726 FKQ327426:FKR327726 FUM327426:FUN327726 GEI327426:GEJ327726 GOE327426:GOF327726 GYA327426:GYB327726 HHW327426:HHX327726 HRS327426:HRT327726 IBO327426:IBP327726 ILK327426:ILL327726 IVG327426:IVH327726 JFC327426:JFD327726 JOY327426:JOZ327726 JYU327426:JYV327726 KIQ327426:KIR327726 KSM327426:KSN327726 LCI327426:LCJ327726 LME327426:LMF327726 LWA327426:LWB327726 MFW327426:MFX327726 MPS327426:MPT327726 MZO327426:MZP327726 NJK327426:NJL327726 NTG327426:NTH327726 ODC327426:ODD327726 OMY327426:OMZ327726 OWU327426:OWV327726 PGQ327426:PGR327726 PQM327426:PQN327726 QAI327426:QAJ327726 QKE327426:QKF327726 QUA327426:QUB327726 RDW327426:RDX327726 RNS327426:RNT327726 RXO327426:RXP327726 SHK327426:SHL327726 SRG327426:SRH327726 TBC327426:TBD327726 TKY327426:TKZ327726 TUU327426:TUV327726 UEQ327426:UER327726 UOM327426:UON327726 UYI327426:UYJ327726 VIE327426:VIF327726 VSA327426:VSB327726 WBW327426:WBX327726 WLS327426:WLT327726 WVO327426:WVP327726 A392962:B393262 JC392962:JD393262 SY392962:SZ393262 ACU392962:ACV393262 AMQ392962:AMR393262 AWM392962:AWN393262 BGI392962:BGJ393262 BQE392962:BQF393262 CAA392962:CAB393262 CJW392962:CJX393262 CTS392962:CTT393262 DDO392962:DDP393262 DNK392962:DNL393262 DXG392962:DXH393262 EHC392962:EHD393262 EQY392962:EQZ393262 FAU392962:FAV393262 FKQ392962:FKR393262 FUM392962:FUN393262 GEI392962:GEJ393262 GOE392962:GOF393262 GYA392962:GYB393262 HHW392962:HHX393262 HRS392962:HRT393262 IBO392962:IBP393262 ILK392962:ILL393262 IVG392962:IVH393262 JFC392962:JFD393262 JOY392962:JOZ393262 JYU392962:JYV393262 KIQ392962:KIR393262 KSM392962:KSN393262 LCI392962:LCJ393262 LME392962:LMF393262 LWA392962:LWB393262 MFW392962:MFX393262 MPS392962:MPT393262 MZO392962:MZP393262 NJK392962:NJL393262 NTG392962:NTH393262 ODC392962:ODD393262 OMY392962:OMZ393262 OWU392962:OWV393262 PGQ392962:PGR393262 PQM392962:PQN393262 QAI392962:QAJ393262 QKE392962:QKF393262 QUA392962:QUB393262 RDW392962:RDX393262 RNS392962:RNT393262 RXO392962:RXP393262 SHK392962:SHL393262 SRG392962:SRH393262 TBC392962:TBD393262 TKY392962:TKZ393262 TUU392962:TUV393262 UEQ392962:UER393262 UOM392962:UON393262 UYI392962:UYJ393262 VIE392962:VIF393262 VSA392962:VSB393262 WBW392962:WBX393262 WLS392962:WLT393262 WVO392962:WVP393262 A458498:B458798 JC458498:JD458798 SY458498:SZ458798 ACU458498:ACV458798 AMQ458498:AMR458798 AWM458498:AWN458798 BGI458498:BGJ458798 BQE458498:BQF458798 CAA458498:CAB458798 CJW458498:CJX458798 CTS458498:CTT458798 DDO458498:DDP458798 DNK458498:DNL458798 DXG458498:DXH458798 EHC458498:EHD458798 EQY458498:EQZ458798 FAU458498:FAV458798 FKQ458498:FKR458798 FUM458498:FUN458798 GEI458498:GEJ458798 GOE458498:GOF458798 GYA458498:GYB458798 HHW458498:HHX458798 HRS458498:HRT458798 IBO458498:IBP458798 ILK458498:ILL458798 IVG458498:IVH458798 JFC458498:JFD458798 JOY458498:JOZ458798 JYU458498:JYV458798 KIQ458498:KIR458798 KSM458498:KSN458798 LCI458498:LCJ458798 LME458498:LMF458798 LWA458498:LWB458798 MFW458498:MFX458798 MPS458498:MPT458798 MZO458498:MZP458798 NJK458498:NJL458798 NTG458498:NTH458798 ODC458498:ODD458798 OMY458498:OMZ458798 OWU458498:OWV458798 PGQ458498:PGR458798 PQM458498:PQN458798 QAI458498:QAJ458798 QKE458498:QKF458798 QUA458498:QUB458798 RDW458498:RDX458798 RNS458498:RNT458798 RXO458498:RXP458798 SHK458498:SHL458798 SRG458498:SRH458798 TBC458498:TBD458798 TKY458498:TKZ458798 TUU458498:TUV458798 UEQ458498:UER458798 UOM458498:UON458798 UYI458498:UYJ458798 VIE458498:VIF458798 VSA458498:VSB458798 WBW458498:WBX458798 WLS458498:WLT458798 WVO458498:WVP458798 A524034:B524334 JC524034:JD524334 SY524034:SZ524334 ACU524034:ACV524334 AMQ524034:AMR524334 AWM524034:AWN524334 BGI524034:BGJ524334 BQE524034:BQF524334 CAA524034:CAB524334 CJW524034:CJX524334 CTS524034:CTT524334 DDO524034:DDP524334 DNK524034:DNL524334 DXG524034:DXH524334 EHC524034:EHD524334 EQY524034:EQZ524334 FAU524034:FAV524334 FKQ524034:FKR524334 FUM524034:FUN524334 GEI524034:GEJ524334 GOE524034:GOF524334 GYA524034:GYB524334 HHW524034:HHX524334 HRS524034:HRT524334 IBO524034:IBP524334 ILK524034:ILL524334 IVG524034:IVH524334 JFC524034:JFD524334 JOY524034:JOZ524334 JYU524034:JYV524334 KIQ524034:KIR524334 KSM524034:KSN524334 LCI524034:LCJ524334 LME524034:LMF524334 LWA524034:LWB524334 MFW524034:MFX524334 MPS524034:MPT524334 MZO524034:MZP524334 NJK524034:NJL524334 NTG524034:NTH524334 ODC524034:ODD524334 OMY524034:OMZ524334 OWU524034:OWV524334 PGQ524034:PGR524334 PQM524034:PQN524334 QAI524034:QAJ524334 QKE524034:QKF524334 QUA524034:QUB524334 RDW524034:RDX524334 RNS524034:RNT524334 RXO524034:RXP524334 SHK524034:SHL524334 SRG524034:SRH524334 TBC524034:TBD524334 TKY524034:TKZ524334 TUU524034:TUV524334 UEQ524034:UER524334 UOM524034:UON524334 UYI524034:UYJ524334 VIE524034:VIF524334 VSA524034:VSB524334 WBW524034:WBX524334 WLS524034:WLT524334 WVO524034:WVP524334 A589570:B589870 JC589570:JD589870 SY589570:SZ589870 ACU589570:ACV589870 AMQ589570:AMR589870 AWM589570:AWN589870 BGI589570:BGJ589870 BQE589570:BQF589870 CAA589570:CAB589870 CJW589570:CJX589870 CTS589570:CTT589870 DDO589570:DDP589870 DNK589570:DNL589870 DXG589570:DXH589870 EHC589570:EHD589870 EQY589570:EQZ589870 FAU589570:FAV589870 FKQ589570:FKR589870 FUM589570:FUN589870 GEI589570:GEJ589870 GOE589570:GOF589870 GYA589570:GYB589870 HHW589570:HHX589870 HRS589570:HRT589870 IBO589570:IBP589870 ILK589570:ILL589870 IVG589570:IVH589870 JFC589570:JFD589870 JOY589570:JOZ589870 JYU589570:JYV589870 KIQ589570:KIR589870 KSM589570:KSN589870 LCI589570:LCJ589870 LME589570:LMF589870 LWA589570:LWB589870 MFW589570:MFX589870 MPS589570:MPT589870 MZO589570:MZP589870 NJK589570:NJL589870 NTG589570:NTH589870 ODC589570:ODD589870 OMY589570:OMZ589870 OWU589570:OWV589870 PGQ589570:PGR589870 PQM589570:PQN589870 QAI589570:QAJ589870 QKE589570:QKF589870 QUA589570:QUB589870 RDW589570:RDX589870 RNS589570:RNT589870 RXO589570:RXP589870 SHK589570:SHL589870 SRG589570:SRH589870 TBC589570:TBD589870 TKY589570:TKZ589870 TUU589570:TUV589870 UEQ589570:UER589870 UOM589570:UON589870 UYI589570:UYJ589870 VIE589570:VIF589870 VSA589570:VSB589870 WBW589570:WBX589870 WLS589570:WLT589870 WVO589570:WVP589870 A655106:B655406 JC655106:JD655406 SY655106:SZ655406 ACU655106:ACV655406 AMQ655106:AMR655406 AWM655106:AWN655406 BGI655106:BGJ655406 BQE655106:BQF655406 CAA655106:CAB655406 CJW655106:CJX655406 CTS655106:CTT655406 DDO655106:DDP655406 DNK655106:DNL655406 DXG655106:DXH655406 EHC655106:EHD655406 EQY655106:EQZ655406 FAU655106:FAV655406 FKQ655106:FKR655406 FUM655106:FUN655406 GEI655106:GEJ655406 GOE655106:GOF655406 GYA655106:GYB655406 HHW655106:HHX655406 HRS655106:HRT655406 IBO655106:IBP655406 ILK655106:ILL655406 IVG655106:IVH655406 JFC655106:JFD655406 JOY655106:JOZ655406 JYU655106:JYV655406 KIQ655106:KIR655406 KSM655106:KSN655406 LCI655106:LCJ655406 LME655106:LMF655406 LWA655106:LWB655406 MFW655106:MFX655406 MPS655106:MPT655406 MZO655106:MZP655406 NJK655106:NJL655406 NTG655106:NTH655406 ODC655106:ODD655406 OMY655106:OMZ655406 OWU655106:OWV655406 PGQ655106:PGR655406 PQM655106:PQN655406 QAI655106:QAJ655406 QKE655106:QKF655406 QUA655106:QUB655406 RDW655106:RDX655406 RNS655106:RNT655406 RXO655106:RXP655406 SHK655106:SHL655406 SRG655106:SRH655406 TBC655106:TBD655406 TKY655106:TKZ655406 TUU655106:TUV655406 UEQ655106:UER655406 UOM655106:UON655406 UYI655106:UYJ655406 VIE655106:VIF655406 VSA655106:VSB655406 WBW655106:WBX655406 WLS655106:WLT655406 WVO655106:WVP655406 A720642:B720942 JC720642:JD720942 SY720642:SZ720942 ACU720642:ACV720942 AMQ720642:AMR720942 AWM720642:AWN720942 BGI720642:BGJ720942 BQE720642:BQF720942 CAA720642:CAB720942 CJW720642:CJX720942 CTS720642:CTT720942 DDO720642:DDP720942 DNK720642:DNL720942 DXG720642:DXH720942 EHC720642:EHD720942 EQY720642:EQZ720942 FAU720642:FAV720942 FKQ720642:FKR720942 FUM720642:FUN720942 GEI720642:GEJ720942 GOE720642:GOF720942 GYA720642:GYB720942 HHW720642:HHX720942 HRS720642:HRT720942 IBO720642:IBP720942 ILK720642:ILL720942 IVG720642:IVH720942 JFC720642:JFD720942 JOY720642:JOZ720942 JYU720642:JYV720942 KIQ720642:KIR720942 KSM720642:KSN720942 LCI720642:LCJ720942 LME720642:LMF720942 LWA720642:LWB720942 MFW720642:MFX720942 MPS720642:MPT720942 MZO720642:MZP720942 NJK720642:NJL720942 NTG720642:NTH720942 ODC720642:ODD720942 OMY720642:OMZ720942 OWU720642:OWV720942 PGQ720642:PGR720942 PQM720642:PQN720942 QAI720642:QAJ720942 QKE720642:QKF720942 QUA720642:QUB720942 RDW720642:RDX720942 RNS720642:RNT720942 RXO720642:RXP720942 SHK720642:SHL720942 SRG720642:SRH720942 TBC720642:TBD720942 TKY720642:TKZ720942 TUU720642:TUV720942 UEQ720642:UER720942 UOM720642:UON720942 UYI720642:UYJ720942 VIE720642:VIF720942 VSA720642:VSB720942 WBW720642:WBX720942 WLS720642:WLT720942 WVO720642:WVP720942 A786178:B786478 JC786178:JD786478 SY786178:SZ786478 ACU786178:ACV786478 AMQ786178:AMR786478 AWM786178:AWN786478 BGI786178:BGJ786478 BQE786178:BQF786478 CAA786178:CAB786478 CJW786178:CJX786478 CTS786178:CTT786478 DDO786178:DDP786478 DNK786178:DNL786478 DXG786178:DXH786478 EHC786178:EHD786478 EQY786178:EQZ786478 FAU786178:FAV786478 FKQ786178:FKR786478 FUM786178:FUN786478 GEI786178:GEJ786478 GOE786178:GOF786478 GYA786178:GYB786478 HHW786178:HHX786478 HRS786178:HRT786478 IBO786178:IBP786478 ILK786178:ILL786478 IVG786178:IVH786478 JFC786178:JFD786478 JOY786178:JOZ786478 JYU786178:JYV786478 KIQ786178:KIR786478 KSM786178:KSN786478 LCI786178:LCJ786478 LME786178:LMF786478 LWA786178:LWB786478 MFW786178:MFX786478 MPS786178:MPT786478 MZO786178:MZP786478 NJK786178:NJL786478 NTG786178:NTH786478 ODC786178:ODD786478 OMY786178:OMZ786478 OWU786178:OWV786478 PGQ786178:PGR786478 PQM786178:PQN786478 QAI786178:QAJ786478 QKE786178:QKF786478 QUA786178:QUB786478 RDW786178:RDX786478 RNS786178:RNT786478 RXO786178:RXP786478 SHK786178:SHL786478 SRG786178:SRH786478 TBC786178:TBD786478 TKY786178:TKZ786478 TUU786178:TUV786478 UEQ786178:UER786478 UOM786178:UON786478 UYI786178:UYJ786478 VIE786178:VIF786478 VSA786178:VSB786478 WBW786178:WBX786478 WLS786178:WLT786478 WVO786178:WVP786478 A851714:B852014 JC851714:JD852014 SY851714:SZ852014 ACU851714:ACV852014 AMQ851714:AMR852014 AWM851714:AWN852014 BGI851714:BGJ852014 BQE851714:BQF852014 CAA851714:CAB852014 CJW851714:CJX852014 CTS851714:CTT852014 DDO851714:DDP852014 DNK851714:DNL852014 DXG851714:DXH852014 EHC851714:EHD852014 EQY851714:EQZ852014 FAU851714:FAV852014 FKQ851714:FKR852014 FUM851714:FUN852014 GEI851714:GEJ852014 GOE851714:GOF852014 GYA851714:GYB852014 HHW851714:HHX852014 HRS851714:HRT852014 IBO851714:IBP852014 ILK851714:ILL852014 IVG851714:IVH852014 JFC851714:JFD852014 JOY851714:JOZ852014 JYU851714:JYV852014 KIQ851714:KIR852014 KSM851714:KSN852014 LCI851714:LCJ852014 LME851714:LMF852014 LWA851714:LWB852014 MFW851714:MFX852014 MPS851714:MPT852014 MZO851714:MZP852014 NJK851714:NJL852014 NTG851714:NTH852014 ODC851714:ODD852014 OMY851714:OMZ852014 OWU851714:OWV852014 PGQ851714:PGR852014 PQM851714:PQN852014 QAI851714:QAJ852014 QKE851714:QKF852014 QUA851714:QUB852014 RDW851714:RDX852014 RNS851714:RNT852014 RXO851714:RXP852014 SHK851714:SHL852014 SRG851714:SRH852014 TBC851714:TBD852014 TKY851714:TKZ852014 TUU851714:TUV852014 UEQ851714:UER852014 UOM851714:UON852014 UYI851714:UYJ852014 VIE851714:VIF852014 VSA851714:VSB852014 WBW851714:WBX852014 WLS851714:WLT852014 WVO851714:WVP852014 A917250:B917550 JC917250:JD917550 SY917250:SZ917550 ACU917250:ACV917550 AMQ917250:AMR917550 AWM917250:AWN917550 BGI917250:BGJ917550 BQE917250:BQF917550 CAA917250:CAB917550 CJW917250:CJX917550 CTS917250:CTT917550 DDO917250:DDP917550 DNK917250:DNL917550 DXG917250:DXH917550 EHC917250:EHD917550 EQY917250:EQZ917550 FAU917250:FAV917550 FKQ917250:FKR917550 FUM917250:FUN917550 GEI917250:GEJ917550 GOE917250:GOF917550 GYA917250:GYB917550 HHW917250:HHX917550 HRS917250:HRT917550 IBO917250:IBP917550 ILK917250:ILL917550 IVG917250:IVH917550 JFC917250:JFD917550 JOY917250:JOZ917550 JYU917250:JYV917550 KIQ917250:KIR917550 KSM917250:KSN917550 LCI917250:LCJ917550 LME917250:LMF917550 LWA917250:LWB917550 MFW917250:MFX917550 MPS917250:MPT917550 MZO917250:MZP917550 NJK917250:NJL917550 NTG917250:NTH917550 ODC917250:ODD917550 OMY917250:OMZ917550 OWU917250:OWV917550 PGQ917250:PGR917550 PQM917250:PQN917550 QAI917250:QAJ917550 QKE917250:QKF917550 QUA917250:QUB917550 RDW917250:RDX917550 RNS917250:RNT917550 RXO917250:RXP917550 SHK917250:SHL917550 SRG917250:SRH917550 TBC917250:TBD917550 TKY917250:TKZ917550 TUU917250:TUV917550 UEQ917250:UER917550 UOM917250:UON917550 UYI917250:UYJ917550 VIE917250:VIF917550 VSA917250:VSB917550 WBW917250:WBX917550 WLS917250:WLT917550 WVO917250:WVP917550 A982786:B983086 JC982786:JD983086 SY982786:SZ983086 ACU982786:ACV983086 AMQ982786:AMR983086 AWM982786:AWN983086 BGI982786:BGJ983086 BQE982786:BQF983086 CAA982786:CAB983086 CJW982786:CJX983086 CTS982786:CTT983086 DDO982786:DDP983086 DNK982786:DNL983086 DXG982786:DXH983086 EHC982786:EHD983086 EQY982786:EQZ983086 FAU982786:FAV983086 FKQ982786:FKR983086 FUM982786:FUN983086 GEI982786:GEJ983086 GOE982786:GOF983086 GYA982786:GYB983086 HHW982786:HHX983086 HRS982786:HRT983086 IBO982786:IBP983086 ILK982786:ILL983086 IVG982786:IVH983086 JFC982786:JFD983086 JOY982786:JOZ983086 JYU982786:JYV983086 KIQ982786:KIR983086 KSM982786:KSN983086 LCI982786:LCJ983086 LME982786:LMF983086 LWA982786:LWB983086 MFW982786:MFX983086 MPS982786:MPT983086 MZO982786:MZP983086 NJK982786:NJL983086 NTG982786:NTH983086 ODC982786:ODD983086 OMY982786:OMZ983086 OWU982786:OWV983086 PGQ982786:PGR983086 PQM982786:PQN983086 QAI982786:QAJ983086 QKE982786:QKF983086 QUA982786:QUB983086 RDW982786:RDX983086 RNS982786:RNT983086 RXO982786:RXP983086 SHK982786:SHL983086 SRG982786:SRH983086 TBC982786:TBD983086 TKY982786:TKZ983086 TUU982786:TUV983086 UEQ982786:UER983086 UOM982786:UON983086 UYI982786:UYJ983086 VIE982786:VIF983086 VSA982786:VSB983086 WBW982786:WBX983086 WLS982786:WLT983086 WVO982786:WVP983086">
      <formula1>PROYECTOS</formula1>
    </dataValidation>
    <dataValidation type="custom" showInputMessage="1" showErrorMessage="1" sqref="E65282:F65582 JG65282:JH65582 TC65282:TD65582 ACY65282:ACZ65582 AMU65282:AMV65582 AWQ65282:AWR65582 BGM65282:BGN65582 BQI65282:BQJ65582 CAE65282:CAF65582 CKA65282:CKB65582 CTW65282:CTX65582 DDS65282:DDT65582 DNO65282:DNP65582 DXK65282:DXL65582 EHG65282:EHH65582 ERC65282:ERD65582 FAY65282:FAZ65582 FKU65282:FKV65582 FUQ65282:FUR65582 GEM65282:GEN65582 GOI65282:GOJ65582 GYE65282:GYF65582 HIA65282:HIB65582 HRW65282:HRX65582 IBS65282:IBT65582 ILO65282:ILP65582 IVK65282:IVL65582 JFG65282:JFH65582 JPC65282:JPD65582 JYY65282:JYZ65582 KIU65282:KIV65582 KSQ65282:KSR65582 LCM65282:LCN65582 LMI65282:LMJ65582 LWE65282:LWF65582 MGA65282:MGB65582 MPW65282:MPX65582 MZS65282:MZT65582 NJO65282:NJP65582 NTK65282:NTL65582 ODG65282:ODH65582 ONC65282:OND65582 OWY65282:OWZ65582 PGU65282:PGV65582 PQQ65282:PQR65582 QAM65282:QAN65582 QKI65282:QKJ65582 QUE65282:QUF65582 REA65282:REB65582 RNW65282:RNX65582 RXS65282:RXT65582 SHO65282:SHP65582 SRK65282:SRL65582 TBG65282:TBH65582 TLC65282:TLD65582 TUY65282:TUZ65582 UEU65282:UEV65582 UOQ65282:UOR65582 UYM65282:UYN65582 VII65282:VIJ65582 VSE65282:VSF65582 WCA65282:WCB65582 WLW65282:WLX65582 WVS65282:WVT65582 E130818:F131118 JG130818:JH131118 TC130818:TD131118 ACY130818:ACZ131118 AMU130818:AMV131118 AWQ130818:AWR131118 BGM130818:BGN131118 BQI130818:BQJ131118 CAE130818:CAF131118 CKA130818:CKB131118 CTW130818:CTX131118 DDS130818:DDT131118 DNO130818:DNP131118 DXK130818:DXL131118 EHG130818:EHH131118 ERC130818:ERD131118 FAY130818:FAZ131118 FKU130818:FKV131118 FUQ130818:FUR131118 GEM130818:GEN131118 GOI130818:GOJ131118 GYE130818:GYF131118 HIA130818:HIB131118 HRW130818:HRX131118 IBS130818:IBT131118 ILO130818:ILP131118 IVK130818:IVL131118 JFG130818:JFH131118 JPC130818:JPD131118 JYY130818:JYZ131118 KIU130818:KIV131118 KSQ130818:KSR131118 LCM130818:LCN131118 LMI130818:LMJ131118 LWE130818:LWF131118 MGA130818:MGB131118 MPW130818:MPX131118 MZS130818:MZT131118 NJO130818:NJP131118 NTK130818:NTL131118 ODG130818:ODH131118 ONC130818:OND131118 OWY130818:OWZ131118 PGU130818:PGV131118 PQQ130818:PQR131118 QAM130818:QAN131118 QKI130818:QKJ131118 QUE130818:QUF131118 REA130818:REB131118 RNW130818:RNX131118 RXS130818:RXT131118 SHO130818:SHP131118 SRK130818:SRL131118 TBG130818:TBH131118 TLC130818:TLD131118 TUY130818:TUZ131118 UEU130818:UEV131118 UOQ130818:UOR131118 UYM130818:UYN131118 VII130818:VIJ131118 VSE130818:VSF131118 WCA130818:WCB131118 WLW130818:WLX131118 WVS130818:WVT131118 E196354:F196654 JG196354:JH196654 TC196354:TD196654 ACY196354:ACZ196654 AMU196354:AMV196654 AWQ196354:AWR196654 BGM196354:BGN196654 BQI196354:BQJ196654 CAE196354:CAF196654 CKA196354:CKB196654 CTW196354:CTX196654 DDS196354:DDT196654 DNO196354:DNP196654 DXK196354:DXL196654 EHG196354:EHH196654 ERC196354:ERD196654 FAY196354:FAZ196654 FKU196354:FKV196654 FUQ196354:FUR196654 GEM196354:GEN196654 GOI196354:GOJ196654 GYE196354:GYF196654 HIA196354:HIB196654 HRW196354:HRX196654 IBS196354:IBT196654 ILO196354:ILP196654 IVK196354:IVL196654 JFG196354:JFH196654 JPC196354:JPD196654 JYY196354:JYZ196654 KIU196354:KIV196654 KSQ196354:KSR196654 LCM196354:LCN196654 LMI196354:LMJ196654 LWE196354:LWF196654 MGA196354:MGB196654 MPW196354:MPX196654 MZS196354:MZT196654 NJO196354:NJP196654 NTK196354:NTL196654 ODG196354:ODH196654 ONC196354:OND196654 OWY196354:OWZ196654 PGU196354:PGV196654 PQQ196354:PQR196654 QAM196354:QAN196654 QKI196354:QKJ196654 QUE196354:QUF196654 REA196354:REB196654 RNW196354:RNX196654 RXS196354:RXT196654 SHO196354:SHP196654 SRK196354:SRL196654 TBG196354:TBH196654 TLC196354:TLD196654 TUY196354:TUZ196654 UEU196354:UEV196654 UOQ196354:UOR196654 UYM196354:UYN196654 VII196354:VIJ196654 VSE196354:VSF196654 WCA196354:WCB196654 WLW196354:WLX196654 WVS196354:WVT196654 E261890:F262190 JG261890:JH262190 TC261890:TD262190 ACY261890:ACZ262190 AMU261890:AMV262190 AWQ261890:AWR262190 BGM261890:BGN262190 BQI261890:BQJ262190 CAE261890:CAF262190 CKA261890:CKB262190 CTW261890:CTX262190 DDS261890:DDT262190 DNO261890:DNP262190 DXK261890:DXL262190 EHG261890:EHH262190 ERC261890:ERD262190 FAY261890:FAZ262190 FKU261890:FKV262190 FUQ261890:FUR262190 GEM261890:GEN262190 GOI261890:GOJ262190 GYE261890:GYF262190 HIA261890:HIB262190 HRW261890:HRX262190 IBS261890:IBT262190 ILO261890:ILP262190 IVK261890:IVL262190 JFG261890:JFH262190 JPC261890:JPD262190 JYY261890:JYZ262190 KIU261890:KIV262190 KSQ261890:KSR262190 LCM261890:LCN262190 LMI261890:LMJ262190 LWE261890:LWF262190 MGA261890:MGB262190 MPW261890:MPX262190 MZS261890:MZT262190 NJO261890:NJP262190 NTK261890:NTL262190 ODG261890:ODH262190 ONC261890:OND262190 OWY261890:OWZ262190 PGU261890:PGV262190 PQQ261890:PQR262190 QAM261890:QAN262190 QKI261890:QKJ262190 QUE261890:QUF262190 REA261890:REB262190 RNW261890:RNX262190 RXS261890:RXT262190 SHO261890:SHP262190 SRK261890:SRL262190 TBG261890:TBH262190 TLC261890:TLD262190 TUY261890:TUZ262190 UEU261890:UEV262190 UOQ261890:UOR262190 UYM261890:UYN262190 VII261890:VIJ262190 VSE261890:VSF262190 WCA261890:WCB262190 WLW261890:WLX262190 WVS261890:WVT262190 E327426:F327726 JG327426:JH327726 TC327426:TD327726 ACY327426:ACZ327726 AMU327426:AMV327726 AWQ327426:AWR327726 BGM327426:BGN327726 BQI327426:BQJ327726 CAE327426:CAF327726 CKA327426:CKB327726 CTW327426:CTX327726 DDS327426:DDT327726 DNO327426:DNP327726 DXK327426:DXL327726 EHG327426:EHH327726 ERC327426:ERD327726 FAY327426:FAZ327726 FKU327426:FKV327726 FUQ327426:FUR327726 GEM327426:GEN327726 GOI327426:GOJ327726 GYE327426:GYF327726 HIA327426:HIB327726 HRW327426:HRX327726 IBS327426:IBT327726 ILO327426:ILP327726 IVK327426:IVL327726 JFG327426:JFH327726 JPC327426:JPD327726 JYY327426:JYZ327726 KIU327426:KIV327726 KSQ327426:KSR327726 LCM327426:LCN327726 LMI327426:LMJ327726 LWE327426:LWF327726 MGA327426:MGB327726 MPW327426:MPX327726 MZS327426:MZT327726 NJO327426:NJP327726 NTK327426:NTL327726 ODG327426:ODH327726 ONC327426:OND327726 OWY327426:OWZ327726 PGU327426:PGV327726 PQQ327426:PQR327726 QAM327426:QAN327726 QKI327426:QKJ327726 QUE327426:QUF327726 REA327426:REB327726 RNW327426:RNX327726 RXS327426:RXT327726 SHO327426:SHP327726 SRK327426:SRL327726 TBG327426:TBH327726 TLC327426:TLD327726 TUY327426:TUZ327726 UEU327426:UEV327726 UOQ327426:UOR327726 UYM327426:UYN327726 VII327426:VIJ327726 VSE327426:VSF327726 WCA327426:WCB327726 WLW327426:WLX327726 WVS327426:WVT327726 E392962:F393262 JG392962:JH393262 TC392962:TD393262 ACY392962:ACZ393262 AMU392962:AMV393262 AWQ392962:AWR393262 BGM392962:BGN393262 BQI392962:BQJ393262 CAE392962:CAF393262 CKA392962:CKB393262 CTW392962:CTX393262 DDS392962:DDT393262 DNO392962:DNP393262 DXK392962:DXL393262 EHG392962:EHH393262 ERC392962:ERD393262 FAY392962:FAZ393262 FKU392962:FKV393262 FUQ392962:FUR393262 GEM392962:GEN393262 GOI392962:GOJ393262 GYE392962:GYF393262 HIA392962:HIB393262 HRW392962:HRX393262 IBS392962:IBT393262 ILO392962:ILP393262 IVK392962:IVL393262 JFG392962:JFH393262 JPC392962:JPD393262 JYY392962:JYZ393262 KIU392962:KIV393262 KSQ392962:KSR393262 LCM392962:LCN393262 LMI392962:LMJ393262 LWE392962:LWF393262 MGA392962:MGB393262 MPW392962:MPX393262 MZS392962:MZT393262 NJO392962:NJP393262 NTK392962:NTL393262 ODG392962:ODH393262 ONC392962:OND393262 OWY392962:OWZ393262 PGU392962:PGV393262 PQQ392962:PQR393262 QAM392962:QAN393262 QKI392962:QKJ393262 QUE392962:QUF393262 REA392962:REB393262 RNW392962:RNX393262 RXS392962:RXT393262 SHO392962:SHP393262 SRK392962:SRL393262 TBG392962:TBH393262 TLC392962:TLD393262 TUY392962:TUZ393262 UEU392962:UEV393262 UOQ392962:UOR393262 UYM392962:UYN393262 VII392962:VIJ393262 VSE392962:VSF393262 WCA392962:WCB393262 WLW392962:WLX393262 WVS392962:WVT393262 E458498:F458798 JG458498:JH458798 TC458498:TD458798 ACY458498:ACZ458798 AMU458498:AMV458798 AWQ458498:AWR458798 BGM458498:BGN458798 BQI458498:BQJ458798 CAE458498:CAF458798 CKA458498:CKB458798 CTW458498:CTX458798 DDS458498:DDT458798 DNO458498:DNP458798 DXK458498:DXL458798 EHG458498:EHH458798 ERC458498:ERD458798 FAY458498:FAZ458798 FKU458498:FKV458798 FUQ458498:FUR458798 GEM458498:GEN458798 GOI458498:GOJ458798 GYE458498:GYF458798 HIA458498:HIB458798 HRW458498:HRX458798 IBS458498:IBT458798 ILO458498:ILP458798 IVK458498:IVL458798 JFG458498:JFH458798 JPC458498:JPD458798 JYY458498:JYZ458798 KIU458498:KIV458798 KSQ458498:KSR458798 LCM458498:LCN458798 LMI458498:LMJ458798 LWE458498:LWF458798 MGA458498:MGB458798 MPW458498:MPX458798 MZS458498:MZT458798 NJO458498:NJP458798 NTK458498:NTL458798 ODG458498:ODH458798 ONC458498:OND458798 OWY458498:OWZ458798 PGU458498:PGV458798 PQQ458498:PQR458798 QAM458498:QAN458798 QKI458498:QKJ458798 QUE458498:QUF458798 REA458498:REB458798 RNW458498:RNX458798 RXS458498:RXT458798 SHO458498:SHP458798 SRK458498:SRL458798 TBG458498:TBH458798 TLC458498:TLD458798 TUY458498:TUZ458798 UEU458498:UEV458798 UOQ458498:UOR458798 UYM458498:UYN458798 VII458498:VIJ458798 VSE458498:VSF458798 WCA458498:WCB458798 WLW458498:WLX458798 WVS458498:WVT458798 E524034:F524334 JG524034:JH524334 TC524034:TD524334 ACY524034:ACZ524334 AMU524034:AMV524334 AWQ524034:AWR524334 BGM524034:BGN524334 BQI524034:BQJ524334 CAE524034:CAF524334 CKA524034:CKB524334 CTW524034:CTX524334 DDS524034:DDT524334 DNO524034:DNP524334 DXK524034:DXL524334 EHG524034:EHH524334 ERC524034:ERD524334 FAY524034:FAZ524334 FKU524034:FKV524334 FUQ524034:FUR524334 GEM524034:GEN524334 GOI524034:GOJ524334 GYE524034:GYF524334 HIA524034:HIB524334 HRW524034:HRX524334 IBS524034:IBT524334 ILO524034:ILP524334 IVK524034:IVL524334 JFG524034:JFH524334 JPC524034:JPD524334 JYY524034:JYZ524334 KIU524034:KIV524334 KSQ524034:KSR524334 LCM524034:LCN524334 LMI524034:LMJ524334 LWE524034:LWF524334 MGA524034:MGB524334 MPW524034:MPX524334 MZS524034:MZT524334 NJO524034:NJP524334 NTK524034:NTL524334 ODG524034:ODH524334 ONC524034:OND524334 OWY524034:OWZ524334 PGU524034:PGV524334 PQQ524034:PQR524334 QAM524034:QAN524334 QKI524034:QKJ524334 QUE524034:QUF524334 REA524034:REB524334 RNW524034:RNX524334 RXS524034:RXT524334 SHO524034:SHP524334 SRK524034:SRL524334 TBG524034:TBH524334 TLC524034:TLD524334 TUY524034:TUZ524334 UEU524034:UEV524334 UOQ524034:UOR524334 UYM524034:UYN524334 VII524034:VIJ524334 VSE524034:VSF524334 WCA524034:WCB524334 WLW524034:WLX524334 WVS524034:WVT524334 E589570:F589870 JG589570:JH589870 TC589570:TD589870 ACY589570:ACZ589870 AMU589570:AMV589870 AWQ589570:AWR589870 BGM589570:BGN589870 BQI589570:BQJ589870 CAE589570:CAF589870 CKA589570:CKB589870 CTW589570:CTX589870 DDS589570:DDT589870 DNO589570:DNP589870 DXK589570:DXL589870 EHG589570:EHH589870 ERC589570:ERD589870 FAY589570:FAZ589870 FKU589570:FKV589870 FUQ589570:FUR589870 GEM589570:GEN589870 GOI589570:GOJ589870 GYE589570:GYF589870 HIA589570:HIB589870 HRW589570:HRX589870 IBS589570:IBT589870 ILO589570:ILP589870 IVK589570:IVL589870 JFG589570:JFH589870 JPC589570:JPD589870 JYY589570:JYZ589870 KIU589570:KIV589870 KSQ589570:KSR589870 LCM589570:LCN589870 LMI589570:LMJ589870 LWE589570:LWF589870 MGA589570:MGB589870 MPW589570:MPX589870 MZS589570:MZT589870 NJO589570:NJP589870 NTK589570:NTL589870 ODG589570:ODH589870 ONC589570:OND589870 OWY589570:OWZ589870 PGU589570:PGV589870 PQQ589570:PQR589870 QAM589570:QAN589870 QKI589570:QKJ589870 QUE589570:QUF589870 REA589570:REB589870 RNW589570:RNX589870 RXS589570:RXT589870 SHO589570:SHP589870 SRK589570:SRL589870 TBG589570:TBH589870 TLC589570:TLD589870 TUY589570:TUZ589870 UEU589570:UEV589870 UOQ589570:UOR589870 UYM589570:UYN589870 VII589570:VIJ589870 VSE589570:VSF589870 WCA589570:WCB589870 WLW589570:WLX589870 WVS589570:WVT589870 E655106:F655406 JG655106:JH655406 TC655106:TD655406 ACY655106:ACZ655406 AMU655106:AMV655406 AWQ655106:AWR655406 BGM655106:BGN655406 BQI655106:BQJ655406 CAE655106:CAF655406 CKA655106:CKB655406 CTW655106:CTX655406 DDS655106:DDT655406 DNO655106:DNP655406 DXK655106:DXL655406 EHG655106:EHH655406 ERC655106:ERD655406 FAY655106:FAZ655406 FKU655106:FKV655406 FUQ655106:FUR655406 GEM655106:GEN655406 GOI655106:GOJ655406 GYE655106:GYF655406 HIA655106:HIB655406 HRW655106:HRX655406 IBS655106:IBT655406 ILO655106:ILP655406 IVK655106:IVL655406 JFG655106:JFH655406 JPC655106:JPD655406 JYY655106:JYZ655406 KIU655106:KIV655406 KSQ655106:KSR655406 LCM655106:LCN655406 LMI655106:LMJ655406 LWE655106:LWF655406 MGA655106:MGB655406 MPW655106:MPX655406 MZS655106:MZT655406 NJO655106:NJP655406 NTK655106:NTL655406 ODG655106:ODH655406 ONC655106:OND655406 OWY655106:OWZ655406 PGU655106:PGV655406 PQQ655106:PQR655406 QAM655106:QAN655406 QKI655106:QKJ655406 QUE655106:QUF655406 REA655106:REB655406 RNW655106:RNX655406 RXS655106:RXT655406 SHO655106:SHP655406 SRK655106:SRL655406 TBG655106:TBH655406 TLC655106:TLD655406 TUY655106:TUZ655406 UEU655106:UEV655406 UOQ655106:UOR655406 UYM655106:UYN655406 VII655106:VIJ655406 VSE655106:VSF655406 WCA655106:WCB655406 WLW655106:WLX655406 WVS655106:WVT655406 E720642:F720942 JG720642:JH720942 TC720642:TD720942 ACY720642:ACZ720942 AMU720642:AMV720942 AWQ720642:AWR720942 BGM720642:BGN720942 BQI720642:BQJ720942 CAE720642:CAF720942 CKA720642:CKB720942 CTW720642:CTX720942 DDS720642:DDT720942 DNO720642:DNP720942 DXK720642:DXL720942 EHG720642:EHH720942 ERC720642:ERD720942 FAY720642:FAZ720942 FKU720642:FKV720942 FUQ720642:FUR720942 GEM720642:GEN720942 GOI720642:GOJ720942 GYE720642:GYF720942 HIA720642:HIB720942 HRW720642:HRX720942 IBS720642:IBT720942 ILO720642:ILP720942 IVK720642:IVL720942 JFG720642:JFH720942 JPC720642:JPD720942 JYY720642:JYZ720942 KIU720642:KIV720942 KSQ720642:KSR720942 LCM720642:LCN720942 LMI720642:LMJ720942 LWE720642:LWF720942 MGA720642:MGB720942 MPW720642:MPX720942 MZS720642:MZT720942 NJO720642:NJP720942 NTK720642:NTL720942 ODG720642:ODH720942 ONC720642:OND720942 OWY720642:OWZ720942 PGU720642:PGV720942 PQQ720642:PQR720942 QAM720642:QAN720942 QKI720642:QKJ720942 QUE720642:QUF720942 REA720642:REB720942 RNW720642:RNX720942 RXS720642:RXT720942 SHO720642:SHP720942 SRK720642:SRL720942 TBG720642:TBH720942 TLC720642:TLD720942 TUY720642:TUZ720942 UEU720642:UEV720942 UOQ720642:UOR720942 UYM720642:UYN720942 VII720642:VIJ720942 VSE720642:VSF720942 WCA720642:WCB720942 WLW720642:WLX720942 WVS720642:WVT720942 E786178:F786478 JG786178:JH786478 TC786178:TD786478 ACY786178:ACZ786478 AMU786178:AMV786478 AWQ786178:AWR786478 BGM786178:BGN786478 BQI786178:BQJ786478 CAE786178:CAF786478 CKA786178:CKB786478 CTW786178:CTX786478 DDS786178:DDT786478 DNO786178:DNP786478 DXK786178:DXL786478 EHG786178:EHH786478 ERC786178:ERD786478 FAY786178:FAZ786478 FKU786178:FKV786478 FUQ786178:FUR786478 GEM786178:GEN786478 GOI786178:GOJ786478 GYE786178:GYF786478 HIA786178:HIB786478 HRW786178:HRX786478 IBS786178:IBT786478 ILO786178:ILP786478 IVK786178:IVL786478 JFG786178:JFH786478 JPC786178:JPD786478 JYY786178:JYZ786478 KIU786178:KIV786478 KSQ786178:KSR786478 LCM786178:LCN786478 LMI786178:LMJ786478 LWE786178:LWF786478 MGA786178:MGB786478 MPW786178:MPX786478 MZS786178:MZT786478 NJO786178:NJP786478 NTK786178:NTL786478 ODG786178:ODH786478 ONC786178:OND786478 OWY786178:OWZ786478 PGU786178:PGV786478 PQQ786178:PQR786478 QAM786178:QAN786478 QKI786178:QKJ786478 QUE786178:QUF786478 REA786178:REB786478 RNW786178:RNX786478 RXS786178:RXT786478 SHO786178:SHP786478 SRK786178:SRL786478 TBG786178:TBH786478 TLC786178:TLD786478 TUY786178:TUZ786478 UEU786178:UEV786478 UOQ786178:UOR786478 UYM786178:UYN786478 VII786178:VIJ786478 VSE786178:VSF786478 WCA786178:WCB786478 WLW786178:WLX786478 WVS786178:WVT786478 E851714:F852014 JG851714:JH852014 TC851714:TD852014 ACY851714:ACZ852014 AMU851714:AMV852014 AWQ851714:AWR852014 BGM851714:BGN852014 BQI851714:BQJ852014 CAE851714:CAF852014 CKA851714:CKB852014 CTW851714:CTX852014 DDS851714:DDT852014 DNO851714:DNP852014 DXK851714:DXL852014 EHG851714:EHH852014 ERC851714:ERD852014 FAY851714:FAZ852014 FKU851714:FKV852014 FUQ851714:FUR852014 GEM851714:GEN852014 GOI851714:GOJ852014 GYE851714:GYF852014 HIA851714:HIB852014 HRW851714:HRX852014 IBS851714:IBT852014 ILO851714:ILP852014 IVK851714:IVL852014 JFG851714:JFH852014 JPC851714:JPD852014 JYY851714:JYZ852014 KIU851714:KIV852014 KSQ851714:KSR852014 LCM851714:LCN852014 LMI851714:LMJ852014 LWE851714:LWF852014 MGA851714:MGB852014 MPW851714:MPX852014 MZS851714:MZT852014 NJO851714:NJP852014 NTK851714:NTL852014 ODG851714:ODH852014 ONC851714:OND852014 OWY851714:OWZ852014 PGU851714:PGV852014 PQQ851714:PQR852014 QAM851714:QAN852014 QKI851714:QKJ852014 QUE851714:QUF852014 REA851714:REB852014 RNW851714:RNX852014 RXS851714:RXT852014 SHO851714:SHP852014 SRK851714:SRL852014 TBG851714:TBH852014 TLC851714:TLD852014 TUY851714:TUZ852014 UEU851714:UEV852014 UOQ851714:UOR852014 UYM851714:UYN852014 VII851714:VIJ852014 VSE851714:VSF852014 WCA851714:WCB852014 WLW851714:WLX852014 WVS851714:WVT852014 E917250:F917550 JG917250:JH917550 TC917250:TD917550 ACY917250:ACZ917550 AMU917250:AMV917550 AWQ917250:AWR917550 BGM917250:BGN917550 BQI917250:BQJ917550 CAE917250:CAF917550 CKA917250:CKB917550 CTW917250:CTX917550 DDS917250:DDT917550 DNO917250:DNP917550 DXK917250:DXL917550 EHG917250:EHH917550 ERC917250:ERD917550 FAY917250:FAZ917550 FKU917250:FKV917550 FUQ917250:FUR917550 GEM917250:GEN917550 GOI917250:GOJ917550 GYE917250:GYF917550 HIA917250:HIB917550 HRW917250:HRX917550 IBS917250:IBT917550 ILO917250:ILP917550 IVK917250:IVL917550 JFG917250:JFH917550 JPC917250:JPD917550 JYY917250:JYZ917550 KIU917250:KIV917550 KSQ917250:KSR917550 LCM917250:LCN917550 LMI917250:LMJ917550 LWE917250:LWF917550 MGA917250:MGB917550 MPW917250:MPX917550 MZS917250:MZT917550 NJO917250:NJP917550 NTK917250:NTL917550 ODG917250:ODH917550 ONC917250:OND917550 OWY917250:OWZ917550 PGU917250:PGV917550 PQQ917250:PQR917550 QAM917250:QAN917550 QKI917250:QKJ917550 QUE917250:QUF917550 REA917250:REB917550 RNW917250:RNX917550 RXS917250:RXT917550 SHO917250:SHP917550 SRK917250:SRL917550 TBG917250:TBH917550 TLC917250:TLD917550 TUY917250:TUZ917550 UEU917250:UEV917550 UOQ917250:UOR917550 UYM917250:UYN917550 VII917250:VIJ917550 VSE917250:VSF917550 WCA917250:WCB917550 WLW917250:WLX917550 WVS917250:WVT917550 E982786:F983086 JG982786:JH983086 TC982786:TD983086 ACY982786:ACZ983086 AMU982786:AMV983086 AWQ982786:AWR983086 BGM982786:BGN983086 BQI982786:BQJ983086 CAE982786:CAF983086 CKA982786:CKB983086 CTW982786:CTX983086 DDS982786:DDT983086 DNO982786:DNP983086 DXK982786:DXL983086 EHG982786:EHH983086 ERC982786:ERD983086 FAY982786:FAZ983086 FKU982786:FKV983086 FUQ982786:FUR983086 GEM982786:GEN983086 GOI982786:GOJ983086 GYE982786:GYF983086 HIA982786:HIB983086 HRW982786:HRX983086 IBS982786:IBT983086 ILO982786:ILP983086 IVK982786:IVL983086 JFG982786:JFH983086 JPC982786:JPD983086 JYY982786:JYZ983086 KIU982786:KIV983086 KSQ982786:KSR983086 LCM982786:LCN983086 LMI982786:LMJ983086 LWE982786:LWF983086 MGA982786:MGB983086 MPW982786:MPX983086 MZS982786:MZT983086 NJO982786:NJP983086 NTK982786:NTL983086 ODG982786:ODH983086 ONC982786:OND983086 OWY982786:OWZ983086 PGU982786:PGV983086 PQQ982786:PQR983086 QAM982786:QAN983086 QKI982786:QKJ983086 QUE982786:QUF983086 REA982786:REB983086 RNW982786:RNX983086 RXS982786:RXT983086 SHO982786:SHP983086 SRK982786:SRL983086 TBG982786:TBH983086 TLC982786:TLD983086 TUY982786:TUZ983086 UEU982786:UEV983086 UOQ982786:UOR983086 UYM982786:UYN983086 VII982786:VIJ983086 VSE982786:VSF983086 WCA982786:WCB983086 WLW982786:WLX983086 WVS982786:WVT983086 WVW982786:WVW983086 L130818:O131118 JK65282:JK65582 TG65282:TG65582 ADC65282:ADC65582 AMY65282:AMY65582 AWU65282:AWU65582 BGQ65282:BGQ65582 BQM65282:BQM65582 CAI65282:CAI65582 CKE65282:CKE65582 CUA65282:CUA65582 DDW65282:DDW65582 DNS65282:DNS65582 DXO65282:DXO65582 EHK65282:EHK65582 ERG65282:ERG65582 FBC65282:FBC65582 FKY65282:FKY65582 FUU65282:FUU65582 GEQ65282:GEQ65582 GOM65282:GOM65582 GYI65282:GYI65582 HIE65282:HIE65582 HSA65282:HSA65582 IBW65282:IBW65582 ILS65282:ILS65582 IVO65282:IVO65582 JFK65282:JFK65582 JPG65282:JPG65582 JZC65282:JZC65582 KIY65282:KIY65582 KSU65282:KSU65582 LCQ65282:LCQ65582 LMM65282:LMM65582 LWI65282:LWI65582 MGE65282:MGE65582 MQA65282:MQA65582 MZW65282:MZW65582 NJS65282:NJS65582 NTO65282:NTO65582 ODK65282:ODK65582 ONG65282:ONG65582 OXC65282:OXC65582 PGY65282:PGY65582 PQU65282:PQU65582 QAQ65282:QAQ65582 QKM65282:QKM65582 QUI65282:QUI65582 REE65282:REE65582 ROA65282:ROA65582 RXW65282:RXW65582 SHS65282:SHS65582 SRO65282:SRO65582 TBK65282:TBK65582 TLG65282:TLG65582 TVC65282:TVC65582 UEY65282:UEY65582 UOU65282:UOU65582 UYQ65282:UYQ65582 VIM65282:VIM65582 VSI65282:VSI65582 WCE65282:WCE65582 WMA65282:WMA65582 WVW65282:WVW65582 L196354:O196654 JK130818:JK131118 TG130818:TG131118 ADC130818:ADC131118 AMY130818:AMY131118 AWU130818:AWU131118 BGQ130818:BGQ131118 BQM130818:BQM131118 CAI130818:CAI131118 CKE130818:CKE131118 CUA130818:CUA131118 DDW130818:DDW131118 DNS130818:DNS131118 DXO130818:DXO131118 EHK130818:EHK131118 ERG130818:ERG131118 FBC130818:FBC131118 FKY130818:FKY131118 FUU130818:FUU131118 GEQ130818:GEQ131118 GOM130818:GOM131118 GYI130818:GYI131118 HIE130818:HIE131118 HSA130818:HSA131118 IBW130818:IBW131118 ILS130818:ILS131118 IVO130818:IVO131118 JFK130818:JFK131118 JPG130818:JPG131118 JZC130818:JZC131118 KIY130818:KIY131118 KSU130818:KSU131118 LCQ130818:LCQ131118 LMM130818:LMM131118 LWI130818:LWI131118 MGE130818:MGE131118 MQA130818:MQA131118 MZW130818:MZW131118 NJS130818:NJS131118 NTO130818:NTO131118 ODK130818:ODK131118 ONG130818:ONG131118 OXC130818:OXC131118 PGY130818:PGY131118 PQU130818:PQU131118 QAQ130818:QAQ131118 QKM130818:QKM131118 QUI130818:QUI131118 REE130818:REE131118 ROA130818:ROA131118 RXW130818:RXW131118 SHS130818:SHS131118 SRO130818:SRO131118 TBK130818:TBK131118 TLG130818:TLG131118 TVC130818:TVC131118 UEY130818:UEY131118 UOU130818:UOU131118 UYQ130818:UYQ131118 VIM130818:VIM131118 VSI130818:VSI131118 WCE130818:WCE131118 WMA130818:WMA131118 WVW130818:WVW131118 L261890:O262190 JK196354:JK196654 TG196354:TG196654 ADC196354:ADC196654 AMY196354:AMY196654 AWU196354:AWU196654 BGQ196354:BGQ196654 BQM196354:BQM196654 CAI196354:CAI196654 CKE196354:CKE196654 CUA196354:CUA196654 DDW196354:DDW196654 DNS196354:DNS196654 DXO196354:DXO196654 EHK196354:EHK196654 ERG196354:ERG196654 FBC196354:FBC196654 FKY196354:FKY196654 FUU196354:FUU196654 GEQ196354:GEQ196654 GOM196354:GOM196654 GYI196354:GYI196654 HIE196354:HIE196654 HSA196354:HSA196654 IBW196354:IBW196654 ILS196354:ILS196654 IVO196354:IVO196654 JFK196354:JFK196654 JPG196354:JPG196654 JZC196354:JZC196654 KIY196354:KIY196654 KSU196354:KSU196654 LCQ196354:LCQ196654 LMM196354:LMM196654 LWI196354:LWI196654 MGE196354:MGE196654 MQA196354:MQA196654 MZW196354:MZW196654 NJS196354:NJS196654 NTO196354:NTO196654 ODK196354:ODK196654 ONG196354:ONG196654 OXC196354:OXC196654 PGY196354:PGY196654 PQU196354:PQU196654 QAQ196354:QAQ196654 QKM196354:QKM196654 QUI196354:QUI196654 REE196354:REE196654 ROA196354:ROA196654 RXW196354:RXW196654 SHS196354:SHS196654 SRO196354:SRO196654 TBK196354:TBK196654 TLG196354:TLG196654 TVC196354:TVC196654 UEY196354:UEY196654 UOU196354:UOU196654 UYQ196354:UYQ196654 VIM196354:VIM196654 VSI196354:VSI196654 WCE196354:WCE196654 WMA196354:WMA196654 WVW196354:WVW196654 L327426:O327726 JK261890:JK262190 TG261890:TG262190 ADC261890:ADC262190 AMY261890:AMY262190 AWU261890:AWU262190 BGQ261890:BGQ262190 BQM261890:BQM262190 CAI261890:CAI262190 CKE261890:CKE262190 CUA261890:CUA262190 DDW261890:DDW262190 DNS261890:DNS262190 DXO261890:DXO262190 EHK261890:EHK262190 ERG261890:ERG262190 FBC261890:FBC262190 FKY261890:FKY262190 FUU261890:FUU262190 GEQ261890:GEQ262190 GOM261890:GOM262190 GYI261890:GYI262190 HIE261890:HIE262190 HSA261890:HSA262190 IBW261890:IBW262190 ILS261890:ILS262190 IVO261890:IVO262190 JFK261890:JFK262190 JPG261890:JPG262190 JZC261890:JZC262190 KIY261890:KIY262190 KSU261890:KSU262190 LCQ261890:LCQ262190 LMM261890:LMM262190 LWI261890:LWI262190 MGE261890:MGE262190 MQA261890:MQA262190 MZW261890:MZW262190 NJS261890:NJS262190 NTO261890:NTO262190 ODK261890:ODK262190 ONG261890:ONG262190 OXC261890:OXC262190 PGY261890:PGY262190 PQU261890:PQU262190 QAQ261890:QAQ262190 QKM261890:QKM262190 QUI261890:QUI262190 REE261890:REE262190 ROA261890:ROA262190 RXW261890:RXW262190 SHS261890:SHS262190 SRO261890:SRO262190 TBK261890:TBK262190 TLG261890:TLG262190 TVC261890:TVC262190 UEY261890:UEY262190 UOU261890:UOU262190 UYQ261890:UYQ262190 VIM261890:VIM262190 VSI261890:VSI262190 WCE261890:WCE262190 WMA261890:WMA262190 WVW261890:WVW262190 L392962:O393262 JK327426:JK327726 TG327426:TG327726 ADC327426:ADC327726 AMY327426:AMY327726 AWU327426:AWU327726 BGQ327426:BGQ327726 BQM327426:BQM327726 CAI327426:CAI327726 CKE327426:CKE327726 CUA327426:CUA327726 DDW327426:DDW327726 DNS327426:DNS327726 DXO327426:DXO327726 EHK327426:EHK327726 ERG327426:ERG327726 FBC327426:FBC327726 FKY327426:FKY327726 FUU327426:FUU327726 GEQ327426:GEQ327726 GOM327426:GOM327726 GYI327426:GYI327726 HIE327426:HIE327726 HSA327426:HSA327726 IBW327426:IBW327726 ILS327426:ILS327726 IVO327426:IVO327726 JFK327426:JFK327726 JPG327426:JPG327726 JZC327426:JZC327726 KIY327426:KIY327726 KSU327426:KSU327726 LCQ327426:LCQ327726 LMM327426:LMM327726 LWI327426:LWI327726 MGE327426:MGE327726 MQA327426:MQA327726 MZW327426:MZW327726 NJS327426:NJS327726 NTO327426:NTO327726 ODK327426:ODK327726 ONG327426:ONG327726 OXC327426:OXC327726 PGY327426:PGY327726 PQU327426:PQU327726 QAQ327426:QAQ327726 QKM327426:QKM327726 QUI327426:QUI327726 REE327426:REE327726 ROA327426:ROA327726 RXW327426:RXW327726 SHS327426:SHS327726 SRO327426:SRO327726 TBK327426:TBK327726 TLG327426:TLG327726 TVC327426:TVC327726 UEY327426:UEY327726 UOU327426:UOU327726 UYQ327426:UYQ327726 VIM327426:VIM327726 VSI327426:VSI327726 WCE327426:WCE327726 WMA327426:WMA327726 WVW327426:WVW327726 L458498:O458798 JK392962:JK393262 TG392962:TG393262 ADC392962:ADC393262 AMY392962:AMY393262 AWU392962:AWU393262 BGQ392962:BGQ393262 BQM392962:BQM393262 CAI392962:CAI393262 CKE392962:CKE393262 CUA392962:CUA393262 DDW392962:DDW393262 DNS392962:DNS393262 DXO392962:DXO393262 EHK392962:EHK393262 ERG392962:ERG393262 FBC392962:FBC393262 FKY392962:FKY393262 FUU392962:FUU393262 GEQ392962:GEQ393262 GOM392962:GOM393262 GYI392962:GYI393262 HIE392962:HIE393262 HSA392962:HSA393262 IBW392962:IBW393262 ILS392962:ILS393262 IVO392962:IVO393262 JFK392962:JFK393262 JPG392962:JPG393262 JZC392962:JZC393262 KIY392962:KIY393262 KSU392962:KSU393262 LCQ392962:LCQ393262 LMM392962:LMM393262 LWI392962:LWI393262 MGE392962:MGE393262 MQA392962:MQA393262 MZW392962:MZW393262 NJS392962:NJS393262 NTO392962:NTO393262 ODK392962:ODK393262 ONG392962:ONG393262 OXC392962:OXC393262 PGY392962:PGY393262 PQU392962:PQU393262 QAQ392962:QAQ393262 QKM392962:QKM393262 QUI392962:QUI393262 REE392962:REE393262 ROA392962:ROA393262 RXW392962:RXW393262 SHS392962:SHS393262 SRO392962:SRO393262 TBK392962:TBK393262 TLG392962:TLG393262 TVC392962:TVC393262 UEY392962:UEY393262 UOU392962:UOU393262 UYQ392962:UYQ393262 VIM392962:VIM393262 VSI392962:VSI393262 WCE392962:WCE393262 WMA392962:WMA393262 WVW392962:WVW393262 L524034:O524334 JK458498:JK458798 TG458498:TG458798 ADC458498:ADC458798 AMY458498:AMY458798 AWU458498:AWU458798 BGQ458498:BGQ458798 BQM458498:BQM458798 CAI458498:CAI458798 CKE458498:CKE458798 CUA458498:CUA458798 DDW458498:DDW458798 DNS458498:DNS458798 DXO458498:DXO458798 EHK458498:EHK458798 ERG458498:ERG458798 FBC458498:FBC458798 FKY458498:FKY458798 FUU458498:FUU458798 GEQ458498:GEQ458798 GOM458498:GOM458798 GYI458498:GYI458798 HIE458498:HIE458798 HSA458498:HSA458798 IBW458498:IBW458798 ILS458498:ILS458798 IVO458498:IVO458798 JFK458498:JFK458798 JPG458498:JPG458798 JZC458498:JZC458798 KIY458498:KIY458798 KSU458498:KSU458798 LCQ458498:LCQ458798 LMM458498:LMM458798 LWI458498:LWI458798 MGE458498:MGE458798 MQA458498:MQA458798 MZW458498:MZW458798 NJS458498:NJS458798 NTO458498:NTO458798 ODK458498:ODK458798 ONG458498:ONG458798 OXC458498:OXC458798 PGY458498:PGY458798 PQU458498:PQU458798 QAQ458498:QAQ458798 QKM458498:QKM458798 QUI458498:QUI458798 REE458498:REE458798 ROA458498:ROA458798 RXW458498:RXW458798 SHS458498:SHS458798 SRO458498:SRO458798 TBK458498:TBK458798 TLG458498:TLG458798 TVC458498:TVC458798 UEY458498:UEY458798 UOU458498:UOU458798 UYQ458498:UYQ458798 VIM458498:VIM458798 VSI458498:VSI458798 WCE458498:WCE458798 WMA458498:WMA458798 WVW458498:WVW458798 L589570:O589870 JK524034:JK524334 TG524034:TG524334 ADC524034:ADC524334 AMY524034:AMY524334 AWU524034:AWU524334 BGQ524034:BGQ524334 BQM524034:BQM524334 CAI524034:CAI524334 CKE524034:CKE524334 CUA524034:CUA524334 DDW524034:DDW524334 DNS524034:DNS524334 DXO524034:DXO524334 EHK524034:EHK524334 ERG524034:ERG524334 FBC524034:FBC524334 FKY524034:FKY524334 FUU524034:FUU524334 GEQ524034:GEQ524334 GOM524034:GOM524334 GYI524034:GYI524334 HIE524034:HIE524334 HSA524034:HSA524334 IBW524034:IBW524334 ILS524034:ILS524334 IVO524034:IVO524334 JFK524034:JFK524334 JPG524034:JPG524334 JZC524034:JZC524334 KIY524034:KIY524334 KSU524034:KSU524334 LCQ524034:LCQ524334 LMM524034:LMM524334 LWI524034:LWI524334 MGE524034:MGE524334 MQA524034:MQA524334 MZW524034:MZW524334 NJS524034:NJS524334 NTO524034:NTO524334 ODK524034:ODK524334 ONG524034:ONG524334 OXC524034:OXC524334 PGY524034:PGY524334 PQU524034:PQU524334 QAQ524034:QAQ524334 QKM524034:QKM524334 QUI524034:QUI524334 REE524034:REE524334 ROA524034:ROA524334 RXW524034:RXW524334 SHS524034:SHS524334 SRO524034:SRO524334 TBK524034:TBK524334 TLG524034:TLG524334 TVC524034:TVC524334 UEY524034:UEY524334 UOU524034:UOU524334 UYQ524034:UYQ524334 VIM524034:VIM524334 VSI524034:VSI524334 WCE524034:WCE524334 WMA524034:WMA524334 WVW524034:WVW524334 L655106:O655406 JK589570:JK589870 TG589570:TG589870 ADC589570:ADC589870 AMY589570:AMY589870 AWU589570:AWU589870 BGQ589570:BGQ589870 BQM589570:BQM589870 CAI589570:CAI589870 CKE589570:CKE589870 CUA589570:CUA589870 DDW589570:DDW589870 DNS589570:DNS589870 DXO589570:DXO589870 EHK589570:EHK589870 ERG589570:ERG589870 FBC589570:FBC589870 FKY589570:FKY589870 FUU589570:FUU589870 GEQ589570:GEQ589870 GOM589570:GOM589870 GYI589570:GYI589870 HIE589570:HIE589870 HSA589570:HSA589870 IBW589570:IBW589870 ILS589570:ILS589870 IVO589570:IVO589870 JFK589570:JFK589870 JPG589570:JPG589870 JZC589570:JZC589870 KIY589570:KIY589870 KSU589570:KSU589870 LCQ589570:LCQ589870 LMM589570:LMM589870 LWI589570:LWI589870 MGE589570:MGE589870 MQA589570:MQA589870 MZW589570:MZW589870 NJS589570:NJS589870 NTO589570:NTO589870 ODK589570:ODK589870 ONG589570:ONG589870 OXC589570:OXC589870 PGY589570:PGY589870 PQU589570:PQU589870 QAQ589570:QAQ589870 QKM589570:QKM589870 QUI589570:QUI589870 REE589570:REE589870 ROA589570:ROA589870 RXW589570:RXW589870 SHS589570:SHS589870 SRO589570:SRO589870 TBK589570:TBK589870 TLG589570:TLG589870 TVC589570:TVC589870 UEY589570:UEY589870 UOU589570:UOU589870 UYQ589570:UYQ589870 VIM589570:VIM589870 VSI589570:VSI589870 WCE589570:WCE589870 WMA589570:WMA589870 WVW589570:WVW589870 L720642:O720942 JK655106:JK655406 TG655106:TG655406 ADC655106:ADC655406 AMY655106:AMY655406 AWU655106:AWU655406 BGQ655106:BGQ655406 BQM655106:BQM655406 CAI655106:CAI655406 CKE655106:CKE655406 CUA655106:CUA655406 DDW655106:DDW655406 DNS655106:DNS655406 DXO655106:DXO655406 EHK655106:EHK655406 ERG655106:ERG655406 FBC655106:FBC655406 FKY655106:FKY655406 FUU655106:FUU655406 GEQ655106:GEQ655406 GOM655106:GOM655406 GYI655106:GYI655406 HIE655106:HIE655406 HSA655106:HSA655406 IBW655106:IBW655406 ILS655106:ILS655406 IVO655106:IVO655406 JFK655106:JFK655406 JPG655106:JPG655406 JZC655106:JZC655406 KIY655106:KIY655406 KSU655106:KSU655406 LCQ655106:LCQ655406 LMM655106:LMM655406 LWI655106:LWI655406 MGE655106:MGE655406 MQA655106:MQA655406 MZW655106:MZW655406 NJS655106:NJS655406 NTO655106:NTO655406 ODK655106:ODK655406 ONG655106:ONG655406 OXC655106:OXC655406 PGY655106:PGY655406 PQU655106:PQU655406 QAQ655106:QAQ655406 QKM655106:QKM655406 QUI655106:QUI655406 REE655106:REE655406 ROA655106:ROA655406 RXW655106:RXW655406 SHS655106:SHS655406 SRO655106:SRO655406 TBK655106:TBK655406 TLG655106:TLG655406 TVC655106:TVC655406 UEY655106:UEY655406 UOU655106:UOU655406 UYQ655106:UYQ655406 VIM655106:VIM655406 VSI655106:VSI655406 WCE655106:WCE655406 WMA655106:WMA655406 WVW655106:WVW655406 L786178:O786478 JK720642:JK720942 TG720642:TG720942 ADC720642:ADC720942 AMY720642:AMY720942 AWU720642:AWU720942 BGQ720642:BGQ720942 BQM720642:BQM720942 CAI720642:CAI720942 CKE720642:CKE720942 CUA720642:CUA720942 DDW720642:DDW720942 DNS720642:DNS720942 DXO720642:DXO720942 EHK720642:EHK720942 ERG720642:ERG720942 FBC720642:FBC720942 FKY720642:FKY720942 FUU720642:FUU720942 GEQ720642:GEQ720942 GOM720642:GOM720942 GYI720642:GYI720942 HIE720642:HIE720942 HSA720642:HSA720942 IBW720642:IBW720942 ILS720642:ILS720942 IVO720642:IVO720942 JFK720642:JFK720942 JPG720642:JPG720942 JZC720642:JZC720942 KIY720642:KIY720942 KSU720642:KSU720942 LCQ720642:LCQ720942 LMM720642:LMM720942 LWI720642:LWI720942 MGE720642:MGE720942 MQA720642:MQA720942 MZW720642:MZW720942 NJS720642:NJS720942 NTO720642:NTO720942 ODK720642:ODK720942 ONG720642:ONG720942 OXC720642:OXC720942 PGY720642:PGY720942 PQU720642:PQU720942 QAQ720642:QAQ720942 QKM720642:QKM720942 QUI720642:QUI720942 REE720642:REE720942 ROA720642:ROA720942 RXW720642:RXW720942 SHS720642:SHS720942 SRO720642:SRO720942 TBK720642:TBK720942 TLG720642:TLG720942 TVC720642:TVC720942 UEY720642:UEY720942 UOU720642:UOU720942 UYQ720642:UYQ720942 VIM720642:VIM720942 VSI720642:VSI720942 WCE720642:WCE720942 WMA720642:WMA720942 WVW720642:WVW720942 L851714:O852014 JK786178:JK786478 TG786178:TG786478 ADC786178:ADC786478 AMY786178:AMY786478 AWU786178:AWU786478 BGQ786178:BGQ786478 BQM786178:BQM786478 CAI786178:CAI786478 CKE786178:CKE786478 CUA786178:CUA786478 DDW786178:DDW786478 DNS786178:DNS786478 DXO786178:DXO786478 EHK786178:EHK786478 ERG786178:ERG786478 FBC786178:FBC786478 FKY786178:FKY786478 FUU786178:FUU786478 GEQ786178:GEQ786478 GOM786178:GOM786478 GYI786178:GYI786478 HIE786178:HIE786478 HSA786178:HSA786478 IBW786178:IBW786478 ILS786178:ILS786478 IVO786178:IVO786478 JFK786178:JFK786478 JPG786178:JPG786478 JZC786178:JZC786478 KIY786178:KIY786478 KSU786178:KSU786478 LCQ786178:LCQ786478 LMM786178:LMM786478 LWI786178:LWI786478 MGE786178:MGE786478 MQA786178:MQA786478 MZW786178:MZW786478 NJS786178:NJS786478 NTO786178:NTO786478 ODK786178:ODK786478 ONG786178:ONG786478 OXC786178:OXC786478 PGY786178:PGY786478 PQU786178:PQU786478 QAQ786178:QAQ786478 QKM786178:QKM786478 QUI786178:QUI786478 REE786178:REE786478 ROA786178:ROA786478 RXW786178:RXW786478 SHS786178:SHS786478 SRO786178:SRO786478 TBK786178:TBK786478 TLG786178:TLG786478 TVC786178:TVC786478 UEY786178:UEY786478 UOU786178:UOU786478 UYQ786178:UYQ786478 VIM786178:VIM786478 VSI786178:VSI786478 WCE786178:WCE786478 WMA786178:WMA786478 WVW786178:WVW786478 L917250:O917550 JK851714:JK852014 TG851714:TG852014 ADC851714:ADC852014 AMY851714:AMY852014 AWU851714:AWU852014 BGQ851714:BGQ852014 BQM851714:BQM852014 CAI851714:CAI852014 CKE851714:CKE852014 CUA851714:CUA852014 DDW851714:DDW852014 DNS851714:DNS852014 DXO851714:DXO852014 EHK851714:EHK852014 ERG851714:ERG852014 FBC851714:FBC852014 FKY851714:FKY852014 FUU851714:FUU852014 GEQ851714:GEQ852014 GOM851714:GOM852014 GYI851714:GYI852014 HIE851714:HIE852014 HSA851714:HSA852014 IBW851714:IBW852014 ILS851714:ILS852014 IVO851714:IVO852014 JFK851714:JFK852014 JPG851714:JPG852014 JZC851714:JZC852014 KIY851714:KIY852014 KSU851714:KSU852014 LCQ851714:LCQ852014 LMM851714:LMM852014 LWI851714:LWI852014 MGE851714:MGE852014 MQA851714:MQA852014 MZW851714:MZW852014 NJS851714:NJS852014 NTO851714:NTO852014 ODK851714:ODK852014 ONG851714:ONG852014 OXC851714:OXC852014 PGY851714:PGY852014 PQU851714:PQU852014 QAQ851714:QAQ852014 QKM851714:QKM852014 QUI851714:QUI852014 REE851714:REE852014 ROA851714:ROA852014 RXW851714:RXW852014 SHS851714:SHS852014 SRO851714:SRO852014 TBK851714:TBK852014 TLG851714:TLG852014 TVC851714:TVC852014 UEY851714:UEY852014 UOU851714:UOU852014 UYQ851714:UYQ852014 VIM851714:VIM852014 VSI851714:VSI852014 WCE851714:WCE852014 WMA851714:WMA852014 WVW851714:WVW852014 L982786:O983086 JK917250:JK917550 TG917250:TG917550 ADC917250:ADC917550 AMY917250:AMY917550 AWU917250:AWU917550 BGQ917250:BGQ917550 BQM917250:BQM917550 CAI917250:CAI917550 CKE917250:CKE917550 CUA917250:CUA917550 DDW917250:DDW917550 DNS917250:DNS917550 DXO917250:DXO917550 EHK917250:EHK917550 ERG917250:ERG917550 FBC917250:FBC917550 FKY917250:FKY917550 FUU917250:FUU917550 GEQ917250:GEQ917550 GOM917250:GOM917550 GYI917250:GYI917550 HIE917250:HIE917550 HSA917250:HSA917550 IBW917250:IBW917550 ILS917250:ILS917550 IVO917250:IVO917550 JFK917250:JFK917550 JPG917250:JPG917550 JZC917250:JZC917550 KIY917250:KIY917550 KSU917250:KSU917550 LCQ917250:LCQ917550 LMM917250:LMM917550 LWI917250:LWI917550 MGE917250:MGE917550 MQA917250:MQA917550 MZW917250:MZW917550 NJS917250:NJS917550 NTO917250:NTO917550 ODK917250:ODK917550 ONG917250:ONG917550 OXC917250:OXC917550 PGY917250:PGY917550 PQU917250:PQU917550 QAQ917250:QAQ917550 QKM917250:QKM917550 QUI917250:QUI917550 REE917250:REE917550 ROA917250:ROA917550 RXW917250:RXW917550 SHS917250:SHS917550 SRO917250:SRO917550 TBK917250:TBK917550 TLG917250:TLG917550 TVC917250:TVC917550 UEY917250:UEY917550 UOU917250:UOU917550 UYQ917250:UYQ917550 VIM917250:VIM917550 VSI917250:VSI917550 WCE917250:WCE917550 WMA917250:WMA917550 WVW917250:WVW917550 O20:O24 JK982786:JK983086 TG982786:TG983086 ADC982786:ADC983086 AMY982786:AMY983086 AWU982786:AWU983086 BGQ982786:BGQ983086 BQM982786:BQM983086 CAI982786:CAI983086 CKE982786:CKE983086 CUA982786:CUA983086 DDW982786:DDW983086 DNS982786:DNS983086 DXO982786:DXO983086 EHK982786:EHK983086 ERG982786:ERG983086 FBC982786:FBC983086 FKY982786:FKY983086 FUU982786:FUU983086 GEQ982786:GEQ983086 GOM982786:GOM983086 GYI982786:GYI983086 HIE982786:HIE983086 HSA982786:HSA983086 IBW982786:IBW983086 ILS982786:ILS983086 IVO982786:IVO983086 JFK982786:JFK983086 JPG982786:JPG983086 JZC982786:JZC983086 KIY982786:KIY983086 KSU982786:KSU983086 LCQ982786:LCQ983086 LMM982786:LMM983086 LWI982786:LWI983086 MGE982786:MGE983086 MQA982786:MQA983086 MZW982786:MZW983086 NJS982786:NJS983086 NTO982786:NTO983086 ODK982786:ODK983086 ONG982786:ONG983086 OXC982786:OXC983086 PGY982786:PGY983086 PQU982786:PQU983086 QAQ982786:QAQ983086 QKM982786:QKM983086 QUI982786:QUI983086 REE982786:REE983086 ROA982786:ROA983086 RXW982786:RXW983086 SHS982786:SHS983086 SRO982786:SRO983086 TBK982786:TBK983086 TLG982786:TLG983086 TVC982786:TVC983086 UEY982786:UEY983086 UOU982786:UOU983086 UYQ982786:UYQ983086 VIM982786:VIM983086 VSI982786:VSI983086 WCE982786:WCE983086 WMA982786:WMA983086 N14:O14 M14:M24 L65282:O65582 N16:N24 O16:O18 O30:O35 O38:O46 M30:N46 L14:L46 WVW14:WVW46 WMA14:WMA46 WCE14:WCE46 VSI14:VSI46 VIM14:VIM46 UYQ14:UYQ46 UOU14:UOU46 UEY14:UEY46 TVC14:TVC46 TLG14:TLG46 TBK14:TBK46 SRO14:SRO46 SHS14:SHS46 RXW14:RXW46 ROA14:ROA46 REE14:REE46 QUI14:QUI46 QKM14:QKM46 QAQ14:QAQ46 PQU14:PQU46 PGY14:PGY46 OXC14:OXC46 ONG14:ONG46 ODK14:ODK46 NTO14:NTO46 NJS14:NJS46 MZW14:MZW46 MQA14:MQA46 MGE14:MGE46 LWI14:LWI46 LMM14:LMM46 LCQ14:LCQ46 KSU14:KSU46 KIY14:KIY46 JZC14:JZC46 JPG14:JPG46 JFK14:JFK46 IVO14:IVO46 ILS14:ILS46 IBW14:IBW46 HSA14:HSA46 HIE14:HIE46 GYI14:GYI46 GOM14:GOM46 GEQ14:GEQ46 FUU14:FUU46 FKY14:FKY46 FBC14:FBC46 ERG14:ERG46 EHK14:EHK46 DXO14:DXO46 DNS14:DNS46 DDW14:DDW46 CUA14:CUA46 CKE14:CKE46 CAI14:CAI46 BQM14:BQM46 BGQ14:BGQ46 AWU14:AWU46 AMY14:AMY46 ADC14:ADC46 TG14:TG46 JK14:JK46 WVS14:WVT46 WLW14:WLX46 WCA14:WCB46 VSE14:VSF46 VII14:VIJ46 UYM14:UYN46 UOQ14:UOR46 UEU14:UEV46 TUY14:TUZ46 TLC14:TLD46 TBG14:TBH46 SRK14:SRL46 SHO14:SHP46 RXS14:RXT46 RNW14:RNX46 REA14:REB46 QUE14:QUF46 QKI14:QKJ46 QAM14:QAN46 PQQ14:PQR46 PGU14:PGV46 OWY14:OWZ46 ONC14:OND46 ODG14:ODH46 NTK14:NTL46 NJO14:NJP46 MZS14:MZT46 MPW14:MPX46 MGA14:MGB46 LWE14:LWF46 LMI14:LMJ46 LCM14:LCN46 KSQ14:KSR46 KIU14:KIV46 JYY14:JYZ46 JPC14:JPD46 JFG14:JFH46 IVK14:IVL46 ILO14:ILP46 IBS14:IBT46 HRW14:HRX46 HIA14:HIB46 GYE14:GYF46 GOI14:GOJ46 GEM14:GEN46 FUQ14:FUR46 FKU14:FKV46 FAY14:FAZ46 ERC14:ERD46 EHG14:EHH46 DXK14:DXL46 DNO14:DNP46 DDS14:DDT46 CTW14:CTX46 CKA14:CKB46 CAE14:CAF46 BQI14:BQJ46 BGM14:BGN46 AWQ14:AWR46 AMU14:AMV46 ACY14:ACZ46 TC14:TD46 JG14:JH46 E14:F46">
      <formula1>LEN($D14)</formula1>
    </dataValidation>
    <dataValidation showInputMessage="1" showErrorMessage="1" sqref="O19"/>
  </dataValidations>
  <printOptions horizontalCentered="1"/>
  <pageMargins left="0.11811023622047245" right="0.11811023622047245" top="0.31496062992125984" bottom="0.70866141732283472" header="0.31496062992125984" footer="0.31496062992125984"/>
  <pageSetup scale="57" orientation="landscape" r:id="rId1"/>
  <headerFooter>
    <oddFooter>&amp;LST-GF-01-P-01-F06&amp;CVersión 4&amp;8Página &amp;P de &amp;N&amp;R15 de Julio de 2013</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2" sqref="G22"/>
    </sheetView>
  </sheetViews>
  <sheetFormatPr baseColWidth="10" defaultRowHeight="15" x14ac:dyDescent="0.25"/>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PLAN DE ACCION</vt:lpstr>
      <vt:lpstr>Hoja2</vt:lpstr>
      <vt:lpstr>Hoja3</vt:lpstr>
      <vt:lpstr>'PLAN DE ACCION'!Área_de_impresión</vt:lpstr>
      <vt:lpstr>CARGO</vt:lpstr>
      <vt:lpstr>ELABORADO</vt:lpstr>
      <vt:lpstr>'PLAN DE ACCION'!Títulos_a_imprimir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2014-09-24T22:10:38Z</dcterms:modified>
</cp:coreProperties>
</file>