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0" yWindow="300" windowWidth="14880" windowHeight="7815"/>
  </bookViews>
  <sheets>
    <sheet name="PLAN DE ACCION" sheetId="4" r:id="rId1"/>
    <sheet name="Hoja2" sheetId="2" r:id="rId2"/>
    <sheet name="Hoja3" sheetId="3" r:id="rId3"/>
  </sheets>
  <externalReferences>
    <externalReference r:id="rId4"/>
  </externalReferences>
  <definedNames>
    <definedName name="ACADEMICO">[1]Tablas!$R$122:$R$239</definedName>
    <definedName name="ADMON">[1]Tablas!$R$3:$R$121</definedName>
    <definedName name="_xlnm.Print_Area" localSheetId="0">'PLAN DE ACCION'!$A$1:$AD$54</definedName>
    <definedName name="AREAS_NEGOCIO">[1]Tablas!$X$3:$Y$11</definedName>
    <definedName name="CARGO">'PLAN DE ACCION'!$B$52</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[1]Tablas!$R$3:$S$284</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'PLAN DE ACCION'!$B$51</definedName>
    <definedName name="INVERSION">[1]Tablas!$R$250:$R$284</definedName>
    <definedName name="NOOPERA">[1]Tablas!$R$240:$R$249</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'PLAN DE ACCION'!$A$1:$JD$13</definedName>
    <definedName name="TPO_PRESUPUESTO">[1]Tablas!$L$3:$M$6</definedName>
    <definedName name="Ud_ACAD">[1]Tablas!$H$3:$I$31</definedName>
    <definedName name="UNO">[1]PROYECTOS!$J$10:$J$11</definedName>
    <definedName name="XERO">[1]PROYECTOS!$J$127</definedName>
    <definedName name="ZERO">[1]PROYECTOS!$J$122</definedName>
  </definedNames>
  <calcPr calcId="144525"/>
</workbook>
</file>

<file path=xl/calcChain.xml><?xml version="1.0" encoding="utf-8"?>
<calcChain xmlns="http://schemas.openxmlformats.org/spreadsheetml/2006/main">
  <c r="Q47" i="4" l="1"/>
  <c r="O21" i="4" l="1"/>
  <c r="N21" i="4"/>
  <c r="O34" i="4"/>
  <c r="N34" i="4"/>
  <c r="AD6" i="4"/>
  <c r="L8" i="4"/>
  <c r="B8" i="4"/>
  <c r="AD13" i="4"/>
  <c r="C14" i="4"/>
  <c r="L14" i="4"/>
  <c r="C15" i="4"/>
  <c r="L15" i="4"/>
  <c r="C16" i="4"/>
  <c r="L16" i="4"/>
  <c r="C17" i="4"/>
  <c r="L17" i="4"/>
  <c r="C18" i="4"/>
  <c r="L18" i="4"/>
  <c r="C19" i="4"/>
  <c r="L19" i="4"/>
  <c r="C20" i="4"/>
  <c r="L20" i="4"/>
  <c r="C21" i="4"/>
  <c r="L21" i="4"/>
  <c r="C22" i="4"/>
  <c r="L22" i="4"/>
  <c r="C23" i="4"/>
  <c r="L23" i="4"/>
  <c r="C24" i="4"/>
  <c r="L24" i="4"/>
  <c r="C25" i="4"/>
  <c r="L25" i="4"/>
  <c r="C26" i="4"/>
  <c r="L26" i="4"/>
  <c r="C27" i="4"/>
  <c r="L27" i="4"/>
  <c r="C28" i="4"/>
  <c r="L28" i="4"/>
  <c r="C29" i="4"/>
  <c r="L29" i="4"/>
  <c r="C30" i="4"/>
  <c r="L30" i="4"/>
  <c r="C31" i="4"/>
  <c r="L31" i="4"/>
  <c r="C32" i="4"/>
  <c r="L32" i="4"/>
  <c r="C33" i="4"/>
  <c r="L33" i="4"/>
  <c r="C34" i="4"/>
  <c r="L34" i="4"/>
  <c r="C35" i="4"/>
  <c r="L35" i="4"/>
  <c r="C36" i="4"/>
  <c r="L36" i="4"/>
  <c r="C37" i="4"/>
  <c r="L37" i="4"/>
  <c r="C38" i="4"/>
  <c r="L38" i="4"/>
  <c r="C39" i="4"/>
  <c r="L39" i="4"/>
  <c r="C40" i="4"/>
  <c r="L40" i="4"/>
  <c r="C41" i="4"/>
  <c r="L41" i="4"/>
  <c r="C42" i="4"/>
  <c r="L42" i="4"/>
  <c r="C43" i="4"/>
  <c r="L43" i="4"/>
  <c r="C44" i="4"/>
  <c r="L44" i="4"/>
  <c r="C45" i="4"/>
  <c r="L45" i="4"/>
  <c r="C46" i="4"/>
  <c r="L46" i="4"/>
</calcChain>
</file>

<file path=xl/comments1.xml><?xml version="1.0" encoding="utf-8"?>
<comments xmlns="http://schemas.openxmlformats.org/spreadsheetml/2006/main">
  <authors>
    <author>Autor</author>
  </authors>
  <commentList>
    <comment ref="F14"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F15"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T17" authorId="0">
      <text>
        <r>
          <rPr>
            <b/>
            <sz val="20"/>
            <color indexed="81"/>
            <rFont val="Tahoma"/>
            <family val="2"/>
          </rPr>
          <t>Autor:</t>
        </r>
        <r>
          <rPr>
            <sz val="20"/>
            <color indexed="81"/>
            <rFont val="Tahoma"/>
            <family val="2"/>
          </rPr>
          <t xml:space="preserve">
Preparación plan seccional, planes de auditoría y listas de verificación</t>
        </r>
      </text>
    </comment>
    <comment ref="U17" authorId="0">
      <text>
        <r>
          <rPr>
            <b/>
            <sz val="20"/>
            <color indexed="81"/>
            <rFont val="Tahoma"/>
            <family val="2"/>
          </rPr>
          <t>Autor:</t>
        </r>
        <r>
          <rPr>
            <sz val="20"/>
            <color indexed="81"/>
            <rFont val="Tahoma"/>
            <family val="2"/>
          </rPr>
          <t xml:space="preserve">
Ejecución de auditorías internas de calidad</t>
        </r>
      </text>
    </comment>
    <comment ref="Y17" authorId="0">
      <text>
        <r>
          <rPr>
            <b/>
            <sz val="20"/>
            <color indexed="81"/>
            <rFont val="Tahoma"/>
            <family val="2"/>
          </rPr>
          <t>Autor:</t>
        </r>
        <r>
          <rPr>
            <sz val="20"/>
            <color indexed="81"/>
            <rFont val="Tahoma"/>
            <family val="2"/>
          </rPr>
          <t xml:space="preserve">
Preparación plan seccional, planes de auditoría y listas de verificación</t>
        </r>
      </text>
    </comment>
    <comment ref="Z17" authorId="0">
      <text>
        <r>
          <rPr>
            <b/>
            <sz val="20"/>
            <color indexed="81"/>
            <rFont val="Tahoma"/>
            <family val="2"/>
          </rPr>
          <t>Autor:</t>
        </r>
        <r>
          <rPr>
            <sz val="20"/>
            <color indexed="81"/>
            <rFont val="Tahoma"/>
            <family val="2"/>
          </rPr>
          <t xml:space="preserve">
Ejecución de auditorías internas de calidad</t>
        </r>
      </text>
    </comment>
    <comment ref="F20" authorId="0">
      <text>
        <r>
          <rPr>
            <b/>
            <sz val="8"/>
            <color indexed="81"/>
            <rFont val="Tahoma"/>
            <family val="2"/>
          </rPr>
          <t>Autor:</t>
        </r>
        <r>
          <rPr>
            <sz val="8"/>
            <color indexed="81"/>
            <rFont val="Tahoma"/>
            <family val="2"/>
          </rPr>
          <t xml:space="preserve">
• </t>
        </r>
        <r>
          <rPr>
            <sz val="18"/>
            <color indexed="81"/>
            <rFont val="Tahoma"/>
            <family val="2"/>
          </rPr>
          <t>Desarrollo de reuniones para actualizar
• Actualizar mapa de riesgos 
• Consolidar  acciones preventivas a partir del mapa de riesgos</t>
        </r>
        <r>
          <rPr>
            <sz val="8"/>
            <color indexed="81"/>
            <rFont val="Tahoma"/>
            <family val="2"/>
          </rPr>
          <t xml:space="preserve">
</t>
        </r>
      </text>
    </comment>
    <comment ref="R24" authorId="0">
      <text>
        <r>
          <rPr>
            <b/>
            <sz val="16"/>
            <color indexed="81"/>
            <rFont val="Tahoma"/>
            <family val="2"/>
          </rPr>
          <t>Autor:</t>
        </r>
        <r>
          <rPr>
            <sz val="16"/>
            <color indexed="81"/>
            <rFont val="Tahoma"/>
            <family val="2"/>
          </rPr>
          <t xml:space="preserve">
Reporte de indicadores 2013-2</t>
        </r>
      </text>
    </comment>
    <comment ref="X24" authorId="0">
      <text>
        <r>
          <rPr>
            <b/>
            <sz val="16"/>
            <color indexed="81"/>
            <rFont val="Tahoma"/>
            <family val="2"/>
          </rPr>
          <t>Autor:</t>
        </r>
        <r>
          <rPr>
            <sz val="16"/>
            <color indexed="81"/>
            <rFont val="Tahoma"/>
            <family val="2"/>
          </rPr>
          <t xml:space="preserve">
Reporte de indicadores 2014-1</t>
        </r>
      </text>
    </comment>
  </commentList>
</comments>
</file>

<file path=xl/sharedStrings.xml><?xml version="1.0" encoding="utf-8"?>
<sst xmlns="http://schemas.openxmlformats.org/spreadsheetml/2006/main" count="369" uniqueCount="196">
  <si>
    <t>Fecha:</t>
  </si>
  <si>
    <t>Coordinador de Presupuesto</t>
  </si>
  <si>
    <t>Cargo:</t>
  </si>
  <si>
    <t>Director de Planeación</t>
  </si>
  <si>
    <t>Coordinadora de Calidad</t>
  </si>
  <si>
    <t>MIGUEL FERNANDO CARDONA RUEDA</t>
  </si>
  <si>
    <t>Nombre:</t>
  </si>
  <si>
    <t>DANIEL LEONARDO PERDOMO GAMBOA</t>
  </si>
  <si>
    <t>GLORIA AMPARO SÁNCHEZ MALDONADO</t>
  </si>
  <si>
    <t>REVISADO OFICINA DE PRESUPUESTO:</t>
  </si>
  <si>
    <t>APROBO JEFE DE UNIDAD ACADEMICA O ADMINISTRATIVA</t>
  </si>
  <si>
    <t>ELABORADO POR:</t>
  </si>
  <si>
    <t>X</t>
  </si>
  <si>
    <t>Compra realizada</t>
  </si>
  <si>
    <t>Solicitar la compra y reposición de  buzones de sugerencia (5) a razón de $60.0000</t>
  </si>
  <si>
    <t>Solicitar la compra y reposición de  5  buzones de sugerencias</t>
  </si>
  <si>
    <t>DISEÑO, IMPLEMENTACIÓN Y SOSTENIMIENTO DE UN SISTEMA DE GESTIÓN DE CALIDAD</t>
  </si>
  <si>
    <t xml:space="preserve">Atención a Visitas a las Seccionales para recibir y trasladar auditores internos  seccionales: 1 viaje  por tres días de 2 auditores de  otra eccional (Viáticos, y pasajes aéreos) </t>
  </si>
  <si>
    <t xml:space="preserve">Atención a Visitas a las Seccionales para recibir y trasladar auditores internos  seccionales: 1 viaje  por tres días de 1 auditor de  otra eccional (Viáticos, y pasajes aéreos) </t>
  </si>
  <si>
    <t xml:space="preserve">1. Visitas a las Seccionales para recibir y trasladar auditores internos  seccionales:  Viáticos y pasajes aéreos. 
</t>
  </si>
  <si>
    <t>Visitas realizadas y atendidas</t>
  </si>
  <si>
    <t>Atención a visita del Coordinador de calidad (Viáticos y transporte)</t>
  </si>
  <si>
    <t>Atención a visitas</t>
  </si>
  <si>
    <t>Atención a visita del Coordinador de calidad</t>
  </si>
  <si>
    <t>Incentivos brindados</t>
  </si>
  <si>
    <t>Brindar incentivos al  equipo auditor y personal involucrado en el SGC</t>
  </si>
  <si>
    <t>Revista elaborada y socializada</t>
  </si>
  <si>
    <t>Aporte seccional para Publicidad de la Revista CALIBRE: Edición semestral: 
Impresión de 1.400 (200 por sede)  boletínes que elaboran las diferentes seccionales de acuerdo a cronograma</t>
  </si>
  <si>
    <t>Revista Calibre</t>
  </si>
  <si>
    <t>Aporte seccional para Publicidad de la Revista CALIBRE: Edición semestral</t>
  </si>
  <si>
    <t xml:space="preserve">Aportar proporcionalmente al Software de riesgo </t>
  </si>
  <si>
    <t>Compra realizada a través de la sede principal</t>
  </si>
  <si>
    <t>Apoyar presupuestalmente a la sede principal para adquisición de software de calidad</t>
  </si>
  <si>
    <t>Software de calidad y de riesgo</t>
  </si>
  <si>
    <t>Formatos adquiridos  y afiches elaborados</t>
  </si>
  <si>
    <t>Solicitar la elaboración  de 200  formato de Quejas, 3000 formatos de calificación del servicio y 15 afiches de objetivos y política de calidad</t>
  </si>
  <si>
    <t>Solicitar la compra de 200 formatos de Quejas y reclamos que se ubican en los buzones de sugerencia  a razón $400 la unidad - 15 afiches de objetivos y política de calidad</t>
  </si>
  <si>
    <t>Solicitar la compra de 200 formatos de Quejas y reclamos que se ubican en los buzones de sugerencia  a razón $400 la unidad - 15 afiches  para temas de calidad</t>
  </si>
  <si>
    <t>Seguimientos realizados</t>
  </si>
  <si>
    <t>Hacer seguimiento acciones correctivas y preventivas</t>
  </si>
  <si>
    <t>Seguimiento acciones correctivas y preventivas</t>
  </si>
  <si>
    <t>Hacer seguimiento a acciones correctivas y preventivas</t>
  </si>
  <si>
    <t xml:space="preserve"> Envío de datos a la Coordinación nacional de calidad</t>
  </si>
  <si>
    <t>2. Aplicación de encuesta  a titulares de proceso y tabulación de datos</t>
  </si>
  <si>
    <t>Resultado y análisis de encuestas</t>
  </si>
  <si>
    <t>• Asistencia a reunión con los Coordinadores  de calidad de las seccionales por teleconferencias
• Recibir capacitación  por parte del Coordinador(a) Nacional</t>
  </si>
  <si>
    <t>Realizar encuestas de satisfacción en todos los procesos del sistema de Gestión de Calidad</t>
  </si>
  <si>
    <t>Capacitaciones realizadas/ Capacitaciones programadas</t>
  </si>
  <si>
    <t>Elaborar y poner en funcionamiento el  plan de capacitación del SGC  con los siguientes temas: 
Nuevos Auditores internos de calidad, 
Acciones correctivas, 
Acciones preventivas, 
Análisis de causas, etc.
Sector Educativo</t>
  </si>
  <si>
    <t xml:space="preserve">Plan de Capacitación </t>
  </si>
  <si>
    <t>No. de quejas resueltas oportunamente/ Total Quejas presentadas físicamente y por la Web</t>
  </si>
  <si>
    <t xml:space="preserve"> Recolectar las quejas y calificaciones del servivicio depositados en los buzones de sugerencia y tener en cuenta las enviadas por la página Web para que cada titular realice el trámite respectivo dentro de los 15 primeros días hábiles despues de recibida la queja por el Coordinador de Calidad</t>
  </si>
  <si>
    <t>Recolección y atención quejas</t>
  </si>
  <si>
    <t>Realizar semanalmente seguimiento y atención a quejas y calificación del servicio</t>
  </si>
  <si>
    <t>Procesos estandarizados</t>
  </si>
  <si>
    <t xml:space="preserve">Brindar acompañamiento en la estandarización de la documentación de los procesos </t>
  </si>
  <si>
    <t xml:space="preserve">Estandarización de la documentación de los procesos </t>
  </si>
  <si>
    <t>Procesos académicos incluídos en el SGC</t>
  </si>
  <si>
    <t>Implementación y puesta en marcha del SGC en los procesos académicos</t>
  </si>
  <si>
    <t>No. de procesos que se les realizó  seguimiento  a los planes de mejora/ total procesos del SGC</t>
  </si>
  <si>
    <t>Realizar seguimiento al cumplimiento de los PLANES DE MEJORA definidos por los procesos y consolidar informe Seccional</t>
  </si>
  <si>
    <t>Seguimiento acciones de mejoramiento</t>
  </si>
  <si>
    <t>Envìo Coordinaciòn Nacional</t>
  </si>
  <si>
    <t>Elaboración de reportes</t>
  </si>
  <si>
    <t>Aclaración de inconsistencias</t>
  </si>
  <si>
    <t>Revisión de información</t>
  </si>
  <si>
    <t>Consolidación de datos</t>
  </si>
  <si>
    <t>No. de procesos que reportan resultados de indicadores/ total procesos del SGC</t>
  </si>
  <si>
    <t>Solicitud a titulares</t>
  </si>
  <si>
    <t>Medición  y reporte de indicadores</t>
  </si>
  <si>
    <t>Solicitar a los 11 procesos la medición  y reporte de indicadores de proceso y de acuerdos de servicio</t>
  </si>
  <si>
    <t>Asistencia a reunión</t>
  </si>
  <si>
    <t>Asistir a  una reunión anual de Coordinadores de Calidad en la Sede principal (dos días)</t>
  </si>
  <si>
    <t>Reunión Coordinadores de Calidad</t>
  </si>
  <si>
    <t>Asistir a  una reunión anual de Coordinadores de Calidad en la Sede principal</t>
  </si>
  <si>
    <t>Reunión realizada</t>
  </si>
  <si>
    <t>Realizar una reunión anual   de Revisión Gerencial</t>
  </si>
  <si>
    <t>Realización de Reunión de Revisión Gerencial</t>
  </si>
  <si>
    <t>Reuniones realizadas/ Reuniones programadas</t>
  </si>
  <si>
    <t>Realizar una reunión trimestral  de comité de calidad</t>
  </si>
  <si>
    <t>Realización de Reuniones de Comité de Calidad</t>
  </si>
  <si>
    <t>No. de Mapas de riesgo actualizados/  total procesos del SGC</t>
  </si>
  <si>
    <t>Actualizar Mapas de riesgos de 11 procesos  en la herramienta establecidad  en el SGC  y formular las acciones preventivas</t>
  </si>
  <si>
    <t>Actualización de mapas de riesgos  y  acciones preventivas</t>
  </si>
  <si>
    <t>Evaluación del equipo auditor por los Titulares de proceso</t>
  </si>
  <si>
    <t xml:space="preserve">Elaboración de planes de acción con análisis de causas como resultado de la auditoría interna de calidad </t>
  </si>
  <si>
    <t xml:space="preserve">Realizar dos   auditorías internas de calidad durante el año : 
• Formulación programas y planes de auditorías
• Reinducción auditores
• Selección auditores
• Asignación de procesos
• Elaboración listas de chequeo
• Revisión listas de chequeo
• Entrega de planes a titulares
• Desarrollo de las auditorías
• Entrega de informes
</t>
  </si>
  <si>
    <t>Auditorías realizadas/ Auditorías programadas</t>
  </si>
  <si>
    <t xml:space="preserve">Evaluación de competencias de los auditores internos de calidad </t>
  </si>
  <si>
    <t xml:space="preserve">Realización  auditorías internas de calidad </t>
  </si>
  <si>
    <t xml:space="preserve">Realizar dos   auditorías internas de calidad durante el año  </t>
  </si>
  <si>
    <t>1. Elaborar los planes de acción de los  resultados de la  segunda auditoria ente externo</t>
  </si>
  <si>
    <t>Planes de acción elaborados e implementados</t>
  </si>
  <si>
    <t>Ejecución de autorías externas de segumiento</t>
  </si>
  <si>
    <t xml:space="preserve">Realización de planes de acción por resultados de  auditorías externas  de seguimiento (primera y segunda) </t>
  </si>
  <si>
    <t>D</t>
  </si>
  <si>
    <t>N</t>
  </si>
  <si>
    <t>O</t>
  </si>
  <si>
    <t>S</t>
  </si>
  <si>
    <t>A</t>
  </si>
  <si>
    <t>J</t>
  </si>
  <si>
    <t>M</t>
  </si>
  <si>
    <t>F</t>
  </si>
  <si>
    <t>E</t>
  </si>
  <si>
    <t>CÓDIGO</t>
  </si>
  <si>
    <t>NOMBRE</t>
  </si>
  <si>
    <t>PRESUPUESTO</t>
  </si>
  <si>
    <t>CRONOGRAMA</t>
  </si>
  <si>
    <t>INDICADORES</t>
  </si>
  <si>
    <t>RESPONSABLE</t>
  </si>
  <si>
    <t>ACCIONES QUE REQUIEREN PRESUPUESTO</t>
  </si>
  <si>
    <t>ACTIVIDADES GENERALES</t>
  </si>
  <si>
    <t>ESTRATEGIA</t>
  </si>
  <si>
    <t>METAS</t>
  </si>
  <si>
    <t>PROYECTO PIDI QUE SE AFECTA</t>
  </si>
  <si>
    <t xml:space="preserve">Unidad ejecutora:   </t>
  </si>
  <si>
    <t xml:space="preserve">Código:  </t>
  </si>
  <si>
    <t xml:space="preserve">Codigo:  </t>
  </si>
  <si>
    <t>SGC - Oficina de Sistema de Gestion de C</t>
  </si>
  <si>
    <t xml:space="preserve">Centro de costos:    </t>
  </si>
  <si>
    <t>Pereira (Centro Pereira y Belmonte)</t>
  </si>
  <si>
    <t xml:space="preserve">Sede:    </t>
  </si>
  <si>
    <t>V0815:12:05pm</t>
  </si>
  <si>
    <t>PARA EL AÑO :</t>
  </si>
  <si>
    <t xml:space="preserve">P L A N   D E   A C C I Ó N </t>
  </si>
  <si>
    <t>FORMATO PARA ELABORACIÓN DE PRESUPUESTO</t>
  </si>
  <si>
    <t>UNIVERSIDAD LIBRE</t>
  </si>
  <si>
    <t>Logrado Trim 1-2014</t>
  </si>
  <si>
    <t>Se hizo evaluación de competencias de auditores internos de calidad para el primer ciclo el día 13 de marzo de 2014 en reunión de revisión Gerencial</t>
  </si>
  <si>
    <t>Se está preparando la documentación para realizar el primer ciclo de auditorías los días 21, 22 y 23 de mayo de 2014 después de Consejo Directivo</t>
  </si>
  <si>
    <t>x</t>
  </si>
  <si>
    <t xml:space="preserve">Desde la sede principal se está trabajando con los Titulares de proceso sobre la  identificación de nuevos riesgos estándar  a nivel nacional  para ser ajustados en cada Seccional </t>
  </si>
  <si>
    <t>Se realizó la primera reunión de Comité de calidad y revisión Gerenvcial  el día 13 de marzo de 2013</t>
  </si>
  <si>
    <t>Se solicitó a los Titulares de proceso la medición de indicadores correspondientes al 2013-2 los cuales hicieron parte de la información de entrada para la revisión gerencial , informe que será enviado a la sede principal a finales del mes de abril de 2014</t>
  </si>
  <si>
    <t>Se hizo seguimiento durante las  auditorías realizadas en el segundo semestre de 2013</t>
  </si>
  <si>
    <t>Ya se tiene un PRE-03-12-2014 donde se menciona la inclusión de procesos académicos al SGC. En la Seccional se tienen 21 procedimientos académicos documentados.</t>
  </si>
  <si>
    <t>Se brinda acompañamiento permanente a los procesos académicos cada vez que se requiere.</t>
  </si>
  <si>
    <t>Se hace seguimiento permanente a la atención a quejas, donde han tenido sobre todo quejas, solicitudes y sugerencias por la Web.</t>
  </si>
  <si>
    <t>Se realizó el curso de nuevos auditores internos de calidad los días 1, 2 y 3 de abril de 2014</t>
  </si>
  <si>
    <t>Se han realizado video conferencias programadas por la Sede principal</t>
  </si>
  <si>
    <t>Logrado Trim 2-2014</t>
  </si>
  <si>
    <t>% de Cumpl. Trim.1</t>
  </si>
  <si>
    <t>% de Cumpl. Trim.2</t>
  </si>
  <si>
    <t>1. Elaborar los planes de acción de los  resultados de   auditoria   externa de Seguimiento</t>
  </si>
  <si>
    <t>Recibió visita de auditoría externa de seguimiento  las seccionales de Socorro, cúcuta y Bogotá, donde se presentó un hallazgo, por lo cual se  cada seccional realizó análisis de causas  con el equipo de Gestión de Informática y el plan de acción respectivo, el cual fue enviado a la sede principal el día martes 15 de julio de 2014 por solicitud de la Coordinadora Nacional de calidad</t>
  </si>
  <si>
    <t>Se hizo evaluación de auditores (2014-1 en Junio 05 de 2014</t>
  </si>
  <si>
    <t xml:space="preserve">Se realizó  el primer ciclo de auditorías los días 21, 22 y 23 de mayo de 2014, 
Pendiente:  2º. Ciclo de auditorías
</t>
  </si>
  <si>
    <t xml:space="preserve"> Se formularon las acciones correctivas de acuerdo a resultado
</t>
  </si>
  <si>
    <t xml:space="preserve">Desde la sede principal se trabajó con los Titulares de proceso sobre la  identificación de nuevos riesgos estándar  a nivel nacional  para ser ajustados en cada Seccional 
Se hizo los ajustas a los  mapas de riesgos y acciones preventivas con equipo de trabajo de cada proceso
</t>
  </si>
  <si>
    <t>Se realizó la primera reunión de Comité de calidad el día 13 de marzo de 2013, La segunda reunión de comité de calidad se hizo el 05 de junio de 2014</t>
  </si>
  <si>
    <t>Se realizó la revisión gerencial de acuerdo al plan de acción el día 13 de marzo de 2014. la segunda revisión gerencial  se realizará durante el primer trimestre de 2015, de acuerdo a decisión nacional tomada concertadamente con la Seccionales de hacer una revisión anual para evaluar los dos períodos</t>
  </si>
  <si>
    <t xml:space="preserve">Se realizó en la ciudad de Pereira los días 25, 26 y 27 de septiembre de 2013, donde se dejaron tareas a cada Seccional  a los procesos de Calidad, Planeación, Sistemas y Jefatura de Personal.
Pendiente programación de reunión 2014
</t>
  </si>
  <si>
    <t xml:space="preserve">Se tiene la medición de indicadores mensuales y  trimestrales de 2014 y se hizo solicitud a los procesos  de los correspondientes al 2014-1
</t>
  </si>
  <si>
    <t xml:space="preserve">Se tiene el histórico y seguimientos a PLANES DE MEJORAMIENTO definidos por los procesos  desde el año 2010 a 2014 con los respectivos seguimientos.
Pendiente:  Seguimiento en el 2014-2 a las acciones que actualmente están en proceso
</t>
  </si>
  <si>
    <t xml:space="preserve">Ya se tiene un PRE-03-12-2014 donde se menciona la inclusión de procesos académicos al SGC. En la Seccional se tienen 21 procedimientos académicos documentados.
Se realizó inventario y actualización  de instructivos, procedimientos y formatos académicos elaborados por la Seccional y se envió a la Sede 
Pendiente:  Lineamientos nacionales
</t>
  </si>
  <si>
    <t xml:space="preserve">Actividad permanente  de respuesta a quejas por parte de los Titulares de proceso.  Se instalaron 4 pantallas  digitales para quejas y calificaciones del servicio, como otro medio para conocer la percepción del usuario sobre la calidad de nuestros servicios. Se realiza seguimiento por parte de la Coordinación de calidad .
</t>
  </si>
  <si>
    <t>No se tiene avance</t>
  </si>
  <si>
    <t>En espera de directriz nacional</t>
  </si>
  <si>
    <t>% de Cumpl. Trim.3</t>
  </si>
  <si>
    <t>Logrado Trim 3-2014</t>
  </si>
  <si>
    <t xml:space="preserve">Recibió visita de auditoría externa de seguimiento  las seccionales de Socorro, Cúcuta y Bogotá, donde se presentó un hallazgo, por lo cual se  cada seccional realizó análisis de causas  con el equipo de Gestión de Informática y el plan de acción respectivo, el cual fue enviado a la sede principal el día martes 15 de julio de 2014 por solicitud de la Coordinadora Nacional de calidad
</t>
  </si>
  <si>
    <t>Se realizó  el segundo ciclo de auditorías de seguimiento os días 15, 16 y 17 de sept8iembre de 2014 con la participación de los nuevos auditores de calidad. no se encontraron hallazgos</t>
  </si>
  <si>
    <t xml:space="preserve"> Se formularon las acciones correctivas de acuerdo a resultado, no se presentaron hallazgos, solo observaciones
</t>
  </si>
  <si>
    <t>Se hizo evaluación de auditores (2014-1 en Junio 05 de 2014) pendiente evaluación de auditores 2014-2</t>
  </si>
  <si>
    <t xml:space="preserve">Se actualizaron los mapas de riesgos de los 11 procesos y se formularon  las acciones preventivas  para su implementación,  se hizo seguimiento al cierre y eficacia en el segundo ciclo de auditoria
</t>
  </si>
  <si>
    <t>Se realizó la primera reunión de Comité de calidad el día 13 de marzo de 2013, La segunda reunión de comité de calidad se hizo el 05 de junio de 2014 y la tercera el 1o. De septiembre de 2014</t>
  </si>
  <si>
    <t>Para el 2014, no se realizó la reunión nacional con los coordinadores, se hizo en Cartagena con Directores de planeación, presidentes, rectores y asistente para TIC y coordinadora nacional de calidad</t>
  </si>
  <si>
    <t xml:space="preserve">Se tiene la medición de indicadores a agosto de 2014
</t>
  </si>
  <si>
    <t>Se tiene el histórico y seguimientos a PLANES DE MEJORAMIENTO definidos por los procesos  desde el año 2010 a 2014 con los respectivos seguimientos.
Se realizó seguimiento en las auditorias 2014-2 a las acciones que actualmente estaban  en proceso</t>
  </si>
  <si>
    <t xml:space="preserve">Ya se tiene un PRE-03-12-2014 donde se menciona la inclusión de procesos académicos al SGC. En la Seccional se tienen 21 procedimientos académicos documentados.
Se realizó inventario y actualización  de instructivos, procedimientos y formatos académicos elaborados por la Seccional y se envió a la Sede principal. Se viene trabajando de acuerdo a lineamientos nacionales
</t>
  </si>
  <si>
    <t>Actividad permanente  de respuesta a quejas por parte de los Titulares de proceso.  Se instalaron 4 pantallas  digitales para quejas y calificaciones del servicio, como otro medio para conocer la percepción del usuario sobre la calidad de nuestros servicios. Se realiza seguimiento por parte de la Coordinación de calidad .</t>
  </si>
  <si>
    <t xml:space="preserve">Se realizó el curso de nuevos auditores internos de calidad los días 1, 2 y 3 de abril de 2014, donde se incluyó al asesor de acreditación y la asesora de aseguramiento de la calidad. Se hizo acto solemne para entrega de certificados en el mes de junio de 2014 y se incluyeron dentro del equipo auditor  para el segundo ciclo de auditorías 2014-2
</t>
  </si>
  <si>
    <t xml:space="preserve">Se trabajó conjuntamente con la Seccional Cali en la alineación de la encuesta de acreditación de programas con el Sistema de Gestión de Calidad con la participación del Director de Planeación, Coordinadores de calidad, Asesor externo de cali, asesor de acreditación Pereira y Asesor de aseguramiento de la calidad académica de Pereira , para la próxima semana ser enviada a la sede principal como propuesta de ambas seccionales, 
</t>
  </si>
  <si>
    <t>Se está haciendo solicitud</t>
  </si>
  <si>
    <t>No se va a solicitar para este año</t>
  </si>
  <si>
    <t>Esta fue una iniciativa del anterior coordinador de calidad y la nueva coordinadora no ha dado instrucción al respecto</t>
  </si>
  <si>
    <t>Se les dará incentivos en diciembre de 2014</t>
  </si>
  <si>
    <t>Logrado Trim 4-2014</t>
  </si>
  <si>
    <t>% de Cumpl. Trim.4</t>
  </si>
  <si>
    <t>De acuerdo al plan de acción programado, se implementaron las acciones a nivel nacional</t>
  </si>
  <si>
    <t>Se hizo evaluación de competencias de auditores internos de calidad para los dos ciclos de auditoría, para el segundo ciclo se evaluaron 22 auditores teniendo en cuenta la capacitación realizada en el mes de abril de 2014.</t>
  </si>
  <si>
    <t xml:space="preserve">Se realizaron los dos ciclos de auditorías , se hizo la consolidación de informes  de 2014-1 lo cual fue enviado a la sede principal. Se están consolidando los informes del 2014-2 </t>
  </si>
  <si>
    <t>Se elaboraron los planes de acción con análisis de causas para  las observaciones encontradas, no se presentaron hallazgos</t>
  </si>
  <si>
    <t>Se realizó la evaluación al equipo auditor para los períodos 2014-1 y 2014-2</t>
  </si>
  <si>
    <t>De acuerdo a herramienta de riesgos estándar enviada por la sede principal se  trabajó  con los Titulares de proceso y su equipo de trabajo, los ajustes a los riesgos e   identificación de nuevos y se formularon acciones preventivas a través de análisis de causas.  Se hizo seguimiento al cierre y eficacia de algunas acciones preventivas, las que siguen en proceso, son a mediano plazo</t>
  </si>
  <si>
    <t xml:space="preserve">Se realizó la primera reunión de Comité de calidad el día 13 de marzo de 2013, La segunda reunión de comité de calidad se hizo el 05 de junio de 2014,  la tercera el 30 de octubre de 2014, la cuarta no se pudo realizar por múltiples actividades simultáneas. </t>
  </si>
  <si>
    <t xml:space="preserve">Se tiene la medición de indicadores  del 2014-1 y la medición del segundo semestre se solicitó para la última semana de enero de 2014
</t>
  </si>
  <si>
    <t xml:space="preserve">Ya se tiene un PRE-03-12-2014 donde se menciona la inclusión de procesos académicos al SGC. En la Seccional se tienen 22 procedimientos académicos documentados y se trabajó los procedimientos de investigaciones, ORI y de la oficina de planeación
Se realizó inventario y actualización  de instructivos, procedimientos y formatos académicos elaborados por la Seccional y se envió a la Sede principal. Se viene trabajando de acuerdo a lineamientos nacionales
</t>
  </si>
  <si>
    <t>Se tienen como herramientas de percepción los buzones de sugerencia, quejas por la Web y las 4 pantallas digitales. Se han direccionado las quejas y calificaciones  a los procesos respectivos y se hace seguimiento a la respuesta por parte de los Titulares de proceso y Coordinador de calidad</t>
  </si>
  <si>
    <t>Se brindó acompañamiento permanente a los procesos  que lo requirieron GA, GI, GH, GF, GS, GB Y BU</t>
  </si>
  <si>
    <t>Se capacitaron 28 auditores internos de calidad incluyendo los 6 activos, el asesor de acreditación y la asesora de aseguramiento de la calidad durante  los días 1, 2 y 3 de abril de 2014</t>
  </si>
  <si>
    <t>Se trabajó conjuntamente con la Seccional Cali  y el equipo de trabajo de planeación, en la alineación de la encuesta de acreditación de programas con el Sistema de Gestión de Calidad.  Se está haciendo prueba piloto para Ing. Civil y Contaduría Pública</t>
  </si>
  <si>
    <t>Se hizo la solicitud</t>
  </si>
  <si>
    <t>Se  entregó incentivos a los auditores internos de calidad activos  en el mes de diciembre de 2014</t>
  </si>
  <si>
    <t>Se hizo la  solicitud</t>
  </si>
  <si>
    <t>% cumplimiento 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</si>
</sst>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General_)"/>
    <numFmt numFmtId="166" formatCode="_ * #,##0.00_ ;_ * \-#,##0.00_ ;_ * &quot;-&quot;??_ ;_ @_ "/>
  </numFmts>
  <fonts count="44"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0"/>
      <color indexed="8"/>
      <name val="MS Sans Serif"/>
      <family val="2"/>
    </font>
    <font>
      <sz val="10"/>
      <color indexed="8"/>
      <name val="Arial Narrow"/>
      <family val="2"/>
    </font>
    <font>
      <b/>
      <sz val="10"/>
      <color indexed="8"/>
      <name val="Arial Narrow"/>
      <family val="2"/>
    </font>
    <font>
      <sz val="14"/>
      <color theme="1"/>
      <name val="Arial Narrow"/>
      <family val="2"/>
    </font>
    <font>
      <sz val="14"/>
      <color theme="1"/>
      <name val="Calibri"/>
      <family val="2"/>
      <scheme val="minor"/>
    </font>
    <font>
      <b/>
      <sz val="18"/>
      <color indexed="8"/>
      <name val="Calibri"/>
      <family val="2"/>
    </font>
    <font>
      <sz val="10"/>
      <name val="Arial"/>
      <family val="2"/>
    </font>
    <font>
      <sz val="11"/>
      <name val="Arial"/>
      <family val="2"/>
    </font>
    <font>
      <sz val="14"/>
      <name val="Calibri"/>
      <family val="2"/>
      <scheme val="minor"/>
    </font>
    <font>
      <sz val="10"/>
      <name val="Tahoma"/>
      <family val="2"/>
    </font>
    <font>
      <sz val="10"/>
      <color indexed="8"/>
      <name val="Calibri"/>
      <family val="2"/>
    </font>
    <font>
      <sz val="10"/>
      <color indexed="8"/>
      <name val="Tahoma"/>
      <family val="2"/>
    </font>
    <font>
      <sz val="12"/>
      <name val="Arial"/>
      <family val="2"/>
    </font>
    <font>
      <b/>
      <sz val="16"/>
      <name val="Calibri"/>
      <family val="2"/>
    </font>
    <font>
      <sz val="11"/>
      <name val="Calibri"/>
      <family val="2"/>
      <scheme val="minor"/>
    </font>
    <font>
      <b/>
      <sz val="16"/>
      <color rgb="FFFF0000"/>
      <name val="Calibri"/>
      <family val="2"/>
    </font>
    <font>
      <b/>
      <sz val="16"/>
      <color theme="1"/>
      <name val="Arial Narrow"/>
      <family val="2"/>
    </font>
    <font>
      <sz val="8"/>
      <color theme="1"/>
      <name val="Arial Narrow"/>
      <family val="2"/>
    </font>
    <font>
      <b/>
      <sz val="8"/>
      <color theme="0"/>
      <name val="Arial Narrow"/>
      <family val="2"/>
    </font>
    <font>
      <b/>
      <sz val="8"/>
      <color theme="1"/>
      <name val="Arial Narrow"/>
      <family val="2"/>
    </font>
    <font>
      <sz val="8"/>
      <color theme="0"/>
      <name val="Arial Narrow"/>
      <family val="2"/>
    </font>
    <font>
      <b/>
      <sz val="14"/>
      <color theme="0"/>
      <name val="Arial Narrow"/>
      <family val="2"/>
    </font>
    <font>
      <b/>
      <sz val="14"/>
      <name val="Arial Narrow"/>
      <family val="2"/>
    </font>
    <font>
      <b/>
      <sz val="1"/>
      <color rgb="FFFF0000"/>
      <name val="Arial Narrow"/>
      <family val="2"/>
    </font>
    <font>
      <b/>
      <sz val="14"/>
      <color theme="1"/>
      <name val="Arial Narrow"/>
      <family val="2"/>
    </font>
    <font>
      <b/>
      <sz val="16"/>
      <color theme="0"/>
      <name val="Arial Black"/>
      <family val="2"/>
    </font>
    <font>
      <sz val="16"/>
      <color indexed="81"/>
      <name val="Tahoma"/>
      <family val="2"/>
    </font>
    <font>
      <b/>
      <sz val="8"/>
      <color indexed="81"/>
      <name val="Tahoma"/>
      <family val="2"/>
    </font>
    <font>
      <sz val="8"/>
      <color indexed="81"/>
      <name val="Tahoma"/>
      <family val="2"/>
    </font>
    <font>
      <sz val="18"/>
      <color indexed="81"/>
      <name val="Tahoma"/>
      <family val="2"/>
    </font>
    <font>
      <sz val="20"/>
      <color indexed="81"/>
      <name val="Tahoma"/>
      <family val="2"/>
    </font>
    <font>
      <b/>
      <sz val="14"/>
      <color indexed="81"/>
      <name val="Tahoma"/>
      <family val="2"/>
    </font>
    <font>
      <sz val="14"/>
      <color indexed="81"/>
      <name val="Tahoma"/>
      <family val="2"/>
    </font>
    <font>
      <b/>
      <sz val="7.5"/>
      <color indexed="8"/>
      <name val="Arial"/>
      <family val="2"/>
    </font>
    <font>
      <b/>
      <sz val="20"/>
      <color indexed="81"/>
      <name val="Tahoma"/>
      <family val="2"/>
    </font>
    <font>
      <b/>
      <sz val="16"/>
      <color indexed="81"/>
      <name val="Tahoma"/>
      <family val="2"/>
    </font>
    <font>
      <b/>
      <sz val="9"/>
      <color theme="0"/>
      <name val="Arial Narrow"/>
      <family val="2"/>
    </font>
    <font>
      <b/>
      <sz val="11"/>
      <color theme="0"/>
      <name val="Arial Narrow"/>
      <family val="2"/>
    </font>
    <font>
      <b/>
      <sz val="24"/>
      <color theme="1"/>
      <name val="Arial Narrow"/>
      <family val="2"/>
    </font>
    <font>
      <b/>
      <sz val="36"/>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00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92D050"/>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B1BBCC"/>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s>
  <cellStyleXfs count="10">
    <xf numFmtId="0" fontId="0" fillId="0" borderId="0"/>
    <xf numFmtId="0" fontId="4" fillId="0" borderId="0"/>
    <xf numFmtId="0" fontId="1" fillId="0" borderId="0" applyFont="0" applyFill="0" applyBorder="0" applyAlignment="0" applyProtection="0"/>
    <xf numFmtId="0" fontId="10" fillId="0" borderId="0"/>
    <xf numFmtId="166" fontId="10" fillId="0" borderId="0" applyFont="0" applyFill="0" applyBorder="0" applyAlignment="0" applyProtection="0"/>
    <xf numFmtId="43" fontId="37" fillId="0" borderId="0" applyFont="0" applyFill="0" applyBorder="0" applyAlignment="0" applyProtection="0"/>
    <xf numFmtId="0" fontId="10" fillId="0" borderId="0"/>
    <xf numFmtId="0" fontId="1" fillId="0" borderId="0"/>
    <xf numFmtId="0" fontId="4" fillId="0" borderId="0"/>
    <xf numFmtId="9" fontId="1" fillId="0" borderId="0" applyFont="0" applyFill="0" applyBorder="0" applyAlignment="0" applyProtection="0"/>
  </cellStyleXfs>
  <cellXfs count="254">
    <xf numFmtId="0" fontId="0" fillId="0" borderId="0" xfId="0"/>
    <xf numFmtId="0" fontId="2" fillId="0" borderId="0" xfId="0" applyFont="1" applyProtection="1">
      <protection locked="0"/>
    </xf>
    <xf numFmtId="0" fontId="2" fillId="2" borderId="0" xfId="0" applyFont="1" applyFill="1" applyProtection="1">
      <protection locked="0"/>
    </xf>
    <xf numFmtId="0" fontId="3" fillId="0" borderId="0" xfId="0" applyFont="1" applyProtection="1">
      <protection locked="0"/>
    </xf>
    <xf numFmtId="0" fontId="3" fillId="2" borderId="0" xfId="0" applyFont="1" applyFill="1" applyProtection="1">
      <protection locked="0"/>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2" borderId="2" xfId="0" applyFont="1" applyFill="1" applyBorder="1" applyProtection="1">
      <protection locked="0"/>
    </xf>
    <xf numFmtId="0" fontId="5" fillId="2" borderId="2" xfId="1" applyNumberFormat="1" applyFont="1" applyFill="1" applyBorder="1" applyAlignment="1" applyProtection="1">
      <protection locked="0"/>
    </xf>
    <xf numFmtId="0" fontId="5" fillId="2" borderId="4" xfId="1" applyNumberFormat="1" applyFont="1" applyFill="1" applyBorder="1" applyAlignment="1" applyProtection="1">
      <protection locked="0"/>
    </xf>
    <xf numFmtId="49" fontId="5" fillId="2" borderId="2" xfId="1" applyNumberFormat="1" applyFont="1" applyFill="1" applyBorder="1" applyAlignment="1" applyProtection="1">
      <protection locked="0"/>
    </xf>
    <xf numFmtId="0" fontId="2" fillId="2" borderId="1" xfId="0" applyFont="1" applyFill="1" applyBorder="1" applyProtection="1">
      <protection locked="0"/>
    </xf>
    <xf numFmtId="0" fontId="5" fillId="2" borderId="7" xfId="1" applyNumberFormat="1" applyFont="1" applyFill="1" applyBorder="1" applyAlignment="1" applyProtection="1">
      <protection locked="0"/>
    </xf>
    <xf numFmtId="0" fontId="5" fillId="2" borderId="0" xfId="1" applyNumberFormat="1" applyFont="1" applyFill="1" applyBorder="1" applyAlignment="1" applyProtection="1">
      <protection locked="0"/>
    </xf>
    <xf numFmtId="0" fontId="2" fillId="0" borderId="10" xfId="0" applyFont="1" applyBorder="1" applyProtection="1">
      <protection locked="0"/>
    </xf>
    <xf numFmtId="0" fontId="2" fillId="0" borderId="0" xfId="0" applyFont="1" applyBorder="1" applyProtection="1">
      <protection locked="0"/>
    </xf>
    <xf numFmtId="0" fontId="2" fillId="2" borderId="0" xfId="0" applyFont="1" applyFill="1" applyBorder="1" applyProtection="1">
      <protection locked="0"/>
    </xf>
    <xf numFmtId="0" fontId="6" fillId="2" borderId="7" xfId="1" applyNumberFormat="1" applyFont="1" applyFill="1" applyBorder="1" applyAlignment="1" applyProtection="1">
      <protection locked="0"/>
    </xf>
    <xf numFmtId="49" fontId="6" fillId="2" borderId="0" xfId="1" applyNumberFormat="1" applyFont="1" applyFill="1" applyBorder="1" applyAlignment="1" applyProtection="1">
      <protection locked="0"/>
    </xf>
    <xf numFmtId="0" fontId="2" fillId="2" borderId="10" xfId="0" applyFont="1" applyFill="1" applyBorder="1" applyProtection="1">
      <protection locked="0"/>
    </xf>
    <xf numFmtId="0" fontId="2" fillId="2" borderId="11" xfId="0" applyFont="1" applyFill="1" applyBorder="1" applyProtection="1">
      <protection locked="0"/>
    </xf>
    <xf numFmtId="0" fontId="2" fillId="2" borderId="12" xfId="0" applyFont="1" applyFill="1" applyBorder="1" applyProtection="1">
      <protection locked="0"/>
    </xf>
    <xf numFmtId="0" fontId="2" fillId="0" borderId="12" xfId="0" applyFont="1" applyBorder="1" applyProtection="1">
      <protection locked="0"/>
    </xf>
    <xf numFmtId="0" fontId="5" fillId="2" borderId="12" xfId="1" applyNumberFormat="1" applyFont="1" applyFill="1" applyBorder="1" applyAlignment="1" applyProtection="1">
      <protection locked="0"/>
    </xf>
    <xf numFmtId="0" fontId="5" fillId="2" borderId="13" xfId="1" applyNumberFormat="1" applyFont="1" applyFill="1" applyBorder="1" applyAlignment="1" applyProtection="1">
      <protection locked="0"/>
    </xf>
    <xf numFmtId="49" fontId="5" fillId="2" borderId="12" xfId="1" applyNumberFormat="1" applyFont="1" applyFill="1" applyBorder="1" applyAlignment="1" applyProtection="1">
      <protection locked="0"/>
    </xf>
    <xf numFmtId="164" fontId="7" fillId="2" borderId="14" xfId="2" applyNumberFormat="1" applyFont="1" applyFill="1" applyBorder="1" applyAlignment="1" applyProtection="1">
      <alignment vertical="center"/>
      <protection locked="0"/>
    </xf>
    <xf numFmtId="0" fontId="2" fillId="0" borderId="15" xfId="0" applyNumberFormat="1" applyFont="1" applyBorder="1" applyAlignment="1" applyProtection="1">
      <alignment horizontal="left" vertical="top" wrapText="1"/>
      <protection hidden="1"/>
    </xf>
    <xf numFmtId="0" fontId="3" fillId="0" borderId="15" xfId="0" applyNumberFormat="1" applyFont="1" applyBorder="1" applyAlignment="1" applyProtection="1">
      <alignment horizontal="left" vertical="top" wrapText="1"/>
      <protection locked="0"/>
    </xf>
    <xf numFmtId="0" fontId="5" fillId="0" borderId="15" xfId="1" applyNumberFormat="1" applyFont="1" applyFill="1" applyBorder="1" applyAlignment="1" applyProtection="1">
      <alignment horizontal="center" vertical="center"/>
      <protection hidden="1"/>
    </xf>
    <xf numFmtId="164" fontId="8" fillId="3" borderId="15" xfId="2" applyNumberFormat="1" applyFont="1" applyFill="1" applyBorder="1" applyAlignment="1" applyProtection="1">
      <alignment vertical="center"/>
      <protection locked="0"/>
    </xf>
    <xf numFmtId="0" fontId="9" fillId="0" borderId="15" xfId="0" applyFont="1" applyBorder="1" applyAlignment="1" applyProtection="1">
      <alignment horizontal="justify" vertical="center"/>
      <protection locked="0"/>
    </xf>
    <xf numFmtId="0" fontId="9" fillId="4" borderId="15" xfId="0" applyFont="1" applyFill="1" applyBorder="1" applyAlignment="1" applyProtection="1">
      <alignment horizontal="justify" vertical="center"/>
      <protection locked="0"/>
    </xf>
    <xf numFmtId="0" fontId="0" fillId="0" borderId="0" xfId="0" applyProtection="1">
      <protection locked="0"/>
    </xf>
    <xf numFmtId="0" fontId="9" fillId="2" borderId="15" xfId="0" applyFont="1" applyFill="1" applyBorder="1" applyAlignment="1" applyProtection="1">
      <alignment horizontal="justify" vertical="center"/>
      <protection locked="0"/>
    </xf>
    <xf numFmtId="0" fontId="11" fillId="0" borderId="15" xfId="3" applyFont="1" applyFill="1" applyBorder="1" applyAlignment="1" applyProtection="1">
      <alignment horizontal="justify" vertical="center" wrapText="1"/>
      <protection locked="0"/>
    </xf>
    <xf numFmtId="0" fontId="10" fillId="3" borderId="15" xfId="3" applyFont="1" applyFill="1" applyBorder="1" applyAlignment="1" applyProtection="1">
      <alignment horizontal="justify" vertical="center" wrapText="1"/>
      <protection locked="0"/>
    </xf>
    <xf numFmtId="0" fontId="10" fillId="0" borderId="15" xfId="3" applyFont="1" applyFill="1" applyBorder="1" applyAlignment="1" applyProtection="1">
      <alignment horizontal="justify" vertical="center" wrapText="1"/>
      <protection locked="0"/>
    </xf>
    <xf numFmtId="164" fontId="12" fillId="3" borderId="15" xfId="2" applyNumberFormat="1" applyFont="1" applyFill="1" applyBorder="1" applyAlignment="1" applyProtection="1">
      <alignment vertical="center"/>
      <protection locked="0"/>
    </xf>
    <xf numFmtId="0" fontId="10" fillId="0" borderId="15" xfId="0" applyFont="1" applyFill="1" applyBorder="1" applyAlignment="1" applyProtection="1">
      <alignment horizontal="center" vertical="center" textRotation="90" wrapText="1"/>
      <protection locked="0"/>
    </xf>
    <xf numFmtId="0" fontId="0" fillId="0" borderId="0" xfId="0" applyBorder="1" applyProtection="1">
      <protection locked="0"/>
    </xf>
    <xf numFmtId="0" fontId="0" fillId="0" borderId="15" xfId="0" applyBorder="1" applyProtection="1">
      <protection locked="0"/>
    </xf>
    <xf numFmtId="0" fontId="13" fillId="0" borderId="15" xfId="0" applyFont="1" applyFill="1" applyBorder="1" applyAlignment="1" applyProtection="1">
      <alignment horizontal="justify" vertical="center" wrapText="1"/>
      <protection locked="0"/>
    </xf>
    <xf numFmtId="165" fontId="13" fillId="3" borderId="15" xfId="0" applyNumberFormat="1" applyFont="1" applyFill="1" applyBorder="1" applyAlignment="1" applyProtection="1">
      <alignment horizontal="justify" vertical="center" wrapText="1"/>
      <protection locked="0"/>
    </xf>
    <xf numFmtId="0" fontId="10" fillId="0" borderId="15" xfId="3" applyFont="1" applyFill="1" applyBorder="1" applyAlignment="1" applyProtection="1">
      <alignment vertical="center" wrapText="1"/>
      <protection locked="0"/>
    </xf>
    <xf numFmtId="165" fontId="13" fillId="0" borderId="15" xfId="0" applyNumberFormat="1" applyFont="1" applyFill="1" applyBorder="1" applyAlignment="1" applyProtection="1">
      <alignment horizontal="justify" vertical="center" wrapText="1"/>
      <protection locked="0"/>
    </xf>
    <xf numFmtId="0" fontId="9" fillId="0" borderId="15" xfId="0" applyFont="1" applyFill="1" applyBorder="1" applyAlignment="1" applyProtection="1">
      <alignment horizontal="justify" vertical="center"/>
      <protection locked="0"/>
    </xf>
    <xf numFmtId="0" fontId="0" fillId="0" borderId="15" xfId="0" applyFill="1" applyBorder="1" applyAlignment="1" applyProtection="1">
      <alignment horizontal="justify" vertical="center"/>
      <protection locked="0"/>
    </xf>
    <xf numFmtId="0" fontId="14" fillId="0" borderId="15" xfId="0" applyFont="1" applyFill="1" applyBorder="1" applyAlignment="1" applyProtection="1">
      <alignment horizontal="justify" vertical="center"/>
      <protection locked="0"/>
    </xf>
    <xf numFmtId="0" fontId="0" fillId="0" borderId="15" xfId="0" applyBorder="1" applyAlignment="1" applyProtection="1">
      <alignment wrapText="1"/>
      <protection locked="0"/>
    </xf>
    <xf numFmtId="0" fontId="0" fillId="0" borderId="15" xfId="0" applyBorder="1" applyAlignment="1" applyProtection="1">
      <alignment horizontal="justify" vertical="center"/>
      <protection locked="0"/>
    </xf>
    <xf numFmtId="0" fontId="9" fillId="0" borderId="0" xfId="0" applyFont="1" applyFill="1" applyBorder="1" applyAlignment="1" applyProtection="1">
      <alignment horizontal="justify" vertical="center"/>
      <protection locked="0"/>
    </xf>
    <xf numFmtId="165" fontId="15" fillId="0" borderId="15" xfId="0" applyNumberFormat="1" applyFont="1" applyFill="1" applyBorder="1" applyAlignment="1" applyProtection="1">
      <alignment horizontal="justify" vertical="center" wrapText="1"/>
      <protection locked="0"/>
    </xf>
    <xf numFmtId="0" fontId="14" fillId="3" borderId="15" xfId="0" applyFont="1" applyFill="1" applyBorder="1" applyAlignment="1" applyProtection="1">
      <alignment horizontal="justify" vertical="center" wrapText="1"/>
      <protection locked="0"/>
    </xf>
    <xf numFmtId="0" fontId="14" fillId="0" borderId="15" xfId="0" applyFont="1" applyFill="1" applyBorder="1" applyAlignment="1" applyProtection="1">
      <alignment horizontal="justify" vertical="center" wrapText="1"/>
      <protection locked="0"/>
    </xf>
    <xf numFmtId="165" fontId="13" fillId="0" borderId="18" xfId="0" applyNumberFormat="1" applyFont="1" applyFill="1" applyBorder="1" applyAlignment="1" applyProtection="1">
      <alignment horizontal="center" vertical="center" wrapText="1"/>
      <protection locked="0"/>
    </xf>
    <xf numFmtId="0" fontId="16" fillId="5" borderId="21" xfId="0" applyFont="1" applyFill="1" applyBorder="1" applyAlignment="1" applyProtection="1">
      <alignment vertical="center" wrapText="1"/>
      <protection locked="0"/>
    </xf>
    <xf numFmtId="0" fontId="2" fillId="0" borderId="0" xfId="0" applyFont="1" applyProtection="1"/>
    <xf numFmtId="0" fontId="9" fillId="4" borderId="18" xfId="0" applyFont="1" applyFill="1" applyBorder="1" applyAlignment="1" applyProtection="1">
      <alignment horizontal="justify" vertical="center"/>
      <protection locked="0"/>
    </xf>
    <xf numFmtId="0" fontId="9" fillId="0" borderId="18" xfId="0" applyFont="1" applyFill="1" applyBorder="1" applyAlignment="1" applyProtection="1">
      <alignment horizontal="justify" vertical="center"/>
      <protection locked="0"/>
    </xf>
    <xf numFmtId="0" fontId="17" fillId="2" borderId="15" xfId="0" applyFont="1" applyFill="1" applyBorder="1" applyAlignment="1" applyProtection="1">
      <alignment horizontal="justify" vertical="center"/>
      <protection locked="0"/>
    </xf>
    <xf numFmtId="0" fontId="18" fillId="0" borderId="15" xfId="0" applyFont="1" applyBorder="1" applyProtection="1">
      <protection locked="0"/>
    </xf>
    <xf numFmtId="0" fontId="19" fillId="2" borderId="15" xfId="0" applyFont="1" applyFill="1" applyBorder="1" applyAlignment="1" applyProtection="1">
      <alignment horizontal="justify" vertical="center"/>
      <protection locked="0"/>
    </xf>
    <xf numFmtId="0" fontId="9" fillId="0" borderId="16" xfId="0" applyFont="1" applyFill="1" applyBorder="1" applyAlignment="1" applyProtection="1">
      <alignment horizontal="justify" vertical="center"/>
      <protection locked="0"/>
    </xf>
    <xf numFmtId="0" fontId="2" fillId="0" borderId="16" xfId="0" applyNumberFormat="1" applyFont="1" applyBorder="1" applyAlignment="1" applyProtection="1">
      <alignment horizontal="left" vertical="top" wrapText="1"/>
      <protection hidden="1"/>
    </xf>
    <xf numFmtId="0" fontId="3" fillId="0" borderId="16" xfId="0" applyNumberFormat="1" applyFont="1" applyBorder="1" applyAlignment="1" applyProtection="1">
      <alignment horizontal="left" vertical="top" wrapText="1"/>
      <protection locked="0"/>
    </xf>
    <xf numFmtId="0" fontId="5" fillId="0" borderId="16" xfId="1" applyNumberFormat="1" applyFont="1" applyFill="1" applyBorder="1" applyAlignment="1" applyProtection="1">
      <alignment horizontal="center" vertical="center"/>
      <protection hidden="1"/>
    </xf>
    <xf numFmtId="164" fontId="20" fillId="6" borderId="0" xfId="0" applyNumberFormat="1" applyFont="1" applyFill="1" applyProtection="1">
      <protection locked="0"/>
    </xf>
    <xf numFmtId="0" fontId="2" fillId="2" borderId="0" xfId="0" applyFont="1" applyFill="1" applyProtection="1"/>
    <xf numFmtId="0" fontId="3" fillId="0" borderId="0" xfId="0" applyFont="1" applyProtection="1"/>
    <xf numFmtId="0" fontId="21" fillId="0" borderId="0" xfId="0" applyFont="1" applyProtection="1">
      <protection locked="0"/>
    </xf>
    <xf numFmtId="0" fontId="22" fillId="7" borderId="24" xfId="3" applyFont="1" applyFill="1" applyBorder="1" applyAlignment="1" applyProtection="1">
      <alignment horizontal="center" vertical="center"/>
    </xf>
    <xf numFmtId="0" fontId="22" fillId="7" borderId="1" xfId="1" applyNumberFormat="1" applyFont="1" applyFill="1" applyBorder="1" applyAlignment="1" applyProtection="1">
      <alignment horizontal="center" vertical="center"/>
    </xf>
    <xf numFmtId="0" fontId="23" fillId="2" borderId="0" xfId="0" applyFont="1" applyFill="1" applyAlignment="1" applyProtection="1">
      <alignment horizontal="center"/>
      <protection locked="0"/>
    </xf>
    <xf numFmtId="0" fontId="23" fillId="2" borderId="0" xfId="0" applyFont="1" applyFill="1" applyAlignment="1" applyProtection="1">
      <alignment horizontal="center"/>
    </xf>
    <xf numFmtId="0" fontId="21" fillId="2" borderId="0" xfId="0" applyFont="1" applyFill="1" applyAlignment="1" applyProtection="1">
      <alignment horizontal="center"/>
      <protection locked="0"/>
    </xf>
    <xf numFmtId="49" fontId="22" fillId="7" borderId="1" xfId="1" applyNumberFormat="1" applyFont="1" applyFill="1" applyBorder="1" applyAlignment="1" applyProtection="1"/>
    <xf numFmtId="0" fontId="23" fillId="7" borderId="2" xfId="0" applyFont="1" applyFill="1" applyBorder="1" applyProtection="1">
      <protection locked="0"/>
    </xf>
    <xf numFmtId="49" fontId="22" fillId="7" borderId="2" xfId="1" applyNumberFormat="1" applyFont="1" applyFill="1" applyBorder="1" applyAlignment="1" applyProtection="1">
      <alignment horizontal="center"/>
    </xf>
    <xf numFmtId="0" fontId="22" fillId="7" borderId="2" xfId="0" applyFont="1" applyFill="1" applyBorder="1" applyAlignment="1" applyProtection="1">
      <alignment horizontal="left"/>
    </xf>
    <xf numFmtId="0" fontId="23" fillId="7" borderId="2" xfId="0" applyFont="1" applyFill="1" applyBorder="1"/>
    <xf numFmtId="49" fontId="22" fillId="7" borderId="4" xfId="1" applyNumberFormat="1" applyFont="1" applyFill="1" applyBorder="1" applyAlignment="1" applyProtection="1">
      <alignment horizontal="center"/>
    </xf>
    <xf numFmtId="49" fontId="22" fillId="7" borderId="1" xfId="1" applyNumberFormat="1" applyFont="1" applyFill="1" applyBorder="1" applyAlignment="1" applyProtection="1">
      <alignment horizontal="center"/>
    </xf>
    <xf numFmtId="0" fontId="22" fillId="7" borderId="2" xfId="1" applyNumberFormat="1" applyFont="1" applyFill="1" applyBorder="1" applyAlignment="1" applyProtection="1">
      <alignment horizontal="right" wrapText="1"/>
    </xf>
    <xf numFmtId="0" fontId="22" fillId="7" borderId="2" xfId="1" applyNumberFormat="1" applyFont="1" applyFill="1" applyBorder="1" applyAlignment="1" applyProtection="1">
      <alignment horizontal="center" vertical="center" wrapText="1"/>
    </xf>
    <xf numFmtId="0" fontId="24" fillId="7" borderId="2" xfId="1" applyNumberFormat="1" applyFont="1" applyFill="1" applyBorder="1" applyAlignment="1" applyProtection="1">
      <alignment horizontal="center" vertical="center" wrapText="1"/>
    </xf>
    <xf numFmtId="49" fontId="22" fillId="7" borderId="4" xfId="1" applyNumberFormat="1" applyFont="1" applyFill="1" applyBorder="1" applyAlignment="1" applyProtection="1"/>
    <xf numFmtId="0" fontId="22" fillId="7" borderId="11" xfId="1" applyNumberFormat="1" applyFont="1" applyFill="1" applyBorder="1" applyAlignment="1" applyProtection="1">
      <alignment wrapText="1"/>
    </xf>
    <xf numFmtId="49" fontId="22" fillId="7" borderId="13" xfId="1" applyNumberFormat="1" applyFont="1" applyFill="1" applyBorder="1" applyAlignment="1" applyProtection="1"/>
    <xf numFmtId="0" fontId="22" fillId="7" borderId="10" xfId="1" applyNumberFormat="1" applyFont="1" applyFill="1" applyBorder="1" applyAlignment="1" applyProtection="1">
      <alignment wrapText="1"/>
    </xf>
    <xf numFmtId="0" fontId="22" fillId="7" borderId="0" xfId="1" applyNumberFormat="1" applyFont="1" applyFill="1" applyBorder="1" applyAlignment="1" applyProtection="1">
      <alignment wrapText="1"/>
    </xf>
    <xf numFmtId="0" fontId="22" fillId="7" borderId="0" xfId="1" applyNumberFormat="1" applyFont="1" applyFill="1" applyBorder="1" applyAlignment="1" applyProtection="1">
      <alignment horizontal="center" wrapText="1"/>
    </xf>
    <xf numFmtId="0" fontId="24" fillId="7" borderId="0" xfId="1" applyNumberFormat="1" applyFont="1" applyFill="1" applyBorder="1" applyAlignment="1" applyProtection="1">
      <alignment wrapText="1"/>
    </xf>
    <xf numFmtId="0" fontId="25" fillId="7" borderId="9" xfId="1" applyNumberFormat="1" applyFont="1" applyFill="1" applyBorder="1" applyAlignment="1" applyProtection="1">
      <alignment horizontal="center" wrapText="1"/>
      <protection hidden="1"/>
    </xf>
    <xf numFmtId="49" fontId="25" fillId="7" borderId="7" xfId="1" applyNumberFormat="1" applyFont="1" applyFill="1" applyBorder="1" applyAlignment="1" applyProtection="1">
      <alignment horizontal="right"/>
    </xf>
    <xf numFmtId="0" fontId="22" fillId="7" borderId="1" xfId="1" applyNumberFormat="1" applyFont="1" applyFill="1" applyBorder="1" applyAlignment="1" applyProtection="1">
      <alignment wrapText="1"/>
    </xf>
    <xf numFmtId="0" fontId="22" fillId="7" borderId="2" xfId="1" applyNumberFormat="1" applyFont="1" applyFill="1" applyBorder="1" applyAlignment="1" applyProtection="1">
      <alignment wrapText="1"/>
    </xf>
    <xf numFmtId="0" fontId="22" fillId="7" borderId="2" xfId="1" applyNumberFormat="1" applyFont="1" applyFill="1" applyBorder="1" applyAlignment="1" applyProtection="1">
      <alignment horizontal="center" wrapText="1"/>
    </xf>
    <xf numFmtId="0" fontId="23" fillId="7" borderId="0" xfId="0" applyFont="1" applyFill="1" applyBorder="1" applyAlignment="1"/>
    <xf numFmtId="0" fontId="21" fillId="7" borderId="0" xfId="0" applyFont="1" applyFill="1" applyBorder="1" applyAlignment="1"/>
    <xf numFmtId="0" fontId="23" fillId="7" borderId="7" xfId="0" applyFont="1" applyFill="1" applyBorder="1" applyAlignment="1"/>
    <xf numFmtId="0" fontId="25" fillId="7" borderId="8" xfId="1" applyNumberFormat="1" applyFont="1" applyFill="1" applyBorder="1" applyAlignment="1" applyProtection="1">
      <alignment horizontal="center" vertical="center" wrapText="1"/>
      <protection hidden="1"/>
    </xf>
    <xf numFmtId="49" fontId="25" fillId="7" borderId="13" xfId="1" applyNumberFormat="1" applyFont="1" applyFill="1" applyBorder="1" applyAlignment="1" applyProtection="1">
      <alignment horizontal="right"/>
    </xf>
    <xf numFmtId="0" fontId="7" fillId="0" borderId="0" xfId="0" applyFont="1" applyProtection="1">
      <protection locked="0"/>
    </xf>
    <xf numFmtId="0" fontId="27" fillId="7" borderId="1" xfId="1" applyNumberFormat="1" applyFont="1" applyFill="1" applyBorder="1" applyAlignment="1" applyProtection="1">
      <alignment horizontal="right"/>
    </xf>
    <xf numFmtId="0" fontId="25" fillId="7" borderId="2" xfId="1" applyNumberFormat="1" applyFont="1" applyFill="1" applyBorder="1" applyAlignment="1" applyProtection="1"/>
    <xf numFmtId="0" fontId="28" fillId="2" borderId="2" xfId="1" applyNumberFormat="1" applyFont="1" applyFill="1" applyBorder="1" applyAlignment="1" applyProtection="1">
      <alignment horizontal="center"/>
      <protection locked="0"/>
    </xf>
    <xf numFmtId="0" fontId="25" fillId="7" borderId="2" xfId="1" applyNumberFormat="1" applyFont="1" applyFill="1" applyBorder="1" applyAlignment="1" applyProtection="1">
      <protection hidden="1"/>
    </xf>
    <xf numFmtId="0" fontId="25" fillId="7" borderId="4" xfId="1" applyNumberFormat="1" applyFont="1" applyFill="1" applyBorder="1" applyAlignment="1" applyProtection="1"/>
    <xf numFmtId="49" fontId="22" fillId="7" borderId="12" xfId="1" applyNumberFormat="1" applyFont="1" applyFill="1" applyBorder="1" applyAlignment="1" applyProtection="1"/>
    <xf numFmtId="0" fontId="22" fillId="7" borderId="30" xfId="3" applyFont="1" applyFill="1" applyBorder="1" applyAlignment="1" applyProtection="1">
      <alignment horizontal="center" vertical="center" wrapText="1"/>
    </xf>
    <xf numFmtId="0" fontId="22" fillId="7" borderId="13"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0" fontId="6" fillId="2" borderId="0" xfId="1" applyNumberFormat="1" applyFont="1" applyFill="1" applyBorder="1" applyAlignment="1" applyProtection="1">
      <protection locked="0"/>
    </xf>
    <xf numFmtId="0" fontId="14" fillId="8" borderId="15" xfId="0" applyFont="1" applyFill="1" applyBorder="1" applyAlignment="1" applyProtection="1">
      <alignment horizontal="justify" vertical="center" wrapText="1"/>
      <protection locked="0"/>
    </xf>
    <xf numFmtId="0" fontId="3" fillId="8" borderId="15" xfId="0" applyNumberFormat="1" applyFont="1" applyFill="1" applyBorder="1" applyAlignment="1" applyProtection="1">
      <alignment horizontal="left" vertical="top" wrapText="1"/>
      <protection locked="0"/>
    </xf>
    <xf numFmtId="0" fontId="10" fillId="8" borderId="15" xfId="3" applyFont="1" applyFill="1" applyBorder="1" applyAlignment="1" applyProtection="1">
      <alignment horizontal="justify" vertical="center" wrapText="1"/>
      <protection locked="0"/>
    </xf>
    <xf numFmtId="165" fontId="13" fillId="8" borderId="15" xfId="0" applyNumberFormat="1" applyFont="1" applyFill="1" applyBorder="1" applyAlignment="1" applyProtection="1">
      <alignment horizontal="justify" vertical="center" wrapText="1"/>
      <protection locked="0"/>
    </xf>
    <xf numFmtId="0" fontId="0" fillId="8" borderId="20" xfId="0" applyFill="1" applyBorder="1" applyAlignment="1" applyProtection="1">
      <alignment horizontal="justify" vertical="center"/>
      <protection locked="0"/>
    </xf>
    <xf numFmtId="0" fontId="0" fillId="8" borderId="15" xfId="0" applyFill="1" applyBorder="1" applyAlignment="1" applyProtection="1">
      <alignment horizontal="justify" vertical="center"/>
      <protection locked="0"/>
    </xf>
    <xf numFmtId="0" fontId="0" fillId="8" borderId="18" xfId="0" applyFill="1" applyBorder="1" applyAlignment="1" applyProtection="1">
      <alignment horizontal="justify" vertical="center"/>
      <protection locked="0"/>
    </xf>
    <xf numFmtId="0" fontId="11" fillId="8" borderId="15" xfId="3" applyFont="1" applyFill="1" applyBorder="1" applyAlignment="1" applyProtection="1">
      <alignment horizontal="justify" vertical="center" wrapText="1"/>
      <protection locked="0"/>
    </xf>
    <xf numFmtId="0" fontId="11" fillId="8" borderId="19" xfId="3" applyFont="1" applyFill="1" applyBorder="1" applyAlignment="1" applyProtection="1">
      <alignment horizontal="center" vertical="center" wrapText="1"/>
      <protection locked="0"/>
    </xf>
    <xf numFmtId="0" fontId="11" fillId="8" borderId="18" xfId="3" applyFont="1" applyFill="1" applyBorder="1" applyAlignment="1" applyProtection="1">
      <alignment horizontal="center" vertical="center" wrapText="1"/>
      <protection locked="0"/>
    </xf>
    <xf numFmtId="0" fontId="3" fillId="8" borderId="16" xfId="0" applyNumberFormat="1" applyFont="1" applyFill="1" applyBorder="1" applyAlignment="1" applyProtection="1">
      <alignment horizontal="left" vertical="top" wrapText="1"/>
      <protection locked="0"/>
    </xf>
    <xf numFmtId="9" fontId="0" fillId="8" borderId="15" xfId="0" applyNumberFormat="1" applyFill="1" applyBorder="1" applyAlignment="1" applyProtection="1">
      <alignment horizontal="justify" vertical="center"/>
      <protection locked="0"/>
    </xf>
    <xf numFmtId="0" fontId="2" fillId="0" borderId="15" xfId="0" applyFont="1" applyBorder="1" applyProtection="1"/>
    <xf numFmtId="9" fontId="0" fillId="8" borderId="15" xfId="0" applyNumberFormat="1" applyFill="1" applyBorder="1" applyAlignment="1" applyProtection="1">
      <alignment horizontal="center" vertical="center"/>
      <protection locked="0"/>
    </xf>
    <xf numFmtId="9" fontId="0" fillId="8" borderId="15" xfId="9" applyFont="1" applyFill="1" applyBorder="1" applyAlignment="1" applyProtection="1">
      <alignment horizontal="center" vertical="center"/>
      <protection locked="0"/>
    </xf>
    <xf numFmtId="0" fontId="9" fillId="9" borderId="15" xfId="0" applyFont="1" applyFill="1" applyBorder="1" applyAlignment="1" applyProtection="1">
      <alignment horizontal="justify" vertical="center"/>
      <protection locked="0"/>
    </xf>
    <xf numFmtId="9" fontId="0" fillId="8" borderId="19" xfId="0" applyNumberFormat="1" applyFill="1" applyBorder="1" applyAlignment="1" applyProtection="1">
      <alignment horizontal="justify" vertical="center"/>
      <protection locked="0"/>
    </xf>
    <xf numFmtId="0" fontId="22" fillId="7" borderId="30"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0" fontId="22" fillId="7" borderId="30" xfId="3" applyFont="1" applyFill="1" applyBorder="1" applyAlignment="1" applyProtection="1">
      <alignment horizontal="center" vertical="center" wrapText="1"/>
    </xf>
    <xf numFmtId="9" fontId="0" fillId="8" borderId="20" xfId="0" applyNumberFormat="1" applyFill="1" applyBorder="1" applyAlignment="1" applyProtection="1">
      <alignment horizontal="justify" vertical="center"/>
      <protection locked="0"/>
    </xf>
    <xf numFmtId="0" fontId="3" fillId="8" borderId="16" xfId="0" applyNumberFormat="1" applyFont="1" applyFill="1" applyBorder="1" applyAlignment="1" applyProtection="1">
      <alignment horizontal="justify" vertical="center" wrapText="1"/>
      <protection locked="0"/>
    </xf>
    <xf numFmtId="9" fontId="0" fillId="8" borderId="19" xfId="0" applyNumberFormat="1" applyFill="1" applyBorder="1" applyAlignment="1" applyProtection="1">
      <alignment horizontal="center" vertical="center"/>
      <protection locked="0"/>
    </xf>
    <xf numFmtId="9" fontId="0" fillId="8" borderId="18" xfId="0" applyNumberFormat="1" applyFill="1" applyBorder="1" applyAlignment="1" applyProtection="1">
      <alignment horizontal="center" vertical="center"/>
      <protection locked="0"/>
    </xf>
    <xf numFmtId="0" fontId="0" fillId="0" borderId="15" xfId="0"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11" fillId="0" borderId="15" xfId="3" applyFont="1" applyFill="1" applyBorder="1" applyAlignment="1" applyProtection="1">
      <alignment horizontal="justify" vertical="center" wrapText="1"/>
      <protection locked="0"/>
    </xf>
    <xf numFmtId="0" fontId="3" fillId="8" borderId="18" xfId="0" applyNumberFormat="1" applyFont="1" applyFill="1" applyBorder="1" applyAlignment="1" applyProtection="1">
      <alignment horizontal="justify" vertical="center" wrapText="1"/>
      <protection locked="0"/>
    </xf>
    <xf numFmtId="0" fontId="3" fillId="8" borderId="22" xfId="0" applyNumberFormat="1" applyFont="1" applyFill="1" applyBorder="1" applyAlignment="1" applyProtection="1">
      <alignment horizontal="justify" vertical="center" wrapText="1"/>
      <protection locked="0"/>
    </xf>
    <xf numFmtId="0" fontId="3" fillId="8" borderId="15" xfId="0" applyNumberFormat="1" applyFont="1" applyFill="1" applyBorder="1" applyAlignment="1" applyProtection="1">
      <alignment horizontal="justify" vertical="center" wrapText="1"/>
      <protection locked="0"/>
    </xf>
    <xf numFmtId="9" fontId="0" fillId="8" borderId="18" xfId="0" applyNumberFormat="1" applyFill="1" applyBorder="1" applyAlignment="1" applyProtection="1">
      <alignment horizontal="center" vertical="center"/>
      <protection locked="0"/>
    </xf>
    <xf numFmtId="9" fontId="0" fillId="8" borderId="19" xfId="0" applyNumberForma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22" fillId="7" borderId="30" xfId="3" applyFont="1" applyFill="1" applyBorder="1" applyAlignment="1" applyProtection="1">
      <alignment horizontal="center" vertical="center" wrapText="1"/>
    </xf>
    <xf numFmtId="0" fontId="13" fillId="0" borderId="19" xfId="0" applyFont="1" applyFill="1" applyBorder="1" applyAlignment="1" applyProtection="1">
      <alignment horizontal="justify" vertical="center" wrapText="1"/>
      <protection locked="0"/>
    </xf>
    <xf numFmtId="0" fontId="10" fillId="3" borderId="19" xfId="3" applyFont="1" applyFill="1" applyBorder="1" applyAlignment="1" applyProtection="1">
      <alignment horizontal="justify" vertical="center" wrapText="1"/>
      <protection locked="0"/>
    </xf>
    <xf numFmtId="0" fontId="10" fillId="8" borderId="19" xfId="3" applyFont="1" applyFill="1" applyBorder="1" applyAlignment="1" applyProtection="1">
      <alignment horizontal="justify" vertical="center" wrapText="1"/>
      <protection locked="0"/>
    </xf>
    <xf numFmtId="0" fontId="2" fillId="0" borderId="19" xfId="0" applyNumberFormat="1" applyFont="1" applyBorder="1" applyAlignment="1" applyProtection="1">
      <alignment horizontal="left" vertical="top" wrapText="1"/>
      <protection hidden="1"/>
    </xf>
    <xf numFmtId="0" fontId="11" fillId="0" borderId="19" xfId="3" applyFont="1" applyFill="1" applyBorder="1" applyAlignment="1" applyProtection="1">
      <alignment horizontal="justify" vertical="center" wrapText="1"/>
      <protection locked="0"/>
    </xf>
    <xf numFmtId="0" fontId="11" fillId="8" borderId="19" xfId="3" applyFont="1" applyFill="1" applyBorder="1" applyAlignment="1" applyProtection="1">
      <alignment horizontal="justify" vertical="center" wrapText="1"/>
      <protection locked="0"/>
    </xf>
    <xf numFmtId="0" fontId="10" fillId="0" borderId="19" xfId="0" applyFont="1" applyFill="1" applyBorder="1" applyAlignment="1" applyProtection="1">
      <alignment horizontal="center" vertical="center" textRotation="90" wrapText="1"/>
      <protection locked="0"/>
    </xf>
    <xf numFmtId="0" fontId="0" fillId="0" borderId="19" xfId="0" applyBorder="1" applyProtection="1">
      <protection locked="0"/>
    </xf>
    <xf numFmtId="0" fontId="9" fillId="0" borderId="19" xfId="0" applyFont="1" applyBorder="1" applyAlignment="1" applyProtection="1">
      <alignment horizontal="justify" vertical="center"/>
      <protection locked="0"/>
    </xf>
    <xf numFmtId="0" fontId="9" fillId="4" borderId="19" xfId="0" applyFont="1" applyFill="1" applyBorder="1" applyAlignment="1" applyProtection="1">
      <alignment horizontal="justify" vertical="center"/>
      <protection locked="0"/>
    </xf>
    <xf numFmtId="0" fontId="9" fillId="2" borderId="19" xfId="0" applyFont="1" applyFill="1" applyBorder="1" applyAlignment="1" applyProtection="1">
      <alignment horizontal="justify" vertical="center"/>
      <protection locked="0"/>
    </xf>
    <xf numFmtId="164" fontId="8" fillId="3" borderId="19" xfId="2" applyNumberFormat="1" applyFont="1" applyFill="1" applyBorder="1" applyAlignment="1" applyProtection="1">
      <alignment vertical="center"/>
      <protection locked="0"/>
    </xf>
    <xf numFmtId="0" fontId="3" fillId="0" borderId="19" xfId="0" applyNumberFormat="1" applyFont="1" applyBorder="1" applyAlignment="1" applyProtection="1">
      <alignment horizontal="left" vertical="top" wrapText="1"/>
      <protection locked="0"/>
    </xf>
    <xf numFmtId="0" fontId="3" fillId="8" borderId="19" xfId="0" applyNumberFormat="1" applyFont="1" applyFill="1" applyBorder="1" applyAlignment="1" applyProtection="1">
      <alignment horizontal="left" vertical="top" wrapText="1"/>
      <protection locked="0"/>
    </xf>
    <xf numFmtId="0" fontId="0" fillId="8" borderId="19" xfId="0" applyFill="1" applyBorder="1" applyAlignment="1" applyProtection="1">
      <alignment horizontal="justify" vertical="center"/>
      <protection locked="0"/>
    </xf>
    <xf numFmtId="0" fontId="9" fillId="0" borderId="19" xfId="0" applyFont="1" applyFill="1" applyBorder="1" applyAlignment="1" applyProtection="1">
      <alignment horizontal="justify" vertical="center"/>
      <protection locked="0"/>
    </xf>
    <xf numFmtId="0" fontId="17" fillId="2" borderId="19" xfId="0" applyFont="1" applyFill="1" applyBorder="1" applyAlignment="1" applyProtection="1">
      <alignment horizontal="justify" vertical="center"/>
      <protection locked="0"/>
    </xf>
    <xf numFmtId="164" fontId="7" fillId="2" borderId="32" xfId="2" applyNumberFormat="1" applyFont="1" applyFill="1" applyBorder="1" applyAlignment="1" applyProtection="1">
      <alignment vertical="center"/>
      <protection locked="0"/>
    </xf>
    <xf numFmtId="165" fontId="13" fillId="0" borderId="18" xfId="0" applyNumberFormat="1" applyFont="1" applyFill="1" applyBorder="1" applyAlignment="1" applyProtection="1">
      <alignment horizontal="justify" vertical="center" wrapText="1"/>
      <protection locked="0"/>
    </xf>
    <xf numFmtId="165" fontId="13" fillId="3" borderId="18" xfId="0" applyNumberFormat="1" applyFont="1" applyFill="1" applyBorder="1" applyAlignment="1" applyProtection="1">
      <alignment horizontal="justify" vertical="center" wrapText="1"/>
      <protection locked="0"/>
    </xf>
    <xf numFmtId="165" fontId="13" fillId="8" borderId="18" xfId="0" applyNumberFormat="1" applyFont="1" applyFill="1" applyBorder="1" applyAlignment="1" applyProtection="1">
      <alignment horizontal="justify" vertical="center" wrapText="1"/>
      <protection locked="0"/>
    </xf>
    <xf numFmtId="0" fontId="2" fillId="0" borderId="18" xfId="0" applyNumberFormat="1" applyFont="1" applyBorder="1" applyAlignment="1" applyProtection="1">
      <alignment horizontal="left" vertical="top" wrapText="1"/>
      <protection hidden="1"/>
    </xf>
    <xf numFmtId="0" fontId="0" fillId="0" borderId="18" xfId="0" applyBorder="1" applyProtection="1">
      <protection locked="0"/>
    </xf>
    <xf numFmtId="0" fontId="2" fillId="0" borderId="18" xfId="0" applyFont="1" applyBorder="1" applyProtection="1"/>
    <xf numFmtId="164" fontId="7" fillId="3" borderId="33" xfId="2" applyNumberFormat="1" applyFont="1" applyFill="1" applyBorder="1" applyAlignment="1" applyProtection="1">
      <alignment vertical="center"/>
      <protection locked="0"/>
    </xf>
    <xf numFmtId="164" fontId="7" fillId="2" borderId="15" xfId="2" applyNumberFormat="1" applyFont="1" applyFill="1" applyBorder="1" applyAlignment="1" applyProtection="1">
      <alignment vertical="center"/>
      <protection locked="0"/>
    </xf>
    <xf numFmtId="0" fontId="41" fillId="7" borderId="25" xfId="3" applyFont="1" applyFill="1" applyBorder="1" applyAlignment="1" applyProtection="1">
      <alignment horizontal="center" vertical="center" wrapText="1"/>
    </xf>
    <xf numFmtId="0" fontId="40" fillId="7" borderId="23" xfId="3" applyFont="1" applyFill="1" applyBorder="1" applyAlignment="1" applyProtection="1">
      <alignment horizontal="center" vertical="center" wrapText="1"/>
    </xf>
    <xf numFmtId="9" fontId="11" fillId="8" borderId="15" xfId="3" applyNumberFormat="1" applyFont="1" applyFill="1" applyBorder="1" applyAlignment="1" applyProtection="1">
      <alignment horizontal="justify" vertical="center" wrapText="1"/>
      <protection locked="0"/>
    </xf>
    <xf numFmtId="9" fontId="11" fillId="8" borderId="19" xfId="3" applyNumberFormat="1" applyFont="1" applyFill="1" applyBorder="1" applyAlignment="1" applyProtection="1">
      <alignment horizontal="justify" vertical="center" wrapText="1"/>
      <protection locked="0"/>
    </xf>
    <xf numFmtId="0" fontId="6" fillId="0" borderId="17" xfId="1" applyNumberFormat="1" applyFont="1" applyFill="1" applyBorder="1" applyAlignment="1" applyProtection="1">
      <alignment horizontal="left" vertical="top" wrapText="1"/>
      <protection locked="0" hidden="1"/>
    </xf>
    <xf numFmtId="0" fontId="6" fillId="0" borderId="16" xfId="1" applyNumberFormat="1" applyFont="1" applyFill="1" applyBorder="1" applyAlignment="1" applyProtection="1">
      <alignment horizontal="left" vertical="top" wrapText="1"/>
      <protection locked="0" hidden="1"/>
    </xf>
    <xf numFmtId="49" fontId="25" fillId="7" borderId="13" xfId="1" applyNumberFormat="1" applyFont="1" applyFill="1" applyBorder="1" applyAlignment="1" applyProtection="1">
      <alignment horizontal="center" vertical="center"/>
    </xf>
    <xf numFmtId="49" fontId="25" fillId="7" borderId="12" xfId="1" applyNumberFormat="1" applyFont="1" applyFill="1" applyBorder="1" applyAlignment="1" applyProtection="1">
      <alignment horizontal="center" vertical="center"/>
    </xf>
    <xf numFmtId="49" fontId="25" fillId="7" borderId="11" xfId="1" applyNumberFormat="1" applyFont="1" applyFill="1" applyBorder="1" applyAlignment="1" applyProtection="1">
      <alignment horizontal="center" vertical="center"/>
    </xf>
    <xf numFmtId="49" fontId="25" fillId="7" borderId="7" xfId="1" applyNumberFormat="1" applyFont="1" applyFill="1" applyBorder="1" applyAlignment="1" applyProtection="1">
      <alignment horizontal="center" vertical="center"/>
    </xf>
    <xf numFmtId="49" fontId="25" fillId="7" borderId="0" xfId="1" applyNumberFormat="1" applyFont="1" applyFill="1" applyBorder="1" applyAlignment="1" applyProtection="1">
      <alignment horizontal="center" vertical="center"/>
    </xf>
    <xf numFmtId="49" fontId="25" fillId="7" borderId="10" xfId="1" applyNumberFormat="1" applyFont="1" applyFill="1" applyBorder="1" applyAlignment="1" applyProtection="1">
      <alignment horizontal="center" vertical="center"/>
    </xf>
    <xf numFmtId="49" fontId="25" fillId="7" borderId="7" xfId="1" applyNumberFormat="1" applyFont="1" applyFill="1" applyBorder="1" applyAlignment="1" applyProtection="1">
      <alignment horizontal="center"/>
    </xf>
    <xf numFmtId="49" fontId="25" fillId="7" borderId="0" xfId="1" applyNumberFormat="1" applyFont="1" applyFill="1" applyBorder="1" applyAlignment="1" applyProtection="1">
      <alignment horizontal="center"/>
    </xf>
    <xf numFmtId="49" fontId="25" fillId="7" borderId="10" xfId="1" applyNumberFormat="1" applyFont="1" applyFill="1" applyBorder="1" applyAlignment="1" applyProtection="1">
      <alignment horizontal="center"/>
    </xf>
    <xf numFmtId="49" fontId="29" fillId="7" borderId="7" xfId="1" applyNumberFormat="1" applyFont="1" applyFill="1" applyBorder="1" applyAlignment="1" applyProtection="1">
      <alignment horizontal="center"/>
    </xf>
    <xf numFmtId="49" fontId="29" fillId="7" borderId="0" xfId="1" applyNumberFormat="1" applyFont="1" applyFill="1" applyBorder="1" applyAlignment="1" applyProtection="1">
      <alignment horizontal="center"/>
    </xf>
    <xf numFmtId="49" fontId="29" fillId="7" borderId="10" xfId="1" applyNumberFormat="1" applyFont="1" applyFill="1" applyBorder="1" applyAlignment="1" applyProtection="1">
      <alignment horizontal="center"/>
    </xf>
    <xf numFmtId="0" fontId="22" fillId="7" borderId="28"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49" fontId="22" fillId="7" borderId="27" xfId="1" applyNumberFormat="1" applyFont="1" applyFill="1" applyBorder="1" applyAlignment="1" applyProtection="1">
      <alignment horizontal="center" vertical="center"/>
    </xf>
    <xf numFmtId="49" fontId="22" fillId="7" borderId="29" xfId="1" applyNumberFormat="1" applyFont="1" applyFill="1" applyBorder="1" applyAlignment="1" applyProtection="1">
      <alignment horizontal="center" vertical="center"/>
    </xf>
    <xf numFmtId="49" fontId="22" fillId="7" borderId="26" xfId="1" applyNumberFormat="1" applyFont="1" applyFill="1" applyBorder="1" applyAlignment="1" applyProtection="1">
      <alignment horizontal="center" vertical="center"/>
    </xf>
    <xf numFmtId="0" fontId="22" fillId="7" borderId="30" xfId="3" applyFont="1" applyFill="1" applyBorder="1" applyAlignment="1" applyProtection="1">
      <alignment horizontal="center" vertical="center" wrapText="1"/>
    </xf>
    <xf numFmtId="0" fontId="22" fillId="7" borderId="25" xfId="3" applyFont="1" applyFill="1" applyBorder="1" applyAlignment="1" applyProtection="1">
      <alignment horizontal="center" vertical="center" wrapText="1"/>
    </xf>
    <xf numFmtId="9" fontId="0" fillId="8" borderId="19" xfId="0" applyNumberForma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3" fillId="8" borderId="22" xfId="0" applyNumberFormat="1" applyFont="1" applyFill="1" applyBorder="1" applyAlignment="1" applyProtection="1">
      <alignment horizontal="center" vertical="center" wrapText="1"/>
      <protection locked="0"/>
    </xf>
    <xf numFmtId="0" fontId="3" fillId="8" borderId="31" xfId="0" applyNumberFormat="1" applyFont="1" applyFill="1" applyBorder="1" applyAlignment="1" applyProtection="1">
      <alignment horizontal="center" vertical="center" wrapText="1"/>
      <protection locked="0"/>
    </xf>
    <xf numFmtId="9" fontId="0" fillId="8" borderId="20" xfId="0" applyNumberFormat="1" applyFill="1" applyBorder="1" applyAlignment="1" applyProtection="1">
      <alignment horizontal="center" vertical="center"/>
      <protection locked="0"/>
    </xf>
    <xf numFmtId="9" fontId="0" fillId="8" borderId="18" xfId="0" applyNumberFormat="1" applyFill="1" applyBorder="1" applyAlignment="1" applyProtection="1">
      <alignment horizontal="center" vertical="center"/>
      <protection locked="0"/>
    </xf>
    <xf numFmtId="14" fontId="5" fillId="2" borderId="6" xfId="1" applyNumberFormat="1" applyFont="1" applyFill="1" applyBorder="1" applyAlignment="1" applyProtection="1">
      <alignment horizontal="center"/>
      <protection locked="0"/>
    </xf>
    <xf numFmtId="0" fontId="5" fillId="2" borderId="6" xfId="1" applyNumberFormat="1" applyFont="1" applyFill="1" applyBorder="1" applyAlignment="1" applyProtection="1">
      <alignment horizontal="center"/>
      <protection locked="0"/>
    </xf>
    <xf numFmtId="0" fontId="5" fillId="2" borderId="5" xfId="1" applyNumberFormat="1" applyFont="1" applyFill="1" applyBorder="1" applyAlignment="1" applyProtection="1">
      <alignment horizontal="center"/>
      <protection locked="0"/>
    </xf>
    <xf numFmtId="0" fontId="26" fillId="2" borderId="12" xfId="1" applyNumberFormat="1" applyFont="1" applyFill="1" applyBorder="1" applyAlignment="1" applyProtection="1">
      <alignment horizontal="left" vertical="center"/>
      <protection locked="0"/>
    </xf>
    <xf numFmtId="0" fontId="25" fillId="7" borderId="12" xfId="0" applyFont="1" applyFill="1" applyBorder="1" applyAlignment="1" applyProtection="1">
      <alignment horizontal="left" vertical="center"/>
      <protection hidden="1"/>
    </xf>
    <xf numFmtId="0" fontId="26" fillId="2" borderId="12" xfId="1" applyNumberFormat="1" applyFont="1" applyFill="1" applyBorder="1" applyAlignment="1" applyProtection="1">
      <alignment horizontal="left" vertical="center" wrapText="1"/>
      <protection locked="0"/>
    </xf>
    <xf numFmtId="0" fontId="22" fillId="7" borderId="27" xfId="1" applyNumberFormat="1" applyFont="1" applyFill="1" applyBorder="1" applyAlignment="1" applyProtection="1">
      <alignment horizontal="center" vertical="center"/>
    </xf>
    <xf numFmtId="0" fontId="22" fillId="7" borderId="26" xfId="1" applyNumberFormat="1" applyFont="1" applyFill="1" applyBorder="1" applyAlignment="1" applyProtection="1">
      <alignment horizontal="center" vertical="center"/>
    </xf>
    <xf numFmtId="0" fontId="22" fillId="7" borderId="27" xfId="3" applyFont="1" applyFill="1" applyBorder="1" applyAlignment="1" applyProtection="1">
      <alignment horizontal="center" vertical="center"/>
    </xf>
    <xf numFmtId="0" fontId="22" fillId="7" borderId="29" xfId="3" applyFont="1" applyFill="1" applyBorder="1" applyAlignment="1" applyProtection="1">
      <alignment horizontal="center" vertical="center"/>
    </xf>
    <xf numFmtId="0" fontId="22" fillId="7" borderId="26" xfId="3" applyFont="1" applyFill="1" applyBorder="1" applyAlignment="1" applyProtection="1">
      <alignment horizontal="center" vertical="center"/>
    </xf>
    <xf numFmtId="0" fontId="22" fillId="7" borderId="0" xfId="1" applyNumberFormat="1" applyFont="1" applyFill="1" applyBorder="1" applyAlignment="1" applyProtection="1">
      <alignment horizontal="right" wrapText="1"/>
    </xf>
    <xf numFmtId="0" fontId="22" fillId="7" borderId="28" xfId="0" applyFont="1" applyFill="1" applyBorder="1" applyAlignment="1" applyProtection="1">
      <alignment horizontal="center" vertical="center"/>
    </xf>
    <xf numFmtId="0" fontId="22" fillId="7" borderId="23" xfId="0" applyFont="1" applyFill="1" applyBorder="1" applyAlignment="1" applyProtection="1">
      <alignment horizontal="center" vertical="center"/>
    </xf>
    <xf numFmtId="0" fontId="5" fillId="2" borderId="9" xfId="1" applyNumberFormat="1" applyFont="1" applyFill="1" applyBorder="1" applyAlignment="1" applyProtection="1">
      <alignment horizontal="center"/>
      <protection locked="0"/>
    </xf>
    <xf numFmtId="0" fontId="5" fillId="2" borderId="8" xfId="1" applyNumberFormat="1" applyFont="1" applyFill="1" applyBorder="1" applyAlignment="1" applyProtection="1">
      <alignment horizontal="center"/>
      <protection locked="0"/>
    </xf>
    <xf numFmtId="0" fontId="0" fillId="0" borderId="19" xfId="0" applyFill="1" applyBorder="1" applyAlignment="1" applyProtection="1">
      <alignment horizontal="justify" vertical="center"/>
      <protection locked="0"/>
    </xf>
    <xf numFmtId="0" fontId="0" fillId="0" borderId="20" xfId="0"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0" fillId="0" borderId="22" xfId="0" applyFill="1" applyBorder="1" applyAlignment="1" applyProtection="1">
      <alignment horizontal="justify" vertical="center"/>
      <protection locked="0"/>
    </xf>
    <xf numFmtId="0" fontId="0" fillId="0" borderId="15" xfId="0" applyFill="1" applyBorder="1" applyAlignment="1" applyProtection="1">
      <alignment horizontal="justify" vertical="center"/>
      <protection locked="0"/>
    </xf>
    <xf numFmtId="0" fontId="11" fillId="0" borderId="19" xfId="3" applyFont="1" applyFill="1" applyBorder="1" applyAlignment="1" applyProtection="1">
      <alignment horizontal="center" vertical="center" wrapText="1"/>
      <protection locked="0"/>
    </xf>
    <xf numFmtId="0" fontId="11" fillId="0" borderId="18" xfId="3" applyFont="1" applyFill="1" applyBorder="1" applyAlignment="1" applyProtection="1">
      <alignment horizontal="center" vertical="center" wrapText="1"/>
      <protection locked="0"/>
    </xf>
    <xf numFmtId="0" fontId="11" fillId="0" borderId="15" xfId="3" applyFont="1" applyFill="1" applyBorder="1" applyAlignment="1" applyProtection="1">
      <alignment horizontal="justify" vertical="center" wrapText="1"/>
      <protection locked="0"/>
    </xf>
    <xf numFmtId="165" fontId="13" fillId="8" borderId="15" xfId="0" applyNumberFormat="1" applyFont="1" applyFill="1" applyBorder="1" applyAlignment="1" applyProtection="1">
      <alignment horizontal="center" vertical="center" wrapText="1"/>
      <protection locked="0"/>
    </xf>
    <xf numFmtId="0" fontId="3" fillId="8" borderId="19" xfId="0" applyNumberFormat="1" applyFont="1" applyFill="1" applyBorder="1" applyAlignment="1" applyProtection="1">
      <alignment horizontal="center" vertical="top" wrapText="1"/>
      <protection locked="0"/>
    </xf>
    <xf numFmtId="0" fontId="3" fillId="8" borderId="20" xfId="0" applyNumberFormat="1" applyFont="1" applyFill="1" applyBorder="1" applyAlignment="1" applyProtection="1">
      <alignment horizontal="center" vertical="top" wrapText="1"/>
      <protection locked="0"/>
    </xf>
    <xf numFmtId="0" fontId="3" fillId="8" borderId="18" xfId="0" applyNumberFormat="1" applyFont="1" applyFill="1" applyBorder="1" applyAlignment="1" applyProtection="1">
      <alignment horizontal="center" vertical="top" wrapText="1"/>
      <protection locked="0"/>
    </xf>
    <xf numFmtId="0" fontId="3" fillId="8" borderId="20" xfId="0" applyNumberFormat="1" applyFont="1" applyFill="1" applyBorder="1" applyAlignment="1" applyProtection="1">
      <alignment horizontal="center" vertical="center" wrapText="1"/>
      <protection locked="0"/>
    </xf>
    <xf numFmtId="0" fontId="5" fillId="2" borderId="9" xfId="1" applyNumberFormat="1" applyFont="1" applyFill="1" applyBorder="1" applyAlignment="1" applyProtection="1">
      <alignment horizontal="left"/>
      <protection locked="0"/>
    </xf>
    <xf numFmtId="0" fontId="5" fillId="2" borderId="8" xfId="1" applyNumberFormat="1" applyFont="1" applyFill="1" applyBorder="1" applyAlignment="1" applyProtection="1">
      <alignment horizontal="left"/>
      <protection locked="0"/>
    </xf>
    <xf numFmtId="0" fontId="5" fillId="2" borderId="6" xfId="1" applyNumberFormat="1" applyFont="1" applyFill="1" applyBorder="1" applyAlignment="1" applyProtection="1">
      <alignment horizontal="left"/>
      <protection locked="0"/>
    </xf>
    <xf numFmtId="0" fontId="5" fillId="2" borderId="5" xfId="1" applyNumberFormat="1" applyFont="1" applyFill="1" applyBorder="1" applyAlignment="1" applyProtection="1">
      <alignment horizontal="left"/>
      <protection locked="0"/>
    </xf>
    <xf numFmtId="14" fontId="5" fillId="2" borderId="6" xfId="1" applyNumberFormat="1" applyFont="1" applyFill="1" applyBorder="1" applyAlignment="1" applyProtection="1">
      <alignment horizontal="left"/>
      <protection locked="0"/>
    </xf>
    <xf numFmtId="0" fontId="10" fillId="0" borderId="19" xfId="3" applyFont="1" applyFill="1" applyBorder="1" applyAlignment="1" applyProtection="1">
      <alignment horizontal="center" vertical="center" wrapText="1"/>
      <protection locked="0"/>
    </xf>
    <xf numFmtId="0" fontId="10" fillId="0" borderId="18" xfId="3" applyFont="1" applyFill="1" applyBorder="1" applyAlignment="1" applyProtection="1">
      <alignment horizontal="center" vertical="center" wrapText="1"/>
      <protection locked="0"/>
    </xf>
    <xf numFmtId="0" fontId="14" fillId="0" borderId="15" xfId="0" applyFont="1" applyFill="1" applyBorder="1" applyAlignment="1" applyProtection="1">
      <alignment horizontal="justify" vertical="center"/>
      <protection locked="0"/>
    </xf>
    <xf numFmtId="0" fontId="10" fillId="0" borderId="15" xfId="3" applyFont="1" applyFill="1" applyBorder="1" applyAlignment="1" applyProtection="1">
      <alignment horizontal="center" vertical="center" wrapText="1"/>
      <protection locked="0"/>
    </xf>
    <xf numFmtId="0" fontId="14" fillId="0" borderId="19" xfId="0" applyFont="1" applyFill="1" applyBorder="1" applyAlignment="1" applyProtection="1">
      <alignment horizontal="justify" vertical="center"/>
      <protection locked="0"/>
    </xf>
    <xf numFmtId="0" fontId="14" fillId="0" borderId="20" xfId="0" applyFont="1" applyFill="1" applyBorder="1" applyAlignment="1" applyProtection="1">
      <alignment horizontal="justify" vertical="center"/>
      <protection locked="0"/>
    </xf>
    <xf numFmtId="165" fontId="13" fillId="0" borderId="19" xfId="0" applyNumberFormat="1" applyFont="1" applyFill="1" applyBorder="1" applyAlignment="1" applyProtection="1">
      <alignment horizontal="center" vertical="center" wrapText="1"/>
      <protection locked="0"/>
    </xf>
    <xf numFmtId="165" fontId="13" fillId="0" borderId="20" xfId="0" applyNumberFormat="1" applyFont="1" applyFill="1" applyBorder="1" applyAlignment="1" applyProtection="1">
      <alignment horizontal="center" vertical="center" wrapText="1"/>
      <protection locked="0"/>
    </xf>
    <xf numFmtId="165" fontId="13" fillId="0" borderId="18" xfId="0" applyNumberFormat="1" applyFont="1" applyFill="1" applyBorder="1" applyAlignment="1" applyProtection="1">
      <alignment horizontal="center" vertical="center" wrapText="1"/>
      <protection locked="0"/>
    </xf>
    <xf numFmtId="9" fontId="42" fillId="10" borderId="0" xfId="9" applyFont="1" applyFill="1" applyProtection="1">
      <protection locked="0"/>
    </xf>
    <xf numFmtId="0" fontId="2" fillId="0" borderId="34" xfId="0" applyFont="1" applyBorder="1" applyAlignment="1" applyProtection="1">
      <alignment horizontal="center"/>
      <protection locked="0"/>
    </xf>
    <xf numFmtId="0" fontId="43" fillId="0" borderId="34" xfId="0" applyFont="1" applyBorder="1" applyAlignment="1" applyProtection="1">
      <alignment horizontal="center"/>
      <protection locked="0"/>
    </xf>
  </cellXfs>
  <cellStyles count="10">
    <cellStyle name="Millares 2" xfId="2"/>
    <cellStyle name="Millares 3" xfId="4"/>
    <cellStyle name="Millares 4" xfId="5"/>
    <cellStyle name="Normal" xfId="0" builtinId="0"/>
    <cellStyle name="Normal 2" xfId="6"/>
    <cellStyle name="Normal 2 2 2" xfId="3"/>
    <cellStyle name="Normal 3" xfId="7"/>
    <cellStyle name="Normal 4" xfId="8"/>
    <cellStyle name="Normal 5" xfId="1"/>
    <cellStyle name="Porcentaje"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idi\Mis%20documentos\Dropbox\PLAN%20DE%20ACCI&#211;N%202014(Definitivos)\PLANES%20ACCI&#211;N%202014%20ADMINISTRATIVOS\CALIDAD%20%20Ver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GASTOS E INVERSIONES"/>
      <sheetName val="TOTAL PRESUPUESTO"/>
      <sheetName val="Tablas"/>
      <sheetName val="PROYECTOS"/>
    </sheetNames>
    <sheetDataSet>
      <sheetData sheetId="0"/>
      <sheetData sheetId="1"/>
      <sheetData sheetId="2"/>
      <sheetData sheetId="3"/>
      <sheetData sheetId="4">
        <row r="3">
          <cell r="B3" t="str">
            <v>Autoridades Nacionales</v>
          </cell>
          <cell r="C3" t="str">
            <v>010105</v>
          </cell>
          <cell r="E3" t="str">
            <v>Administraciòn Agropecuarìa</v>
          </cell>
          <cell r="F3" t="str">
            <v>04010105</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F4" t="str">
            <v>04010104</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F5" t="str">
            <v>04010108</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F6" t="str">
            <v>88010103</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F7" t="str">
            <v>91030102</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F8" t="str">
            <v>89010102</v>
          </cell>
          <cell r="H8" t="str">
            <v>0801</v>
          </cell>
          <cell r="I8" t="str">
            <v>Escuela de Capacitacion a Docentes</v>
          </cell>
          <cell r="R8" t="str">
            <v>(Personal)Capacitación al Personal</v>
          </cell>
          <cell r="S8" t="str">
            <v>5105630101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F9" t="str">
            <v>89010103</v>
          </cell>
          <cell r="H9" t="str">
            <v>1201</v>
          </cell>
          <cell r="I9" t="str">
            <v>Hacienda Majavita</v>
          </cell>
          <cell r="R9" t="str">
            <v>(Hon.)Talleres Administracion</v>
          </cell>
          <cell r="S9" t="str">
            <v>5110959501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F10" t="str">
            <v>89010104</v>
          </cell>
          <cell r="H10" t="str">
            <v>0603</v>
          </cell>
          <cell r="I10" t="str">
            <v>Maestria Ciencias de la Educacion</v>
          </cell>
          <cell r="R10" t="str">
            <v>(Hon.)Otros Servicios Profesionales</v>
          </cell>
          <cell r="S10" t="str">
            <v>5110959595</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F11" t="str">
            <v>89010105</v>
          </cell>
          <cell r="H11" t="str">
            <v>0703</v>
          </cell>
          <cell r="I11" t="str">
            <v>Maestria Filosofia</v>
          </cell>
          <cell r="R11" t="str">
            <v>(Imp.)Industria  y  Comercio</v>
          </cell>
          <cell r="S11" t="str">
            <v>5115050101</v>
          </cell>
          <cell r="X11" t="str">
            <v>PROYECCIÓN SOCIAL</v>
          </cell>
          <cell r="Y11" t="str">
            <v>09</v>
          </cell>
          <cell r="AA11" t="str">
            <v>CIRCUITO CERRADO DE TELEVISIÓN Y SEGURIDAD</v>
          </cell>
          <cell r="AB11" t="str">
            <v>02040105</v>
          </cell>
        </row>
        <row r="12">
          <cell r="E12" t="str">
            <v>Area de salud</v>
          </cell>
          <cell r="F12" t="str">
            <v>89010101</v>
          </cell>
          <cell r="H12" t="str">
            <v>0403</v>
          </cell>
          <cell r="I12" t="str">
            <v>Maestrias Ciencias Economicas Administrativas y Contables</v>
          </cell>
          <cell r="R12" t="str">
            <v>(Imp.)A La Propiedad Raiz</v>
          </cell>
          <cell r="S12" t="str">
            <v>5115150101</v>
          </cell>
          <cell r="AA12" t="str">
            <v>DESARROLLO DE COLECCIONES (BIBLIOTECA)</v>
          </cell>
          <cell r="AB12" t="str">
            <v>01100102</v>
          </cell>
        </row>
        <row r="13">
          <cell r="E13" t="str">
            <v>Audiovisuales</v>
          </cell>
          <cell r="F13" t="str">
            <v>88010104</v>
          </cell>
          <cell r="H13" t="str">
            <v>0901</v>
          </cell>
          <cell r="I13" t="str">
            <v>Organización de Realizaciones Interinstitucionales - ORI</v>
          </cell>
          <cell r="R13" t="str">
            <v>(Imp.)De Valorizacion</v>
          </cell>
          <cell r="S13" t="str">
            <v>5115250101</v>
          </cell>
          <cell r="X13" t="str">
            <v>AUTORIDADES NACIONALES</v>
          </cell>
          <cell r="AA13" t="str">
            <v>DESARROLLO DE LAS COMUNICACIONES, LA INFORMÁTICA Y LOS MEDIOS EDUCATIVOS COMO APOYO A LA LABOR ACADÉMICA</v>
          </cell>
          <cell r="AB13" t="str">
            <v>01100101</v>
          </cell>
        </row>
        <row r="14">
          <cell r="E14" t="str">
            <v>Auditorìa Interna</v>
          </cell>
          <cell r="F14" t="str">
            <v>91010107</v>
          </cell>
          <cell r="H14" t="str">
            <v>0602</v>
          </cell>
          <cell r="I14" t="str">
            <v>Posgrado Ciencias de la Educacion</v>
          </cell>
          <cell r="R14" t="str">
            <v>(Imp.)De Vehiculos</v>
          </cell>
          <cell r="S14" t="str">
            <v>5115400101</v>
          </cell>
          <cell r="AA14" t="str">
            <v>DESARROLLO FÍSICO COLEGIO</v>
          </cell>
          <cell r="AB14" t="str">
            <v>01140104</v>
          </cell>
        </row>
        <row r="15">
          <cell r="E15" t="str">
            <v>Bacteriología</v>
          </cell>
          <cell r="F15" t="str">
            <v>02010105</v>
          </cell>
          <cell r="H15" t="str">
            <v>0402</v>
          </cell>
          <cell r="I15" t="str">
            <v>Posgrado Ciencias Economicas Administrativas y Contables</v>
          </cell>
          <cell r="R15" t="str">
            <v>(Arrend.)Arrend. Edificios</v>
          </cell>
          <cell r="S15" t="str">
            <v>5120100101</v>
          </cell>
          <cell r="X15" t="str">
            <v>ADMINISTRACION ACADEMICA</v>
          </cell>
          <cell r="AA15" t="str">
            <v>DESARROLLO NACIONAL DE LA INVESTIGACIÓN FORMATIVA Y CIENTÍFICA</v>
          </cell>
          <cell r="AB15" t="str">
            <v>01060101</v>
          </cell>
        </row>
        <row r="16">
          <cell r="E16" t="str">
            <v>Biblioteca Bosque</v>
          </cell>
          <cell r="F16">
            <v>88010107</v>
          </cell>
          <cell r="H16" t="str">
            <v>0302</v>
          </cell>
          <cell r="I16" t="str">
            <v>Posgrado Derecho</v>
          </cell>
          <cell r="R16" t="str">
            <v>(Arrend.)Arrend. Maq. y Equipos</v>
          </cell>
          <cell r="S16" t="str">
            <v>5120150101</v>
          </cell>
          <cell r="X16" t="str">
            <v>DOCENCIA (DOCENTES Y ESTUDIANTES)</v>
          </cell>
          <cell r="AA16" t="str">
            <v>DESARROLLO TECNOLÓGICO</v>
          </cell>
          <cell r="AB16" t="str">
            <v>02010105</v>
          </cell>
        </row>
        <row r="17">
          <cell r="E17" t="str">
            <v>Biblioteca y Hemeroteca</v>
          </cell>
          <cell r="F17" t="str">
            <v>88010101</v>
          </cell>
          <cell r="H17" t="str">
            <v>0702</v>
          </cell>
          <cell r="I17" t="str">
            <v>Posgrado Filosofia</v>
          </cell>
          <cell r="R17" t="str">
            <v>(Arrend.)Arrend. Muebles y Enseres</v>
          </cell>
          <cell r="S17" t="str">
            <v>5120200101</v>
          </cell>
          <cell r="AA17" t="str">
            <v>DISEÑO DE UN SISTEMA NACIONAL DE EDUCACIÓN NO FORMAL</v>
          </cell>
          <cell r="AB17" t="str">
            <v>01130101</v>
          </cell>
        </row>
        <row r="18">
          <cell r="E18" t="str">
            <v>Cartera</v>
          </cell>
          <cell r="F18" t="str">
            <v>91030103</v>
          </cell>
          <cell r="H18" t="str">
            <v>0502</v>
          </cell>
          <cell r="I18" t="str">
            <v>Posgrado Ingenieria</v>
          </cell>
          <cell r="R18" t="str">
            <v>(Arrend.)Arrend. Eq. Oficina</v>
          </cell>
          <cell r="S18" t="str">
            <v>5120200102</v>
          </cell>
          <cell r="X18" t="str">
            <v>ADMINISTRACION ACADEMICA</v>
          </cell>
          <cell r="AA18" t="str">
            <v>DISEÑO E IMPLEMENTACIÓN DE UN SISTEMA DE COMUNICACIÓN ORGANIZACIONAL</v>
          </cell>
          <cell r="AB18" t="str">
            <v>02030104</v>
          </cell>
        </row>
        <row r="19">
          <cell r="E19" t="str">
            <v>Censorìa Delegada</v>
          </cell>
          <cell r="F19" t="str">
            <v>91010105</v>
          </cell>
          <cell r="H19" t="str">
            <v>0202</v>
          </cell>
          <cell r="I19" t="str">
            <v>Posgrados</v>
          </cell>
          <cell r="R19" t="str">
            <v>(Arrend.)Arrend. Eq. Computo</v>
          </cell>
          <cell r="S19" t="str">
            <v>5120250101</v>
          </cell>
          <cell r="X19" t="str">
            <v>ADMINISTRACION INSTITUCIONAL</v>
          </cell>
          <cell r="AA19" t="str">
            <v>DISEÑO E IMPLEMENTACIÓN DE UN SISTEMA DE MERCADO Y FORTALECIMIENTO DE LA IMÁGEN CORPORATIVA</v>
          </cell>
          <cell r="AB19" t="str">
            <v>02050101</v>
          </cell>
        </row>
        <row r="20">
          <cell r="E20" t="str">
            <v>Censorìa Nacional</v>
          </cell>
          <cell r="F20" t="str">
            <v>90010106</v>
          </cell>
          <cell r="H20" t="str">
            <v>0201</v>
          </cell>
          <cell r="I20" t="str">
            <v>Pregrado</v>
          </cell>
          <cell r="R20" t="str">
            <v>(Arrend.)Arrend. Eq. Telec.</v>
          </cell>
          <cell r="S20" t="str">
            <v>5120250102</v>
          </cell>
          <cell r="X20" t="str">
            <v>DOCENCIA (DOCENTES Y ESTUDIANTES)</v>
          </cell>
          <cell r="AA20" t="str">
            <v>DISEÑO E IMPLEMENTACION DE UN SISTEMA DE RELACIONES PÚBLICAS E INTERINSTITUCIONALES</v>
          </cell>
          <cell r="AB20" t="str">
            <v>02050102</v>
          </cell>
        </row>
        <row r="21">
          <cell r="E21" t="str">
            <v>Centro de conciliaciòn</v>
          </cell>
          <cell r="F21" t="str">
            <v>03010104</v>
          </cell>
          <cell r="H21" t="str">
            <v>0601</v>
          </cell>
          <cell r="I21" t="str">
            <v>Pregrado Ciencias de la Educacion</v>
          </cell>
          <cell r="R21" t="str">
            <v xml:space="preserve">(Arrend.)Arrend. Eq. Radio </v>
          </cell>
          <cell r="S21" t="str">
            <v>5120250103</v>
          </cell>
          <cell r="AA21" t="str">
            <v>DISEÑO, IMPLEMENTACIÓN Y SOSTENIMIENTO DE UN SISTEMA DE GESTIÓN DE CALIDAD</v>
          </cell>
          <cell r="AB21" t="str">
            <v>02020101</v>
          </cell>
        </row>
        <row r="22">
          <cell r="E22" t="str">
            <v>Centro de Lenguas Extranjeras CLEUL</v>
          </cell>
          <cell r="F22" t="str">
            <v>06040101</v>
          </cell>
          <cell r="H22" t="str">
            <v>0401</v>
          </cell>
          <cell r="I22" t="str">
            <v>Pregrado Ciencias Economicas Administrativas y Contables</v>
          </cell>
          <cell r="R22" t="str">
            <v>(Arrend.)Arrend. Equipos Lab.</v>
          </cell>
          <cell r="S22" t="str">
            <v>5120300103</v>
          </cell>
          <cell r="X22" t="str">
            <v>INVESTIGACION</v>
          </cell>
          <cell r="AA22" t="str">
            <v>DOCENCIA CALIFICADA</v>
          </cell>
          <cell r="AB22" t="str">
            <v>01030101</v>
          </cell>
        </row>
        <row r="23">
          <cell r="E23" t="str">
            <v>Ciencias Economicas Administrativas y Co</v>
          </cell>
          <cell r="F23" t="str">
            <v>04010106</v>
          </cell>
          <cell r="H23" t="str">
            <v>0301</v>
          </cell>
          <cell r="I23" t="str">
            <v>Pregrado Derecho</v>
          </cell>
          <cell r="R23" t="str">
            <v>(Arrend.)Arrend. Eq. Instrumentales</v>
          </cell>
          <cell r="S23" t="str">
            <v>5120300104</v>
          </cell>
          <cell r="AA23" t="str">
            <v>EMPODERAMIENTO DE LA PLANEACIÓN</v>
          </cell>
          <cell r="AB23" t="str">
            <v>02030106</v>
          </cell>
        </row>
        <row r="24">
          <cell r="E24" t="str">
            <v>Compras</v>
          </cell>
          <cell r="F24" t="str">
            <v>91040102</v>
          </cell>
          <cell r="H24" t="str">
            <v>0701</v>
          </cell>
          <cell r="I24" t="str">
            <v>Pregrado Filosofia</v>
          </cell>
          <cell r="R24" t="str">
            <v>(Arrend.)Arrend. Vehiculos</v>
          </cell>
          <cell r="S24" t="str">
            <v>5120400101</v>
          </cell>
          <cell r="X24" t="str">
            <v>ADMINISTRACION ACADEMICA</v>
          </cell>
          <cell r="AA24" t="str">
            <v>ESTADÍSTICAS</v>
          </cell>
          <cell r="AB24" t="str">
            <v>02010104</v>
          </cell>
        </row>
        <row r="25">
          <cell r="E25" t="str">
            <v>Consejo Directivo</v>
          </cell>
          <cell r="F25" t="str">
            <v>91010101</v>
          </cell>
          <cell r="H25" t="str">
            <v>0501</v>
          </cell>
          <cell r="I25" t="str">
            <v>Pregrado Ingenieria</v>
          </cell>
          <cell r="R25" t="str">
            <v>(Arrend.)Arrend. Plantas Energia</v>
          </cell>
          <cell r="S25" t="str">
            <v>5120600104</v>
          </cell>
          <cell r="X25" t="str">
            <v>EXTENSION</v>
          </cell>
          <cell r="AA25" t="str">
            <v>ESTANDARIZACIÓN DE SITIOS DE TRABAJO Y MEJORAMIENTO DE CONDICIONES OCUPACIONALES</v>
          </cell>
          <cell r="AB25" t="str">
            <v>02040104</v>
          </cell>
        </row>
        <row r="26">
          <cell r="E26" t="str">
            <v>Consiliatura</v>
          </cell>
          <cell r="F26" t="str">
            <v>90010102</v>
          </cell>
          <cell r="H26" t="str">
            <v>1001</v>
          </cell>
          <cell r="I26" t="str">
            <v>Tecnologias</v>
          </cell>
          <cell r="R26" t="str">
            <v>(Arrend.)Otros Arrendamientos</v>
          </cell>
          <cell r="S26" t="str">
            <v>5120959595</v>
          </cell>
          <cell r="AA26" t="str">
            <v>ESTRUCTURAS DE PERSONAL Y ESCALAS DE SALARIOS</v>
          </cell>
          <cell r="AB26" t="str">
            <v>02030102</v>
          </cell>
        </row>
        <row r="27">
          <cell r="E27" t="str">
            <v>Consultorio Jurìdico</v>
          </cell>
          <cell r="F27" t="str">
            <v>03010103</v>
          </cell>
          <cell r="H27" t="str">
            <v>8801</v>
          </cell>
          <cell r="I27" t="str">
            <v>Unidades de Apoyo Academico</v>
          </cell>
          <cell r="R27" t="str">
            <v>(Contr. y Afil.)Contribuciones</v>
          </cell>
          <cell r="S27" t="str">
            <v>5125050101</v>
          </cell>
          <cell r="X27" t="str">
            <v>BIENESTAR INSTITUCIONAL</v>
          </cell>
          <cell r="AA27" t="str">
            <v>EXPASIÓN Y CUALIFICACIÓN DE SERVICIOS Y RPOGRAMAS DE BIENESTAR INSTITUCIONAL</v>
          </cell>
          <cell r="AB27" t="str">
            <v>01120101</v>
          </cell>
        </row>
        <row r="28">
          <cell r="E28" t="str">
            <v>Contabilidad</v>
          </cell>
          <cell r="F28" t="str">
            <v>91030104</v>
          </cell>
          <cell r="H28" t="str">
            <v>9104</v>
          </cell>
          <cell r="I28" t="str">
            <v>Unidades de Apoyo Administrativo</v>
          </cell>
          <cell r="R28" t="str">
            <v>(Contr. y Afil.)Afiliaciones Y Sostenimiento</v>
          </cell>
          <cell r="S28" t="str">
            <v>5125100101</v>
          </cell>
          <cell r="AA28" t="str">
            <v>FOMENTO A LA PRODUCCIÓN INTELECTUAL Y A LA PRODUCCIÓN EDITORIAL</v>
          </cell>
          <cell r="AB28" t="str">
            <v>01030102</v>
          </cell>
        </row>
        <row r="29">
          <cell r="E29" t="str">
            <v>Contadurìa</v>
          </cell>
          <cell r="F29" t="str">
            <v>04010101</v>
          </cell>
          <cell r="H29" t="str">
            <v>9102</v>
          </cell>
          <cell r="I29" t="str">
            <v>Unidades de Apoyo de Gestion Humana</v>
          </cell>
          <cell r="R29" t="str">
            <v>(Seguros)Manejo</v>
          </cell>
          <cell r="S29" t="str">
            <v>5130050101</v>
          </cell>
          <cell r="X29" t="str">
            <v>ADMINISTRACION INSTITUCIONAL</v>
          </cell>
          <cell r="AA29" t="str">
            <v>FOMENTO Y APOYO A LA EXELENCIA ESTUDIANTIL</v>
          </cell>
          <cell r="AB29" t="str">
            <v>01040102</v>
          </cell>
        </row>
        <row r="30">
          <cell r="E30" t="str">
            <v>Direcciòn Centro de Investigaciones</v>
          </cell>
          <cell r="F30" t="str">
            <v>11010199</v>
          </cell>
          <cell r="H30" t="str">
            <v>9101</v>
          </cell>
          <cell r="I30" t="str">
            <v>Unidades de Apoyo Directivo</v>
          </cell>
          <cell r="R30" t="str">
            <v>(Seguros)Cumplimiento</v>
          </cell>
          <cell r="S30" t="str">
            <v>5130100101</v>
          </cell>
          <cell r="AA30" t="str">
            <v>FONDO DE SOSTENIBILIDAD ICETEX</v>
          </cell>
          <cell r="AB30" t="str">
            <v>03010106</v>
          </cell>
        </row>
        <row r="31">
          <cell r="E31" t="str">
            <v>Direcciòn de Bienestar</v>
          </cell>
          <cell r="F31" t="str">
            <v>91010110</v>
          </cell>
          <cell r="H31" t="str">
            <v>9103</v>
          </cell>
          <cell r="I31" t="str">
            <v>Unidades de Apoyo Financiero</v>
          </cell>
          <cell r="R31" t="str">
            <v>(Seguros)Corriente Debil</v>
          </cell>
          <cell r="S31" t="str">
            <v>5130150101</v>
          </cell>
          <cell r="X31" t="str">
            <v>EGRESADOS</v>
          </cell>
          <cell r="AA31" t="str">
            <v>FORMACIÓN Y DESARROLLO DEL TALENTO HUMANO</v>
          </cell>
          <cell r="AB31" t="str">
            <v>02030105</v>
          </cell>
        </row>
        <row r="32">
          <cell r="E32" t="str">
            <v>Direccion Nacional TIC</v>
          </cell>
          <cell r="F32">
            <v>90010110</v>
          </cell>
          <cell r="R32" t="str">
            <v>(Seguros)Vida Colectiva</v>
          </cell>
          <cell r="S32" t="str">
            <v>5130200101</v>
          </cell>
          <cell r="X32" t="str">
            <v>PROYECCIÓN SOCIAL</v>
          </cell>
          <cell r="AA32" t="str">
            <v>FORTALECIMIENTO FINANCIERO Y NUEVAS FUENTES DE FINANCIACIÓN</v>
          </cell>
          <cell r="AB32" t="str">
            <v>02060103</v>
          </cell>
        </row>
        <row r="33">
          <cell r="E33" t="str">
            <v>Doctorado Derecho</v>
          </cell>
          <cell r="F33" t="str">
            <v>03020301</v>
          </cell>
          <cell r="R33" t="str">
            <v>(Seguros)Incendio</v>
          </cell>
          <cell r="S33" t="str">
            <v>5130250101</v>
          </cell>
          <cell r="AA33" t="str">
            <v>FORTALECIMIENTO Y DESARROLLO DE LAS RELACIONES INTERINSTITUCIONALES A NIVEL NACIONAL E INTERNACIONAL</v>
          </cell>
          <cell r="AB33" t="str">
            <v>01110101</v>
          </cell>
        </row>
        <row r="34">
          <cell r="E34" t="str">
            <v>Economìa</v>
          </cell>
          <cell r="F34" t="str">
            <v>04010102</v>
          </cell>
          <cell r="R34" t="str">
            <v>(Seguros)Terremoto</v>
          </cell>
          <cell r="S34" t="str">
            <v>5130300101</v>
          </cell>
          <cell r="AA34" t="str">
            <v>FORTALECIMIENTO Y PROMOCIÓN DE LOS PRINCIPIOS INSTITUCIONALES Y DEL SENTIDO DE PERTENENCIA</v>
          </cell>
          <cell r="AB34" t="str">
            <v>01070101</v>
          </cell>
        </row>
        <row r="35">
          <cell r="E35" t="str">
            <v>Economìa y Negocios Internacionales</v>
          </cell>
          <cell r="F35" t="str">
            <v>04010103</v>
          </cell>
          <cell r="R35" t="str">
            <v>(Seguros)Sustraccion y Hurto</v>
          </cell>
          <cell r="S35" t="str">
            <v>5130350101</v>
          </cell>
          <cell r="AA35" t="str">
            <v>GASTOS ADMINISTRATIVOS Y ACADEMICOS</v>
          </cell>
          <cell r="AB35" t="str">
            <v>03010102</v>
          </cell>
        </row>
        <row r="36">
          <cell r="E36" t="str">
            <v>Enfermerìa</v>
          </cell>
          <cell r="F36" t="str">
            <v>02010102</v>
          </cell>
          <cell r="R36" t="str">
            <v>(Seguros)Flota y Equipo De Transporte</v>
          </cell>
          <cell r="S36" t="str">
            <v>5130400101</v>
          </cell>
          <cell r="AA36" t="str">
            <v>GASTOS AUTORIDADES NACIONALES</v>
          </cell>
          <cell r="AB36" t="str">
            <v>03010103</v>
          </cell>
        </row>
        <row r="37">
          <cell r="E37" t="str">
            <v>Escuela de Capacitaciòn a Docentes</v>
          </cell>
          <cell r="F37" t="str">
            <v>08010101</v>
          </cell>
          <cell r="R37" t="str">
            <v>(Seguros)Responsabilidad Civil</v>
          </cell>
          <cell r="S37" t="str">
            <v>5130600101</v>
          </cell>
          <cell r="AA37" t="str">
            <v>GASTOS HIGIENE Y SEGURIDAD</v>
          </cell>
          <cell r="AB37" t="str">
            <v>03010104</v>
          </cell>
        </row>
        <row r="38">
          <cell r="E38" t="str">
            <v>Esp. Ciencias Forences y Tecnica probato</v>
          </cell>
          <cell r="F38" t="str">
            <v>03020122</v>
          </cell>
          <cell r="R38" t="str">
            <v>(Seguros)Obligatorio Accidente De Transito</v>
          </cell>
          <cell r="S38" t="str">
            <v>5130750101</v>
          </cell>
          <cell r="AA38" t="str">
            <v>INSERCIÓN INSTITUCIONAL EN REDES Y SISTEMAS DE EDUCACIÓN SUPERIOR EN EL ÁMBITO LATINOAMERICANO E INTERNACIONAL</v>
          </cell>
          <cell r="AB38" t="str">
            <v>01110102</v>
          </cell>
        </row>
        <row r="39">
          <cell r="E39" t="str">
            <v>Esp. Derecho Constitucional Florencia</v>
          </cell>
          <cell r="F39" t="str">
            <v>03020125</v>
          </cell>
          <cell r="R39" t="str">
            <v>(Seguros)Lucro Sesante</v>
          </cell>
          <cell r="S39" t="str">
            <v>5130800101</v>
          </cell>
          <cell r="AA39" t="str">
            <v>MANUALES ORGANIZACIONALES</v>
          </cell>
          <cell r="AB39" t="str">
            <v>02030103</v>
          </cell>
        </row>
        <row r="40">
          <cell r="E40" t="str">
            <v>Esp. Entrenamiento Deportivo</v>
          </cell>
          <cell r="F40" t="str">
            <v>02020115</v>
          </cell>
          <cell r="R40" t="str">
            <v>(Seguros)Transporte de Mercancia</v>
          </cell>
          <cell r="S40" t="str">
            <v>5130850101</v>
          </cell>
          <cell r="AA40" t="str">
            <v>MEJORAMIENTO DE LA INFRAESTRUCTURA CIENTÍFICA Y TECNOLÓGICA PARA DESARROLLO DE LA INVESTIGACIÓN BASÍCA Y APLICADA</v>
          </cell>
          <cell r="AB40" t="str">
            <v>01060102</v>
          </cell>
        </row>
        <row r="41">
          <cell r="E41" t="str">
            <v>Esp. Gcia Financiera con Enfasis Internal - CALI</v>
          </cell>
          <cell r="F41" t="str">
            <v>04020108</v>
          </cell>
          <cell r="R41" t="str">
            <v>(Seguros)Riesgos Biologicos</v>
          </cell>
          <cell r="S41" t="str">
            <v>5130900101</v>
          </cell>
          <cell r="AA41" t="str">
            <v>MEJORAMIENTO DEL CLIMA ORGANIZACIONAL Y DESARROLLO DE LAS RELACIONES HUMANAS A NIVEL INSTITUCIONAL</v>
          </cell>
          <cell r="AB41" t="str">
            <v>01080101</v>
          </cell>
        </row>
        <row r="42">
          <cell r="E42" t="str">
            <v>Esp. Gcia Financiera Internacional - BTA</v>
          </cell>
          <cell r="F42" t="str">
            <v>04020104</v>
          </cell>
          <cell r="R42" t="str">
            <v>(Seguros)Poliza Estudiantil</v>
          </cell>
          <cell r="S42" t="str">
            <v>5130950101</v>
          </cell>
          <cell r="AA42" t="str">
            <v>ORGANIZACIÓN, PLANEACIÓN Y DOTACIÓN DE INFRAESTRUCTURA PARA LA PROYECCIÓN SOCIAL</v>
          </cell>
          <cell r="AB42" t="str">
            <v>01090102</v>
          </cell>
        </row>
        <row r="43">
          <cell r="E43" t="str">
            <v>Esp. Gerencia y Control de Riesgos</v>
          </cell>
          <cell r="F43" t="str">
            <v>02020113</v>
          </cell>
          <cell r="R43" t="str">
            <v>(Seguros)Otros Seguros</v>
          </cell>
          <cell r="S43" t="str">
            <v>5130950102</v>
          </cell>
          <cell r="AA43" t="str">
            <v>PLAN NACIONAL DE EDUCACIÓN NO FORMAL</v>
          </cell>
          <cell r="AB43" t="str">
            <v>01130102</v>
          </cell>
        </row>
        <row r="44">
          <cell r="E44" t="str">
            <v>Esp. Hematooncologia</v>
          </cell>
          <cell r="F44" t="str">
            <v>02020116</v>
          </cell>
          <cell r="R44" t="str">
            <v>(Svs.)Aseo</v>
          </cell>
          <cell r="S44" t="str">
            <v>5135050101</v>
          </cell>
          <cell r="AA44" t="str">
            <v>PLANES DE AMOBLAMIENTO Y PAISAJISMO</v>
          </cell>
          <cell r="AB44" t="str">
            <v>02040103</v>
          </cell>
        </row>
        <row r="45">
          <cell r="E45" t="str">
            <v>Esp. Psicologia Juridica y Forense</v>
          </cell>
          <cell r="F45" t="str">
            <v>03020126</v>
          </cell>
          <cell r="R45" t="str">
            <v>(Svs.)Vigilancia</v>
          </cell>
          <cell r="S45" t="str">
            <v>5135050102</v>
          </cell>
          <cell r="AA45" t="str">
            <v>PLANES DE MANTENIMIENTO PREVENTIVO</v>
          </cell>
          <cell r="AB45" t="str">
            <v>02040102</v>
          </cell>
        </row>
        <row r="46">
          <cell r="E46" t="str">
            <v>Esp.Acondicionamiento Fisico para la Salud</v>
          </cell>
          <cell r="F46" t="str">
            <v>02020114</v>
          </cell>
          <cell r="R46" t="str">
            <v>(Svs.)Temporales</v>
          </cell>
          <cell r="S46" t="str">
            <v>5135100101</v>
          </cell>
          <cell r="AA46" t="str">
            <v>PLANES DE REGULACIÓN Y MANEJO</v>
          </cell>
          <cell r="AB46" t="str">
            <v>02040101</v>
          </cell>
        </row>
        <row r="47">
          <cell r="E47" t="str">
            <v>Especialización Administrativo Villavice</v>
          </cell>
          <cell r="F47" t="str">
            <v>03020120</v>
          </cell>
          <cell r="R47" t="str">
            <v>(Svs.)Asistencia Tecnica</v>
          </cell>
          <cell r="S47" t="str">
            <v>5135150101</v>
          </cell>
          <cell r="AA47" t="str">
            <v>PLANTA FÍSICA CONSTRUCCIÓN Y ADECUACIÓN</v>
          </cell>
          <cell r="AB47" t="str">
            <v>02040106</v>
          </cell>
        </row>
        <row r="48">
          <cell r="E48" t="str">
            <v>Especializaciòn Control Fiscal</v>
          </cell>
          <cell r="F48" t="str">
            <v>04020102</v>
          </cell>
          <cell r="R48" t="str">
            <v>(Svs.)Procesamiento de Datos</v>
          </cell>
          <cell r="S48" t="str">
            <v>5135200101</v>
          </cell>
          <cell r="AA48" t="str">
            <v>PROYECCIÓN SOCIAL COLEGIO</v>
          </cell>
          <cell r="AB48" t="str">
            <v>01140103</v>
          </cell>
        </row>
        <row r="49">
          <cell r="E49" t="str">
            <v>Especialización Derecho Procesal Villavi</v>
          </cell>
          <cell r="F49" t="str">
            <v>03020124</v>
          </cell>
          <cell r="R49" t="str">
            <v>(Svs.)Acueducto y Alcantarillado</v>
          </cell>
          <cell r="S49" t="str">
            <v>5135250101</v>
          </cell>
          <cell r="AA49" t="str">
            <v>PROYECTO DE ADMINISTRACIÓN COLEGIO</v>
          </cell>
          <cell r="AB49" t="str">
            <v>01140101</v>
          </cell>
        </row>
        <row r="50">
          <cell r="E50" t="str">
            <v>Especializaciòn en Admin Estrate Crol In</v>
          </cell>
          <cell r="F50" t="str">
            <v>04020101</v>
          </cell>
          <cell r="R50" t="str">
            <v>(Svs.)Energia Electrica</v>
          </cell>
          <cell r="S50" t="str">
            <v>5135300101</v>
          </cell>
          <cell r="AA50" t="str">
            <v>PROYECTO DE LA HDA. MAJAVITA</v>
          </cell>
          <cell r="AB50" t="str">
            <v>01150101</v>
          </cell>
        </row>
        <row r="51">
          <cell r="E51" t="str">
            <v>Especializaciòn en Administraciòn Financ</v>
          </cell>
          <cell r="F51" t="str">
            <v>04020112</v>
          </cell>
          <cell r="R51" t="str">
            <v>(Svs.)Tèlefono</v>
          </cell>
          <cell r="S51" t="str">
            <v>5135350101</v>
          </cell>
          <cell r="AA51" t="str">
            <v>PROYECTO SEMOVIENTES MAJAVITA</v>
          </cell>
          <cell r="AB51" t="str">
            <v>01150103</v>
          </cell>
        </row>
        <row r="52">
          <cell r="E52" t="str">
            <v>Especializaciòn en Alta Gerencia</v>
          </cell>
          <cell r="F52" t="str">
            <v>05020102</v>
          </cell>
          <cell r="R52" t="str">
            <v>(Svs.)Telefonia Celular</v>
          </cell>
          <cell r="S52" t="str">
            <v>5135350102</v>
          </cell>
          <cell r="AA52" t="str">
            <v>PROYECTO VIVERO MAJAVITA</v>
          </cell>
          <cell r="AB52" t="str">
            <v>01150104</v>
          </cell>
        </row>
        <row r="53">
          <cell r="E53" t="str">
            <v>Especializaciòn en Aud. de Serv. de Salu</v>
          </cell>
          <cell r="F53" t="str">
            <v>02020112</v>
          </cell>
          <cell r="R53" t="str">
            <v>(Svs.)Correo, Portes y Telegramas</v>
          </cell>
          <cell r="S53" t="str">
            <v>5135400101</v>
          </cell>
          <cell r="AA53" t="str">
            <v>PROYECTOS ACADÉMICOS COLEGIO</v>
          </cell>
          <cell r="AB53" t="str">
            <v>01140102</v>
          </cell>
        </row>
        <row r="54">
          <cell r="E54" t="str">
            <v>Especializaciòn en Cirugia General</v>
          </cell>
          <cell r="F54" t="str">
            <v>02020101</v>
          </cell>
          <cell r="R54" t="str">
            <v>(Svs.)Internet - Fax y Telex</v>
          </cell>
          <cell r="S54" t="str">
            <v>5135450101</v>
          </cell>
          <cell r="AA54" t="str">
            <v xml:space="preserve">PROYECTOS DE CAFÉ MAJAVITA </v>
          </cell>
          <cell r="AB54" t="str">
            <v>01150102</v>
          </cell>
        </row>
        <row r="55">
          <cell r="E55" t="str">
            <v>Especializaciòn en Cirugìa Plastica</v>
          </cell>
          <cell r="F55" t="str">
            <v>02020110</v>
          </cell>
          <cell r="R55" t="str">
            <v>(Svs.)Transporte, Fletes y Acarreos</v>
          </cell>
          <cell r="S55" t="str">
            <v>5135500101</v>
          </cell>
          <cell r="AA55" t="str">
            <v>RACIONALIZACIÓN Y AMPLIACIÓN DE LA COBERTURA DE PROGRAMAS DE PREGRADO Y POSGRADO</v>
          </cell>
          <cell r="AB55" t="str">
            <v>01010101</v>
          </cell>
        </row>
        <row r="56">
          <cell r="E56" t="str">
            <v>Especializaciòn en Contrataciòn Estatal</v>
          </cell>
          <cell r="F56" t="str">
            <v>03020118</v>
          </cell>
          <cell r="R56" t="str">
            <v>(Svs.)Gas</v>
          </cell>
          <cell r="S56" t="str">
            <v>5135550101</v>
          </cell>
          <cell r="AA56" t="str">
            <v>RED INTRANET Y EXTRANET</v>
          </cell>
          <cell r="AB56" t="str">
            <v>02010103</v>
          </cell>
        </row>
        <row r="57">
          <cell r="E57" t="str">
            <v>Especializaciòn en Derecho Administrativ</v>
          </cell>
          <cell r="F57" t="str">
            <v>03020102</v>
          </cell>
          <cell r="R57" t="str">
            <v>(Svs.)Publicidad Propaganda</v>
          </cell>
          <cell r="S57" t="str">
            <v>5135600101</v>
          </cell>
          <cell r="AA57" t="str">
            <v>REESTRUCTURACIÓN ACADÉMICA Y ADMINISTRATIVA</v>
          </cell>
          <cell r="AB57" t="str">
            <v>01050102</v>
          </cell>
        </row>
        <row r="58">
          <cell r="E58" t="str">
            <v>Especializaciòn en Derecho Aduanero</v>
          </cell>
          <cell r="F58" t="str">
            <v>03020117</v>
          </cell>
          <cell r="R58" t="str">
            <v>(Svs.)Encuadernacion y Empaste</v>
          </cell>
          <cell r="S58" t="str">
            <v>5135959501</v>
          </cell>
          <cell r="AA58" t="str">
            <v>RENOVACION Y FLEXIBILIZACIÓN CURRICULAR</v>
          </cell>
          <cell r="AB58" t="str">
            <v>01050101</v>
          </cell>
        </row>
        <row r="59">
          <cell r="E59" t="str">
            <v>Especializaciòn en Derecho Comercial</v>
          </cell>
          <cell r="F59" t="str">
            <v>03020103</v>
          </cell>
          <cell r="R59" t="str">
            <v>(Svs.)Grabacion y/o Produccion</v>
          </cell>
          <cell r="S59" t="str">
            <v>5135959503</v>
          </cell>
          <cell r="AA59" t="str">
            <v>SALUD OCUPACIONAL</v>
          </cell>
          <cell r="AB59" t="str">
            <v>02030107</v>
          </cell>
        </row>
        <row r="60">
          <cell r="E60" t="str">
            <v>Especializaciòn en Derecho Constitucional</v>
          </cell>
          <cell r="F60" t="str">
            <v>03020104</v>
          </cell>
          <cell r="R60" t="str">
            <v>(Svs.)Intructores</v>
          </cell>
          <cell r="S60" t="str">
            <v>5135959504</v>
          </cell>
          <cell r="AA60" t="str">
            <v>SEGUIMIENTO Y ATENCIÓN ACADÉMICA DE ESTUDIANTES</v>
          </cell>
          <cell r="AB60" t="str">
            <v>01040101</v>
          </cell>
        </row>
        <row r="61">
          <cell r="E61" t="str">
            <v>Especializaciòn en Derecho de Familia</v>
          </cell>
          <cell r="F61" t="str">
            <v>03020105</v>
          </cell>
          <cell r="R61" t="str">
            <v>(Svs.)Tv. Satelital - TV Cable</v>
          </cell>
          <cell r="S61" t="str">
            <v>5135959505</v>
          </cell>
          <cell r="AA61" t="str">
            <v>SISTEMA DE GESTIÓN AMBIENTAL</v>
          </cell>
          <cell r="AB61" t="str">
            <v>02040108</v>
          </cell>
        </row>
        <row r="62">
          <cell r="E62" t="str">
            <v>Especialización en Derecho Educativo</v>
          </cell>
          <cell r="F62" t="str">
            <v>06020107</v>
          </cell>
          <cell r="R62" t="str">
            <v>(Svs.)Otros  Servicios</v>
          </cell>
          <cell r="S62" t="str">
            <v>5135959595</v>
          </cell>
          <cell r="AA62" t="str">
            <v>SISTEMA DE INFORMACIÓN DE LA UNIVERSIDAD LIBRE, SIUL I</v>
          </cell>
          <cell r="AB62" t="str">
            <v>02010101</v>
          </cell>
        </row>
        <row r="63">
          <cell r="E63" t="str">
            <v>Especializaciòn en Derecho Empresarial y</v>
          </cell>
          <cell r="F63" t="str">
            <v>03020116</v>
          </cell>
          <cell r="R63" t="str">
            <v>(Gastos Legales)Notariales</v>
          </cell>
          <cell r="S63" t="str">
            <v>5140050101</v>
          </cell>
          <cell r="AA63" t="str">
            <v>SISTEMA DE INFORMACIÓN DE LA UNIVERSIDAD LIBRE, SIUL II</v>
          </cell>
          <cell r="AB63" t="str">
            <v>02010102</v>
          </cell>
        </row>
        <row r="64">
          <cell r="E64" t="str">
            <v>Especializaciòn en Derecho Inmobiliario</v>
          </cell>
          <cell r="F64" t="str">
            <v>03020111</v>
          </cell>
          <cell r="R64" t="str">
            <v>(Gastos Legales)Tramites y Licencias</v>
          </cell>
          <cell r="S64" t="str">
            <v>5140150101</v>
          </cell>
          <cell r="AA64" t="str">
            <v>SISTEMAS DE EGRESADOS E IMPACTO EN EL MEDIO</v>
          </cell>
          <cell r="AB64" t="str">
            <v>01080102</v>
          </cell>
        </row>
        <row r="65">
          <cell r="E65" t="str">
            <v>Especializaciòn en Derecho Laboral</v>
          </cell>
          <cell r="F65" t="str">
            <v>03020106</v>
          </cell>
          <cell r="R65" t="str">
            <v>(Manto.)Mant. Terrenos</v>
          </cell>
          <cell r="S65" t="str">
            <v>5145050101</v>
          </cell>
        </row>
        <row r="66">
          <cell r="E66" t="str">
            <v>Especializaciòn en Derecho Penal  y Crim</v>
          </cell>
          <cell r="F66" t="str">
            <v>03020107</v>
          </cell>
          <cell r="R66" t="str">
            <v>(Manto.)Mant. Edificios</v>
          </cell>
          <cell r="S66" t="str">
            <v>5145100101</v>
          </cell>
        </row>
        <row r="67">
          <cell r="E67" t="str">
            <v>Especializaciòn en Derecho Procesal</v>
          </cell>
          <cell r="F67" t="str">
            <v>03020108</v>
          </cell>
          <cell r="R67" t="str">
            <v>(Manto.)Mant. Maquinaria y  Equipo</v>
          </cell>
          <cell r="S67" t="str">
            <v>5145150101</v>
          </cell>
        </row>
        <row r="68">
          <cell r="E68" t="str">
            <v>Especializaciòn en Derecho Pùblico</v>
          </cell>
          <cell r="F68" t="str">
            <v>03020112</v>
          </cell>
          <cell r="R68" t="str">
            <v>(Manto.)Mant.  Muebles y Enseres</v>
          </cell>
          <cell r="S68" t="str">
            <v>5145200101</v>
          </cell>
        </row>
        <row r="69">
          <cell r="E69" t="str">
            <v>Especializaciòn en Derecho Pùblico Finan</v>
          </cell>
          <cell r="F69" t="str">
            <v>03020109</v>
          </cell>
          <cell r="R69" t="str">
            <v>(Manto.)Mant. Equipo de Oficina</v>
          </cell>
          <cell r="S69" t="str">
            <v>5145200102</v>
          </cell>
        </row>
        <row r="70">
          <cell r="E70" t="str">
            <v>Especializaciòn en Derechos Humanos</v>
          </cell>
          <cell r="F70" t="str">
            <v>03020115</v>
          </cell>
          <cell r="R70" t="str">
            <v>(Manto.)Mant.  Eq. Computo</v>
          </cell>
          <cell r="S70" t="str">
            <v>5145250101</v>
          </cell>
        </row>
        <row r="71">
          <cell r="E71" t="str">
            <v>Especializaciòn en Didactica de la Matem</v>
          </cell>
          <cell r="F71" t="str">
            <v>06020105</v>
          </cell>
          <cell r="R71" t="str">
            <v>(Manto.)Mant. Eq. Telecomunicaciones</v>
          </cell>
          <cell r="S71" t="str">
            <v>5145250102</v>
          </cell>
        </row>
        <row r="72">
          <cell r="E72" t="str">
            <v>Especializaciòn en Docencia Universitaria</v>
          </cell>
          <cell r="F72" t="str">
            <v>06020102</v>
          </cell>
          <cell r="R72" t="str">
            <v>(Manto.)Mant. Eq. Radio</v>
          </cell>
          <cell r="S72" t="str">
            <v>5145250103</v>
          </cell>
        </row>
        <row r="73">
          <cell r="E73" t="str">
            <v>Especializaciòn en Educaciòn Ambiental</v>
          </cell>
          <cell r="F73" t="str">
            <v>06020104</v>
          </cell>
          <cell r="R73" t="str">
            <v>(Manto.)Mant. Lineas Telefonicas</v>
          </cell>
          <cell r="S73" t="str">
            <v>5145250104</v>
          </cell>
        </row>
        <row r="74">
          <cell r="E74" t="str">
            <v>Especializaciòn en Epidemiologìa</v>
          </cell>
          <cell r="F74" t="str">
            <v>02020108</v>
          </cell>
          <cell r="R74" t="str">
            <v>(Manto.)Mant. Audiovisuales</v>
          </cell>
          <cell r="S74" t="str">
            <v>5145250105</v>
          </cell>
        </row>
        <row r="75">
          <cell r="E75" t="str">
            <v>Especializaciòn en Filosofìa de Derecho</v>
          </cell>
          <cell r="F75" t="str">
            <v>07020101</v>
          </cell>
          <cell r="R75" t="str">
            <v>(Manto.)Mant.  Eq. Laboratorio</v>
          </cell>
          <cell r="S75" t="str">
            <v>5145300103</v>
          </cell>
        </row>
        <row r="76">
          <cell r="E76" t="str">
            <v>Especializaciòn en Finanzas Bursatiles</v>
          </cell>
          <cell r="F76" t="str">
            <v>04020113</v>
          </cell>
          <cell r="R76" t="str">
            <v>(Manto.)Mant. Intrumental de Laboratorio</v>
          </cell>
          <cell r="S76" t="str">
            <v>5145300104</v>
          </cell>
        </row>
        <row r="77">
          <cell r="E77" t="str">
            <v>Especializaciòn en Gcia de Recursos Huma</v>
          </cell>
          <cell r="F77" t="str">
            <v>04020114</v>
          </cell>
          <cell r="R77" t="str">
            <v>(Manto.)Mant.  Vehìculos</v>
          </cell>
          <cell r="S77" t="str">
            <v>5145400101</v>
          </cell>
        </row>
        <row r="78">
          <cell r="E78" t="str">
            <v>Especializaciòn en Geren Serv. de Salud</v>
          </cell>
          <cell r="F78" t="str">
            <v>02020109</v>
          </cell>
          <cell r="R78" t="str">
            <v>(Manto.)Mant. Inst. para Agua</v>
          </cell>
          <cell r="S78" t="str">
            <v>5145600101</v>
          </cell>
        </row>
        <row r="79">
          <cell r="E79" t="str">
            <v>Especializacion en gerencia financiera</v>
          </cell>
          <cell r="F79" t="str">
            <v>04020103</v>
          </cell>
          <cell r="R79" t="str">
            <v>(Manto.)Mant. Acued. Acequias y Canalizaciones</v>
          </cell>
          <cell r="S79" t="str">
            <v>5145600102</v>
          </cell>
        </row>
        <row r="80">
          <cell r="E80" t="str">
            <v>Especializaciòn en Gerencia Tributarìa</v>
          </cell>
          <cell r="F80" t="str">
            <v>04020109</v>
          </cell>
          <cell r="R80" t="str">
            <v>(Manto.)Mant. Plantas de Energia</v>
          </cell>
          <cell r="S80" t="str">
            <v>5145600104</v>
          </cell>
        </row>
        <row r="81">
          <cell r="E81" t="str">
            <v>Especializaciòn en Gerencia y Proyecciòn</v>
          </cell>
          <cell r="F81" t="str">
            <v>06020101</v>
          </cell>
          <cell r="R81" t="str">
            <v>(Manto.)Mant. Redes Distribucion</v>
          </cell>
          <cell r="S81" t="str">
            <v>5145600105</v>
          </cell>
        </row>
        <row r="82">
          <cell r="E82" t="str">
            <v>Especializaciòn en Gestiòn del Dsllo Agr</v>
          </cell>
          <cell r="F82" t="str">
            <v>05020104</v>
          </cell>
          <cell r="R82" t="str">
            <v>(Manto.)Mant. Eq. Vigilancia</v>
          </cell>
          <cell r="S82" t="str">
            <v>5145650101</v>
          </cell>
        </row>
        <row r="83">
          <cell r="E83" t="str">
            <v>Especializaciòn en Gestiòn Tributarìa</v>
          </cell>
          <cell r="F83" t="str">
            <v>04020106</v>
          </cell>
          <cell r="R83" t="str">
            <v>(Adec. )Arreglos Ornamentales - Flores y Plantas</v>
          </cell>
          <cell r="S83" t="str">
            <v>5150100101</v>
          </cell>
        </row>
        <row r="84">
          <cell r="E84" t="str">
            <v>Especializaciòn en Ginecologìa y Obstetr</v>
          </cell>
          <cell r="F84" t="str">
            <v>02020102</v>
          </cell>
          <cell r="R84" t="str">
            <v>(Adec. )Reparaciones Locativas</v>
          </cell>
          <cell r="S84" t="str">
            <v>5150150101</v>
          </cell>
        </row>
        <row r="85">
          <cell r="E85" t="str">
            <v>Especializaciòn en Gobierno Municipal</v>
          </cell>
          <cell r="F85" t="str">
            <v>03020119</v>
          </cell>
          <cell r="R85" t="str">
            <v>(Adec. )Señalizaciones</v>
          </cell>
          <cell r="S85" t="str">
            <v>5150959501</v>
          </cell>
        </row>
        <row r="86">
          <cell r="E86" t="str">
            <v>Especializaciòn en Informatica Educativa</v>
          </cell>
          <cell r="F86" t="str">
            <v>06020103</v>
          </cell>
          <cell r="R86" t="str">
            <v>(Adec. )Intalaciones</v>
          </cell>
          <cell r="S86" t="str">
            <v>5150959502</v>
          </cell>
        </row>
        <row r="87">
          <cell r="E87" t="str">
            <v>Especializaciòn en Lab Clìnico Hema y bc</v>
          </cell>
          <cell r="F87" t="str">
            <v>02020111</v>
          </cell>
          <cell r="R87" t="str">
            <v>(Gto. Viaje)Alojamiento y Manutencion</v>
          </cell>
          <cell r="S87" t="str">
            <v>5155050101</v>
          </cell>
        </row>
        <row r="88">
          <cell r="E88" t="str">
            <v>Especializaciòn en Medicina Familiar</v>
          </cell>
          <cell r="F88" t="str">
            <v>02020103</v>
          </cell>
          <cell r="R88" t="str">
            <v>(Gto. Viaje)Viaticos</v>
          </cell>
          <cell r="S88" t="str">
            <v>5105210101</v>
          </cell>
        </row>
        <row r="89">
          <cell r="E89" t="str">
            <v>Especializaciòn en Medicina Interna</v>
          </cell>
          <cell r="F89" t="str">
            <v>02020104</v>
          </cell>
          <cell r="R89" t="str">
            <v>(Gto. Viaje)Pasajes Aereos</v>
          </cell>
          <cell r="S89" t="str">
            <v>5155150101</v>
          </cell>
        </row>
        <row r="90">
          <cell r="E90" t="str">
            <v>Especializaciòn en Mercadeo</v>
          </cell>
          <cell r="F90" t="str">
            <v>05020101</v>
          </cell>
          <cell r="R90" t="str">
            <v>(Gto. Viaje)Pasajes Terrestres</v>
          </cell>
          <cell r="S90" t="str">
            <v>5155200101</v>
          </cell>
        </row>
        <row r="91">
          <cell r="E91" t="str">
            <v>Especializaciòn en Mercadeo Agropecuario</v>
          </cell>
          <cell r="F91" t="str">
            <v>05020103</v>
          </cell>
          <cell r="R91" t="str">
            <v>(Div. Admon)Suscripciones. Periodicos y Revistas</v>
          </cell>
          <cell r="S91" t="str">
            <v>5195100101</v>
          </cell>
        </row>
        <row r="92">
          <cell r="E92" t="str">
            <v>Especializaciòn en Mercadeo de Capitales</v>
          </cell>
          <cell r="F92" t="str">
            <v>04020117</v>
          </cell>
          <cell r="R92" t="str">
            <v>(Div. Admon)Musica Ambiental</v>
          </cell>
          <cell r="S92" t="str">
            <v>5195150101</v>
          </cell>
        </row>
        <row r="93">
          <cell r="E93" t="str">
            <v>Especializaciòn en Orientaciòn y Ed. Sex</v>
          </cell>
          <cell r="F93" t="str">
            <v>02020105</v>
          </cell>
          <cell r="R93" t="str">
            <v>(Div. Admon)Gastos De Represent. Y Relac. Publicas</v>
          </cell>
          <cell r="S93" t="str">
            <v>5195200101</v>
          </cell>
        </row>
        <row r="94">
          <cell r="E94" t="str">
            <v>Especializaciòn en Pediatrìa</v>
          </cell>
          <cell r="F94" t="str">
            <v>02020106</v>
          </cell>
          <cell r="R94" t="str">
            <v>(Div. Admon)Elementos De Aseo Y Cafeteria</v>
          </cell>
          <cell r="S94" t="str">
            <v>5195250101</v>
          </cell>
        </row>
        <row r="95">
          <cell r="E95" t="str">
            <v>Especializaciòn en Proyectos de Inv.</v>
          </cell>
          <cell r="F95" t="str">
            <v>04020111</v>
          </cell>
          <cell r="R95" t="str">
            <v>(Div. Admon)Utiles, Papeleria Y Fotocopias</v>
          </cell>
          <cell r="S95" t="str">
            <v>5195300101</v>
          </cell>
        </row>
        <row r="96">
          <cell r="E96" t="str">
            <v>Especialización en Psicologia Educativa</v>
          </cell>
          <cell r="F96" t="str">
            <v>06020109</v>
          </cell>
          <cell r="R96" t="str">
            <v>(Div. Admon)Combustibles Y Lubricantes</v>
          </cell>
          <cell r="S96" t="str">
            <v>5195350101</v>
          </cell>
        </row>
        <row r="97">
          <cell r="E97" t="str">
            <v>Especializaciòn en Psicologìa Laboral</v>
          </cell>
          <cell r="F97" t="str">
            <v>03020114</v>
          </cell>
          <cell r="R97" t="str">
            <v>(Div. Admon)Envases y Empaques</v>
          </cell>
          <cell r="S97" t="str">
            <v>5195400101</v>
          </cell>
        </row>
        <row r="98">
          <cell r="E98" t="str">
            <v>Especializaciòn en Revisorìa Fiscal</v>
          </cell>
          <cell r="F98" t="str">
            <v>04020107</v>
          </cell>
          <cell r="R98" t="str">
            <v>(Div. Admon)Taxis  Y Buses</v>
          </cell>
          <cell r="S98" t="str">
            <v>5195450101</v>
          </cell>
        </row>
        <row r="99">
          <cell r="E99" t="str">
            <v>Especializaciòn en Salud Ocupacional</v>
          </cell>
          <cell r="F99" t="str">
            <v>02020107</v>
          </cell>
          <cell r="R99" t="str">
            <v>(Div. Admon)Estampillas</v>
          </cell>
          <cell r="S99" t="str">
            <v>5195500101</v>
          </cell>
        </row>
        <row r="100">
          <cell r="E100" t="str">
            <v>Especializaciòn en Seguridad Social</v>
          </cell>
          <cell r="F100" t="str">
            <v>03020113</v>
          </cell>
          <cell r="R100" t="str">
            <v>(Div. Admon)Microfilmacion</v>
          </cell>
          <cell r="S100" t="str">
            <v>5195550101</v>
          </cell>
        </row>
        <row r="101">
          <cell r="E101" t="str">
            <v>Especializaciòn en Soldadura</v>
          </cell>
          <cell r="F101" t="str">
            <v>05020106</v>
          </cell>
          <cell r="R101" t="str">
            <v>(Div. Admon)Casino Y Restaurante</v>
          </cell>
          <cell r="S101" t="str">
            <v>5195600101</v>
          </cell>
        </row>
        <row r="102">
          <cell r="E102" t="str">
            <v>Especializaciòn en Toxicologìa Laboral</v>
          </cell>
          <cell r="F102" t="str">
            <v>03020110</v>
          </cell>
          <cell r="R102" t="str">
            <v>(Div. Admon)Parqueaderos</v>
          </cell>
          <cell r="S102" t="str">
            <v>5195650101</v>
          </cell>
        </row>
        <row r="103">
          <cell r="E103" t="str">
            <v>Especializaciòn Eñanza de Ciencia Social</v>
          </cell>
          <cell r="F103" t="str">
            <v>06020106</v>
          </cell>
          <cell r="R103" t="str">
            <v>(Div. Admon)Actividades Culturales Y Civicas de Bienestar Universitario</v>
          </cell>
          <cell r="S103" t="str">
            <v>5195959501</v>
          </cell>
        </row>
        <row r="104">
          <cell r="E104" t="str">
            <v>Especializaciòn Gcia de Calidad Pdtos y</v>
          </cell>
          <cell r="F104" t="str">
            <v>05020105</v>
          </cell>
          <cell r="R104" t="str">
            <v>(Div. Admon)Actividades Deportivas de Bienestar Universitario</v>
          </cell>
          <cell r="S104" t="str">
            <v>5195959502</v>
          </cell>
        </row>
        <row r="105">
          <cell r="E105" t="str">
            <v>Especializaciòn Gcia Fciera Enfasis Inte</v>
          </cell>
          <cell r="F105" t="str">
            <v>04020105</v>
          </cell>
          <cell r="R105" t="str">
            <v>(Div. Admon)Banderas Y Escudos</v>
          </cell>
          <cell r="S105" t="str">
            <v>5195959503</v>
          </cell>
        </row>
        <row r="106">
          <cell r="E106" t="str">
            <v>Especializaciòn Gerencia Talento Humano</v>
          </cell>
          <cell r="F106" t="str">
            <v>04020115</v>
          </cell>
          <cell r="R106" t="str">
            <v>(Div. Admon)Elem. Computador y Telecomunica</v>
          </cell>
          <cell r="S106" t="str">
            <v>5195959506</v>
          </cell>
        </row>
        <row r="107">
          <cell r="E107" t="str">
            <v>Especializaciòn Gestiòn Proyectos Inversion.</v>
          </cell>
          <cell r="F107" t="str">
            <v>04020110</v>
          </cell>
          <cell r="R107" t="str">
            <v>(Div. Admon)Elem. Fotografia Y Audiovisules</v>
          </cell>
          <cell r="S107" t="str">
            <v>5195959507</v>
          </cell>
        </row>
        <row r="108">
          <cell r="E108" t="str">
            <v>Especializaciòn Ngcios Inles enfasis Log</v>
          </cell>
          <cell r="F108" t="str">
            <v>04020116</v>
          </cell>
          <cell r="R108" t="str">
            <v>(Div. Admon)Elem. Imprenta Y Litografia</v>
          </cell>
          <cell r="S108" t="str">
            <v>5195959508</v>
          </cell>
        </row>
        <row r="109">
          <cell r="E109" t="str">
            <v>Especializaciones Derecho en Tunja</v>
          </cell>
          <cell r="F109" t="str">
            <v>03020121</v>
          </cell>
          <cell r="R109" t="str">
            <v>(Div. Admon)Elem. Electricos Y Electronicos</v>
          </cell>
          <cell r="S109" t="str">
            <v>5195959510</v>
          </cell>
        </row>
        <row r="110">
          <cell r="E110" t="str">
            <v>Especilizaciòn Crimin y Ciencias Forense</v>
          </cell>
          <cell r="F110" t="str">
            <v>03020101</v>
          </cell>
          <cell r="R110" t="str">
            <v>(Div. Admon)Eventos Especiales de Bienestar Universitario</v>
          </cell>
          <cell r="S110" t="str">
            <v>5195959511</v>
          </cell>
        </row>
        <row r="111">
          <cell r="E111" t="str">
            <v>Especilización en Educación para la Paz</v>
          </cell>
          <cell r="F111" t="str">
            <v>06020108</v>
          </cell>
          <cell r="R111" t="str">
            <v>(Div. Admon)Gastos Convenios</v>
          </cell>
          <cell r="S111" t="str">
            <v>5195959513</v>
          </cell>
        </row>
        <row r="112">
          <cell r="E112" t="str">
            <v>Especilizacion gerencia empresarial</v>
          </cell>
          <cell r="F112" t="str">
            <v>04020118</v>
          </cell>
          <cell r="R112" t="str">
            <v>(Div. Admon)Vestuario y Uniformes</v>
          </cell>
          <cell r="S112" t="str">
            <v>5195959514</v>
          </cell>
        </row>
        <row r="113">
          <cell r="E113" t="str">
            <v>Especilización Publico Financiero Villav</v>
          </cell>
          <cell r="F113" t="str">
            <v>03020123</v>
          </cell>
          <cell r="R113" t="str">
            <v>(Div. Admon)Gastos Funebres</v>
          </cell>
          <cell r="S113" t="str">
            <v>5195959515</v>
          </cell>
        </row>
        <row r="114">
          <cell r="E114" t="str">
            <v>Facultad de Derecho Calendario A</v>
          </cell>
          <cell r="F114" t="str">
            <v>03010101</v>
          </cell>
          <cell r="R114" t="str">
            <v>(Div. Admon)Gastos Medicos Y Drogas</v>
          </cell>
          <cell r="S114" t="str">
            <v>5195959516</v>
          </cell>
        </row>
        <row r="115">
          <cell r="E115" t="str">
            <v>Facultad de derecho calendario B</v>
          </cell>
          <cell r="F115" t="str">
            <v>03010102</v>
          </cell>
          <cell r="R115" t="str">
            <v>(Div. Admon)Herramientas</v>
          </cell>
          <cell r="S115" t="str">
            <v>5195959517</v>
          </cell>
        </row>
        <row r="116">
          <cell r="E116" t="str">
            <v>Filosofia</v>
          </cell>
          <cell r="F116" t="str">
            <v>07010101</v>
          </cell>
          <cell r="R116" t="str">
            <v>(Div. Admon)Higiene Y Seguridad Industrial</v>
          </cell>
          <cell r="S116" t="str">
            <v>5195959518</v>
          </cell>
        </row>
        <row r="117">
          <cell r="E117" t="str">
            <v>Fisioterapia</v>
          </cell>
          <cell r="F117" t="str">
            <v>02010103</v>
          </cell>
          <cell r="R117" t="str">
            <v>(Div. Admon)Obsequios Premios y Distinciones</v>
          </cell>
          <cell r="S117" t="str">
            <v>5195959522</v>
          </cell>
        </row>
        <row r="118">
          <cell r="E118" t="str">
            <v>Hacienda Majavita</v>
          </cell>
          <cell r="F118">
            <v>12010101</v>
          </cell>
          <cell r="R118" t="str">
            <v>(Div. Admon)Repuestos En General</v>
          </cell>
          <cell r="S118" t="str">
            <v>5195959524</v>
          </cell>
        </row>
        <row r="119">
          <cell r="E119" t="str">
            <v>Ingenierìa Ambiental</v>
          </cell>
          <cell r="F119" t="str">
            <v>05010101</v>
          </cell>
          <cell r="R119" t="str">
            <v>(Div. Admon)Elementos de Ferreteria</v>
          </cell>
          <cell r="S119" t="str">
            <v>5195959525</v>
          </cell>
        </row>
        <row r="120">
          <cell r="E120" t="str">
            <v>Ingenierìa Civil</v>
          </cell>
          <cell r="F120" t="str">
            <v>05010108</v>
          </cell>
          <cell r="R120" t="str">
            <v>(Div. Admon)Elementos de Lenceria y Roperia</v>
          </cell>
          <cell r="S120" t="str">
            <v>5195959526</v>
          </cell>
        </row>
        <row r="121">
          <cell r="E121" t="str">
            <v>Ingenierìa Comercìal</v>
          </cell>
          <cell r="F121" t="str">
            <v>05010102</v>
          </cell>
          <cell r="R121" t="str">
            <v>(Div. Admon)Otros</v>
          </cell>
          <cell r="S121" t="str">
            <v>5195959595</v>
          </cell>
        </row>
        <row r="122">
          <cell r="E122" t="str">
            <v>Ingenierìa de Sistemas e Informàtica</v>
          </cell>
          <cell r="F122" t="str">
            <v>05010103</v>
          </cell>
          <cell r="R122" t="str">
            <v xml:space="preserve">(Hon.)Auditoria Externa </v>
          </cell>
          <cell r="S122" t="str">
            <v>5210150101</v>
          </cell>
        </row>
        <row r="123">
          <cell r="E123" t="str">
            <v>Ingenierìa Financiera</v>
          </cell>
          <cell r="F123" t="str">
            <v>05010107</v>
          </cell>
          <cell r="R123" t="str">
            <v xml:space="preserve">(Hon.)Asesoria Juridica </v>
          </cell>
          <cell r="S123" t="str">
            <v>5210250101</v>
          </cell>
        </row>
        <row r="124">
          <cell r="E124" t="str">
            <v>Ingenierìa Industrial</v>
          </cell>
          <cell r="F124" t="str">
            <v>05010104</v>
          </cell>
          <cell r="R124" t="str">
            <v xml:space="preserve">(Hon.)Asesoria Financiera </v>
          </cell>
          <cell r="S124" t="str">
            <v>5210300101</v>
          </cell>
        </row>
        <row r="125">
          <cell r="E125" t="str">
            <v>Ingenierìa Mecànica</v>
          </cell>
          <cell r="F125" t="str">
            <v>05010105</v>
          </cell>
          <cell r="R125" t="str">
            <v xml:space="preserve">(Hon.)Asesoria Tecnica </v>
          </cell>
          <cell r="S125" t="str">
            <v>5210350101</v>
          </cell>
        </row>
        <row r="126">
          <cell r="E126" t="str">
            <v>Ingenierìa Metalurgica</v>
          </cell>
          <cell r="F126" t="str">
            <v>05010106</v>
          </cell>
          <cell r="R126" t="str">
            <v>(Hon.)Bonificaciones Docentes Postgrados</v>
          </cell>
          <cell r="S126" t="str">
            <v>5205480101</v>
          </cell>
        </row>
        <row r="127">
          <cell r="E127" t="str">
            <v>Instrumentacion Quirurgica</v>
          </cell>
          <cell r="F127" t="str">
            <v>02010104</v>
          </cell>
          <cell r="R127" t="str">
            <v>(Hon.)Docentes-Talleres Admon</v>
          </cell>
          <cell r="S127" t="str">
            <v>5210959501</v>
          </cell>
        </row>
        <row r="128">
          <cell r="E128" t="str">
            <v>Laboratorios</v>
          </cell>
          <cell r="F128" t="str">
            <v>88010102</v>
          </cell>
          <cell r="R128" t="str">
            <v>(Hon.)Personal de Salud</v>
          </cell>
          <cell r="S128" t="str">
            <v>5210959502</v>
          </cell>
        </row>
        <row r="129">
          <cell r="E129" t="str">
            <v>Licenciatura Ed Basica enf  Cie Sociales</v>
          </cell>
          <cell r="F129" t="str">
            <v>06010202</v>
          </cell>
          <cell r="R129" t="str">
            <v xml:space="preserve">(Hon.)Otros Servicios Profesionales </v>
          </cell>
          <cell r="S129" t="str">
            <v>5210959595</v>
          </cell>
        </row>
        <row r="130">
          <cell r="E130" t="str">
            <v>Licenciatura Ed. Bàsica enf Ed Fìsica Re</v>
          </cell>
          <cell r="F130" t="str">
            <v>06010402</v>
          </cell>
          <cell r="R130" t="str">
            <v>(Impu.)Industria y Comercio</v>
          </cell>
          <cell r="S130" t="str">
            <v>5215050101</v>
          </cell>
        </row>
        <row r="131">
          <cell r="E131" t="str">
            <v>Licenciatura Ed. Basica enf en Naturales</v>
          </cell>
          <cell r="F131" t="str">
            <v>06010103</v>
          </cell>
          <cell r="R131" t="str">
            <v>(Impu.)Impuesto de Timbres</v>
          </cell>
          <cell r="S131" t="str">
            <v>5215100101</v>
          </cell>
        </row>
        <row r="132">
          <cell r="E132" t="str">
            <v>Licenciatura en Biologìa y Quìmica</v>
          </cell>
          <cell r="F132" t="str">
            <v>06010101</v>
          </cell>
          <cell r="R132" t="str">
            <v xml:space="preserve">(Impu.)De Vehiculos </v>
          </cell>
          <cell r="S132" t="str">
            <v>5215400101</v>
          </cell>
        </row>
        <row r="133">
          <cell r="E133" t="str">
            <v>Licenciatura en Ciencias Sociales</v>
          </cell>
          <cell r="F133" t="str">
            <v>06010201</v>
          </cell>
          <cell r="R133" t="str">
            <v>(Arrend.)Arrend. Terrenos</v>
          </cell>
          <cell r="S133" t="str">
            <v>5220050101</v>
          </cell>
        </row>
        <row r="134">
          <cell r="E134" t="str">
            <v>Licenciatura en Ed. Basica enf Humanidad</v>
          </cell>
          <cell r="F134" t="str">
            <v>06010302</v>
          </cell>
          <cell r="R134" t="str">
            <v>(Arrend.)Arrend. Edificios</v>
          </cell>
          <cell r="S134" t="str">
            <v>5220100101</v>
          </cell>
        </row>
        <row r="135">
          <cell r="E135" t="str">
            <v>Licenciatura en Educaciòn Fìsica</v>
          </cell>
          <cell r="F135" t="str">
            <v>06010401</v>
          </cell>
          <cell r="R135" t="str">
            <v>(Arrend.)Arrend. maquinarias y Equipos</v>
          </cell>
          <cell r="S135" t="str">
            <v>5220150101</v>
          </cell>
        </row>
        <row r="136">
          <cell r="E136" t="str">
            <v>Licenciatura en filologia e idiomas</v>
          </cell>
          <cell r="F136" t="str">
            <v>06010301</v>
          </cell>
          <cell r="R136" t="str">
            <v>(Arrend.)Arrend. Muebles y Enseres</v>
          </cell>
          <cell r="S136" t="str">
            <v>5220200101</v>
          </cell>
        </row>
        <row r="137">
          <cell r="E137" t="str">
            <v>Licenciatura en Matemàticas</v>
          </cell>
          <cell r="F137" t="str">
            <v>06010102</v>
          </cell>
          <cell r="R137" t="str">
            <v xml:space="preserve">(Arrend.)Arrend. Eq. Oficina </v>
          </cell>
          <cell r="S137" t="str">
            <v>5220200102</v>
          </cell>
        </row>
        <row r="138">
          <cell r="E138" t="str">
            <v>Licenciatura en Pedagogìa Infantil</v>
          </cell>
          <cell r="F138" t="str">
            <v>06010501</v>
          </cell>
          <cell r="R138" t="str">
            <v>(Arrend.)Arrend. Eq. Procesamiento de Datos</v>
          </cell>
          <cell r="S138" t="str">
            <v>5220250101</v>
          </cell>
        </row>
        <row r="139">
          <cell r="E139" t="str">
            <v>Maestria de Informatica Educativa</v>
          </cell>
          <cell r="F139" t="str">
            <v>06030103</v>
          </cell>
          <cell r="R139" t="str">
            <v>(Arrend.)Arrend. Eq.  Telecomunicacion</v>
          </cell>
          <cell r="S139" t="str">
            <v>5220250102</v>
          </cell>
        </row>
        <row r="140">
          <cell r="E140" t="str">
            <v>Maestría en Administración de Empresas</v>
          </cell>
          <cell r="F140" t="str">
            <v>04020302</v>
          </cell>
          <cell r="R140" t="str">
            <v xml:space="preserve">(Arrend.)Arrend. Eq.  Radio </v>
          </cell>
          <cell r="S140" t="str">
            <v>5220250103</v>
          </cell>
        </row>
        <row r="141">
          <cell r="E141" t="str">
            <v>Maestria en Ciencias de la Educación</v>
          </cell>
          <cell r="F141" t="str">
            <v>06030101</v>
          </cell>
          <cell r="R141" t="str">
            <v>(Arrend.)Arrend. Eq.  Laboratorio</v>
          </cell>
          <cell r="S141" t="str">
            <v>5220300103</v>
          </cell>
        </row>
        <row r="142">
          <cell r="E142" t="str">
            <v>Maestria en Contaduria</v>
          </cell>
          <cell r="F142" t="str">
            <v>04020301</v>
          </cell>
          <cell r="R142" t="str">
            <v>(Arrend.)Arrend. Eq.  Instrumentales</v>
          </cell>
          <cell r="S142" t="str">
            <v>5220300104</v>
          </cell>
        </row>
        <row r="143">
          <cell r="E143" t="str">
            <v>Maestria En Criminalistica</v>
          </cell>
          <cell r="F143" t="str">
            <v>03020204</v>
          </cell>
          <cell r="R143" t="str">
            <v>(Arrend.)Arrend. Eq.  Transporte</v>
          </cell>
          <cell r="S143" t="str">
            <v>5220400101</v>
          </cell>
        </row>
        <row r="144">
          <cell r="E144" t="str">
            <v>Maestrìa en Derecho Administrativo</v>
          </cell>
          <cell r="F144" t="str">
            <v>03020203</v>
          </cell>
          <cell r="R144" t="str">
            <v xml:space="preserve">(Arrend.)Arrend. Plantas de Generacion de Energia </v>
          </cell>
          <cell r="S144" t="str">
            <v>5220600104</v>
          </cell>
        </row>
        <row r="145">
          <cell r="E145" t="str">
            <v>Maestria En Derecho Constitucional</v>
          </cell>
          <cell r="F145" t="str">
            <v>03020205</v>
          </cell>
          <cell r="R145" t="str">
            <v>(Arrend.)Otros Alquiler (Togas y Virretes)</v>
          </cell>
          <cell r="S145" t="str">
            <v>5220959595</v>
          </cell>
        </row>
        <row r="146">
          <cell r="E146" t="str">
            <v>Maestrìa en derecho Procesal</v>
          </cell>
          <cell r="F146" t="str">
            <v>03020201</v>
          </cell>
          <cell r="R146" t="str">
            <v xml:space="preserve">(Contr. y Afil.)Contribuciones </v>
          </cell>
          <cell r="S146" t="str">
            <v>5225050101</v>
          </cell>
        </row>
        <row r="147">
          <cell r="E147" t="str">
            <v>Maestría en Didacticas de Lenguas Extran</v>
          </cell>
          <cell r="F147" t="str">
            <v>06030102</v>
          </cell>
          <cell r="R147" t="str">
            <v xml:space="preserve">(Contr. y Afil.)Afiliaciones y Sostenimiento </v>
          </cell>
          <cell r="S147" t="str">
            <v>5225100101</v>
          </cell>
        </row>
        <row r="148">
          <cell r="E148" t="str">
            <v>Maestria En Epidemiología</v>
          </cell>
          <cell r="F148" t="str">
            <v>02020204</v>
          </cell>
          <cell r="R148" t="str">
            <v xml:space="preserve">(Seguros)Manejo </v>
          </cell>
          <cell r="S148" t="str">
            <v>5230050101</v>
          </cell>
        </row>
        <row r="149">
          <cell r="E149" t="str">
            <v>Maestría en Filosofía</v>
          </cell>
          <cell r="F149" t="str">
            <v>07030101</v>
          </cell>
          <cell r="R149" t="str">
            <v xml:space="preserve">(Seguros)Cumplimiento </v>
          </cell>
          <cell r="S149" t="str">
            <v>5230100101</v>
          </cell>
        </row>
        <row r="150">
          <cell r="E150" t="str">
            <v>Maestria en Gerencia en Servicios de Salud</v>
          </cell>
          <cell r="F150" t="str">
            <v>02020202</v>
          </cell>
          <cell r="R150" t="str">
            <v xml:space="preserve">(Seguros)Vida Colectiva </v>
          </cell>
          <cell r="S150" t="str">
            <v>5230200101</v>
          </cell>
        </row>
        <row r="151">
          <cell r="E151" t="str">
            <v>Maestría en Gestión Empresarial</v>
          </cell>
          <cell r="F151" t="str">
            <v>04030102</v>
          </cell>
          <cell r="R151" t="str">
            <v xml:space="preserve">(Seguros)Incendio </v>
          </cell>
          <cell r="S151" t="str">
            <v>5230250101</v>
          </cell>
        </row>
        <row r="152">
          <cell r="E152" t="str">
            <v>Maestria en Ingeniería</v>
          </cell>
          <cell r="F152" t="str">
            <v>05020201</v>
          </cell>
          <cell r="R152" t="str">
            <v xml:space="preserve">(Seguros)Terremoto </v>
          </cell>
          <cell r="S152" t="str">
            <v>5230300101</v>
          </cell>
        </row>
        <row r="153">
          <cell r="E153" t="str">
            <v>Maestria en Mercadeo</v>
          </cell>
          <cell r="F153" t="str">
            <v>04030101</v>
          </cell>
          <cell r="R153" t="str">
            <v xml:space="preserve">(Seguros)Flota y Equipo de Transporte </v>
          </cell>
          <cell r="S153" t="str">
            <v>5230400101</v>
          </cell>
        </row>
        <row r="154">
          <cell r="E154" t="str">
            <v>Maestrìa en Penal y Criminologìa</v>
          </cell>
          <cell r="F154" t="str">
            <v>03020202</v>
          </cell>
          <cell r="R154" t="str">
            <v xml:space="preserve">(Seguros)Responsabilidad Civil y Extracontractual </v>
          </cell>
          <cell r="S154" t="str">
            <v>5230600101</v>
          </cell>
        </row>
        <row r="155">
          <cell r="E155" t="str">
            <v>Maestria en Salud Ocupacional</v>
          </cell>
          <cell r="F155" t="str">
            <v>02020203</v>
          </cell>
          <cell r="R155" t="str">
            <v>(Seguros)Obligatorio Accidente de Tránsito</v>
          </cell>
          <cell r="S155" t="str">
            <v>5230750101</v>
          </cell>
        </row>
        <row r="156">
          <cell r="E156" t="str">
            <v>Maestria MBA Administración</v>
          </cell>
          <cell r="F156" t="str">
            <v>05020401</v>
          </cell>
          <cell r="R156" t="str">
            <v>(Seguros)Transporte de Mercancias</v>
          </cell>
          <cell r="S156" t="str">
            <v>5230850101</v>
          </cell>
        </row>
        <row r="157">
          <cell r="E157" t="str">
            <v>Maestria Microbiologia Molecular</v>
          </cell>
          <cell r="F157" t="str">
            <v>02020201</v>
          </cell>
          <cell r="R157" t="str">
            <v xml:space="preserve">(Seguros)Riesgos Biologicos  </v>
          </cell>
          <cell r="S157" t="str">
            <v>5230900101</v>
          </cell>
        </row>
        <row r="158">
          <cell r="E158" t="str">
            <v>Media</v>
          </cell>
          <cell r="F158" t="str">
            <v>01010103</v>
          </cell>
          <cell r="R158" t="str">
            <v>(Seguros)Poliza Estudiantil</v>
          </cell>
          <cell r="S158" t="str">
            <v>5230950101</v>
          </cell>
        </row>
        <row r="159">
          <cell r="E159" t="str">
            <v>Medicina</v>
          </cell>
          <cell r="F159" t="str">
            <v>02010101</v>
          </cell>
          <cell r="R159" t="str">
            <v xml:space="preserve">(Seguros)Otros Seguros  </v>
          </cell>
          <cell r="S159" t="str">
            <v>5230950102</v>
          </cell>
        </row>
        <row r="160">
          <cell r="E160" t="str">
            <v>Mercadeo</v>
          </cell>
          <cell r="F160" t="str">
            <v>04010107</v>
          </cell>
          <cell r="R160" t="str">
            <v>(Svs.)Servicio de  Aseo</v>
          </cell>
          <cell r="S160" t="str">
            <v>5235050101</v>
          </cell>
        </row>
        <row r="161">
          <cell r="E161" t="str">
            <v>Microbiología</v>
          </cell>
          <cell r="F161" t="str">
            <v>02010106</v>
          </cell>
          <cell r="R161" t="str">
            <v xml:space="preserve">(Svs.)Servicio de Vigilancia </v>
          </cell>
          <cell r="S161" t="str">
            <v>5235050102</v>
          </cell>
        </row>
        <row r="162">
          <cell r="E162" t="str">
            <v>Oficina de Mercadeo</v>
          </cell>
          <cell r="F162" t="str">
            <v>91040105</v>
          </cell>
          <cell r="R162" t="str">
            <v xml:space="preserve">(Svs.)Servicio de Temporales </v>
          </cell>
          <cell r="S162" t="str">
            <v>5235100101</v>
          </cell>
        </row>
        <row r="163">
          <cell r="E163" t="str">
            <v>Oficina de Personal</v>
          </cell>
          <cell r="F163" t="str">
            <v>91020101</v>
          </cell>
          <cell r="R163" t="str">
            <v>(Svs.)Asistencia Técnica</v>
          </cell>
          <cell r="S163" t="str">
            <v>5235150101</v>
          </cell>
        </row>
        <row r="164">
          <cell r="E164" t="str">
            <v>Oficina Direcciòn Administrativa</v>
          </cell>
          <cell r="F164" t="str">
            <v>91040101</v>
          </cell>
          <cell r="R164" t="str">
            <v>(Svs.)Procesamiento de Datos</v>
          </cell>
          <cell r="S164" t="str">
            <v>5235200101</v>
          </cell>
        </row>
        <row r="165">
          <cell r="E165" t="str">
            <v>Oficina Direcciòn Financiera-Sindicatura</v>
          </cell>
          <cell r="F165" t="str">
            <v>91030101</v>
          </cell>
          <cell r="R165" t="str">
            <v xml:space="preserve">(Svs.)Acueducto y Alcantarillado </v>
          </cell>
          <cell r="S165" t="str">
            <v>5235250101</v>
          </cell>
        </row>
        <row r="166">
          <cell r="E166" t="str">
            <v>Oficina Jurìdica</v>
          </cell>
          <cell r="F166" t="str">
            <v>91010108</v>
          </cell>
          <cell r="R166" t="str">
            <v>(Svs.)Energía Eléctrica</v>
          </cell>
          <cell r="S166" t="str">
            <v>5235300101</v>
          </cell>
        </row>
        <row r="167">
          <cell r="E167" t="str">
            <v>Organizaciòn de relaciones Internacional</v>
          </cell>
          <cell r="F167" t="str">
            <v>09010101</v>
          </cell>
          <cell r="R167" t="str">
            <v>(Svs.)Teléfono</v>
          </cell>
          <cell r="S167" t="str">
            <v>5235350101</v>
          </cell>
        </row>
        <row r="168">
          <cell r="E168" t="str">
            <v>Planeaciòn Nacional</v>
          </cell>
          <cell r="F168" t="str">
            <v>90010107</v>
          </cell>
          <cell r="R168" t="str">
            <v>(Svs.)Telefonia Celular</v>
          </cell>
          <cell r="S168" t="str">
            <v>5235350102</v>
          </cell>
        </row>
        <row r="169">
          <cell r="E169" t="str">
            <v>Planeaciòn Seccional</v>
          </cell>
          <cell r="F169" t="str">
            <v>91010106</v>
          </cell>
          <cell r="R169" t="str">
            <v xml:space="preserve">(Svs.)Servicio de Gas </v>
          </cell>
          <cell r="S169" t="str">
            <v>5235550101</v>
          </cell>
        </row>
        <row r="170">
          <cell r="E170" t="str">
            <v>Preescolar</v>
          </cell>
          <cell r="F170" t="str">
            <v>01010101</v>
          </cell>
          <cell r="R170" t="str">
            <v xml:space="preserve">(Svs.)Correo, Portes y Telegramas </v>
          </cell>
          <cell r="S170" t="str">
            <v>5235400101</v>
          </cell>
        </row>
        <row r="171">
          <cell r="E171" t="str">
            <v>Presidencia Delegada</v>
          </cell>
          <cell r="F171" t="str">
            <v>91010102</v>
          </cell>
          <cell r="R171" t="str">
            <v>(Svs.)Internet - Fax y Telefax</v>
          </cell>
          <cell r="S171" t="str">
            <v>5235450101</v>
          </cell>
        </row>
        <row r="172">
          <cell r="E172" t="str">
            <v>Presidencia Nacional</v>
          </cell>
          <cell r="F172" t="str">
            <v>90010103</v>
          </cell>
          <cell r="R172" t="str">
            <v>(Svs.)Transportes, Fletes y Acarreos</v>
          </cell>
          <cell r="S172" t="str">
            <v>5235500101</v>
          </cell>
        </row>
        <row r="173">
          <cell r="E173" t="str">
            <v>Presupuesto</v>
          </cell>
          <cell r="F173" t="str">
            <v>91030105</v>
          </cell>
          <cell r="R173" t="str">
            <v>(Svs.)  Gas</v>
          </cell>
          <cell r="S173" t="str">
            <v>5235550101</v>
          </cell>
        </row>
        <row r="174">
          <cell r="E174" t="str">
            <v>Psicología</v>
          </cell>
          <cell r="F174" t="str">
            <v>03010105</v>
          </cell>
          <cell r="R174" t="str">
            <v>(Svs.)Publicidad, Propaganda y Promocion</v>
          </cell>
          <cell r="S174" t="str">
            <v>5235600101</v>
          </cell>
        </row>
        <row r="175">
          <cell r="E175" t="str">
            <v>Publicaciones</v>
          </cell>
          <cell r="F175" t="str">
            <v>88010106</v>
          </cell>
          <cell r="R175" t="str">
            <v>(Svs.)Encuadernacion y Empaste</v>
          </cell>
          <cell r="S175" t="str">
            <v>5235959502</v>
          </cell>
        </row>
        <row r="176">
          <cell r="E176" t="str">
            <v>Rectorìa Nacional</v>
          </cell>
          <cell r="F176" t="str">
            <v>90010104</v>
          </cell>
          <cell r="R176" t="str">
            <v>(Svs.) Inhumacion de Cadaveres</v>
          </cell>
          <cell r="S176" t="str">
            <v>5235959503</v>
          </cell>
        </row>
        <row r="177">
          <cell r="E177" t="str">
            <v>Rectorìa Seccional</v>
          </cell>
          <cell r="F177" t="str">
            <v>91010103</v>
          </cell>
          <cell r="R177" t="str">
            <v>(Svs.)Grabacion y/o Produccion</v>
          </cell>
          <cell r="S177" t="str">
            <v>5235959504</v>
          </cell>
        </row>
        <row r="178">
          <cell r="E178" t="str">
            <v>Revisorìa Fiscal</v>
          </cell>
          <cell r="F178" t="str">
            <v>90010108</v>
          </cell>
          <cell r="R178" t="str">
            <v>(Svs.)Servicio de  Instructores</v>
          </cell>
          <cell r="S178" t="str">
            <v>5235959505</v>
          </cell>
        </row>
        <row r="179">
          <cell r="E179" t="str">
            <v>Sala General</v>
          </cell>
          <cell r="F179" t="str">
            <v>90010101</v>
          </cell>
          <cell r="R179" t="str">
            <v>(Svs.)Tv Satelital - Tv Cable</v>
          </cell>
          <cell r="S179" t="str">
            <v>5235959506</v>
          </cell>
        </row>
        <row r="180">
          <cell r="E180" t="str">
            <v>Salas de Informatica</v>
          </cell>
          <cell r="F180" t="str">
            <v>88010105</v>
          </cell>
          <cell r="R180" t="str">
            <v>(Svs.)Otros Servicios</v>
          </cell>
          <cell r="S180" t="str">
            <v>5235959595</v>
          </cell>
        </row>
        <row r="181">
          <cell r="E181" t="str">
            <v>Secretaria General</v>
          </cell>
          <cell r="F181" t="str">
            <v>90010105</v>
          </cell>
          <cell r="R181" t="str">
            <v xml:space="preserve">(Gastos legales)Notariales </v>
          </cell>
          <cell r="S181" t="str">
            <v>5240050101</v>
          </cell>
        </row>
        <row r="182">
          <cell r="E182" t="str">
            <v>Secretaria Seccional</v>
          </cell>
          <cell r="F182" t="str">
            <v>91010104</v>
          </cell>
          <cell r="R182" t="str">
            <v>(Gastos legales)Trámites y Licencias</v>
          </cell>
          <cell r="S182" t="str">
            <v>5240150101</v>
          </cell>
        </row>
        <row r="183">
          <cell r="E183" t="str">
            <v>Seguridad y Vigilancia</v>
          </cell>
          <cell r="F183" t="str">
            <v>91040104</v>
          </cell>
          <cell r="R183" t="str">
            <v xml:space="preserve">(Mnto)Mant. Terrenos </v>
          </cell>
          <cell r="S183" t="str">
            <v>5245050101</v>
          </cell>
        </row>
        <row r="184">
          <cell r="E184" t="str">
            <v>Servicios Generales</v>
          </cell>
          <cell r="F184" t="str">
            <v>91040103</v>
          </cell>
          <cell r="R184" t="str">
            <v xml:space="preserve">(Mnto)Mant.  Edificios </v>
          </cell>
          <cell r="S184" t="str">
            <v>5245100101</v>
          </cell>
        </row>
        <row r="185">
          <cell r="E185" t="str">
            <v>SGC - Oficina de Sistema de Gestion de C</v>
          </cell>
          <cell r="F185" t="str">
            <v>91010111</v>
          </cell>
          <cell r="R185" t="str">
            <v>(Mnto)Mant.  Maquinaria y Equipo</v>
          </cell>
          <cell r="S185" t="str">
            <v>5245150101</v>
          </cell>
        </row>
        <row r="186">
          <cell r="E186" t="str">
            <v>Sistemas y Comunicaciones</v>
          </cell>
          <cell r="F186" t="str">
            <v>91010109</v>
          </cell>
          <cell r="R186" t="str">
            <v xml:space="preserve">(Mnto)Mant.  Muebles y Enseres </v>
          </cell>
          <cell r="S186" t="str">
            <v>5245200101</v>
          </cell>
        </row>
        <row r="187">
          <cell r="E187" t="str">
            <v>Tecnologìa en Veterinaria</v>
          </cell>
          <cell r="F187" t="str">
            <v>10010101</v>
          </cell>
          <cell r="R187" t="str">
            <v>(Mnto)Mant.  Equipo de Oficina</v>
          </cell>
          <cell r="S187" t="str">
            <v>5245200102</v>
          </cell>
        </row>
        <row r="188">
          <cell r="E188" t="str">
            <v>Tesorerìa</v>
          </cell>
          <cell r="F188" t="str">
            <v>91030106</v>
          </cell>
          <cell r="R188" t="str">
            <v>(Mnto)Mant. Equipo de Procesamiento de Datos</v>
          </cell>
          <cell r="S188" t="str">
            <v>5245250101</v>
          </cell>
        </row>
        <row r="189">
          <cell r="E189" t="str">
            <v>Trabajo Social</v>
          </cell>
          <cell r="F189" t="str">
            <v>03010106</v>
          </cell>
          <cell r="R189" t="str">
            <v>(Mnto)Mant.  Equipo de Telecomunicaciones</v>
          </cell>
          <cell r="S189" t="str">
            <v>5245250102</v>
          </cell>
        </row>
        <row r="190">
          <cell r="E190" t="str">
            <v>Tribunal de Honor</v>
          </cell>
          <cell r="F190" t="str">
            <v>90010109</v>
          </cell>
          <cell r="R190" t="str">
            <v>(Mnto)Mant.  Equipo de Radio</v>
          </cell>
          <cell r="S190" t="str">
            <v>5245250103</v>
          </cell>
        </row>
        <row r="191">
          <cell r="E191" t="str">
            <v>Zootecnia</v>
          </cell>
          <cell r="F191" t="str">
            <v>10010102</v>
          </cell>
          <cell r="R191" t="str">
            <v xml:space="preserve">(Mnto)Mant.  Lineas Telefonicas </v>
          </cell>
          <cell r="S191" t="str">
            <v>5245250104</v>
          </cell>
        </row>
        <row r="192">
          <cell r="R192" t="str">
            <v xml:space="preserve">(Mnto)Mant.  Audiovisuales </v>
          </cell>
          <cell r="S192" t="str">
            <v>5245250105</v>
          </cell>
        </row>
        <row r="193">
          <cell r="R193" t="str">
            <v xml:space="preserve">(Mnto)Mant.  Equipos de Laboratorio </v>
          </cell>
          <cell r="S193" t="str">
            <v>5245300103</v>
          </cell>
        </row>
        <row r="194">
          <cell r="R194" t="str">
            <v xml:space="preserve">(Mnto)Mant.  Intrumental de Laboratorio </v>
          </cell>
          <cell r="S194" t="str">
            <v>5245300104</v>
          </cell>
        </row>
        <row r="195">
          <cell r="R195" t="str">
            <v>(Mnto)Mant.  Autos, Camionetas y Camperos</v>
          </cell>
          <cell r="S195" t="str">
            <v>5245400101</v>
          </cell>
        </row>
        <row r="196">
          <cell r="R196" t="str">
            <v xml:space="preserve">(Mnto)Mant.  Instalaciones para Agua </v>
          </cell>
          <cell r="S196" t="str">
            <v>5245600101</v>
          </cell>
        </row>
        <row r="197">
          <cell r="R197" t="str">
            <v xml:space="preserve">(Mnto)Mant.  Acueducto, Acequias y Canalizaciones </v>
          </cell>
          <cell r="S197" t="str">
            <v>5245600102</v>
          </cell>
        </row>
        <row r="198">
          <cell r="R198" t="str">
            <v>(Mnto)Mant.  Plantas de Generacion de Energia</v>
          </cell>
          <cell r="S198" t="str">
            <v>5245600104</v>
          </cell>
        </row>
        <row r="199">
          <cell r="R199" t="str">
            <v xml:space="preserve">(Mnto)Mant.  Redes de Distribucion </v>
          </cell>
          <cell r="S199" t="str">
            <v>5245600105</v>
          </cell>
        </row>
        <row r="200">
          <cell r="R200" t="str">
            <v>(Repar.)Instalaciones Eléctricas</v>
          </cell>
          <cell r="S200" t="str">
            <v>5250050101</v>
          </cell>
        </row>
        <row r="201">
          <cell r="R201" t="str">
            <v>(Repar.)Arreglos Ornamentales</v>
          </cell>
          <cell r="S201" t="str">
            <v>5250100101</v>
          </cell>
        </row>
        <row r="202">
          <cell r="R202" t="str">
            <v xml:space="preserve">(Repar.)Reparaciones Locativas </v>
          </cell>
          <cell r="S202" t="str">
            <v>5250150101</v>
          </cell>
        </row>
        <row r="203">
          <cell r="R203" t="str">
            <v>(Gto. Viaje)Alojamiento y Manutención</v>
          </cell>
          <cell r="S203" t="str">
            <v>5255050101</v>
          </cell>
        </row>
        <row r="204">
          <cell r="R204" t="str">
            <v xml:space="preserve">(Gto. Viaje)Viaticos </v>
          </cell>
          <cell r="S204" t="str">
            <v>5205210101</v>
          </cell>
        </row>
        <row r="205">
          <cell r="R205" t="str">
            <v>(Gto. Viaje)Pasájes Aereos</v>
          </cell>
          <cell r="S205" t="str">
            <v>5255150101</v>
          </cell>
        </row>
        <row r="206">
          <cell r="R206" t="str">
            <v>(Gto. Viaje)Pasájes Terrestres</v>
          </cell>
          <cell r="S206" t="str">
            <v>5255200101</v>
          </cell>
        </row>
        <row r="207">
          <cell r="R207" t="str">
            <v xml:space="preserve">(Div. Academ)Comisiones </v>
          </cell>
          <cell r="S207" t="str">
            <v>5295050101</v>
          </cell>
        </row>
        <row r="208">
          <cell r="R208" t="str">
            <v xml:space="preserve">(Div. Academ)Musica Ambiental </v>
          </cell>
          <cell r="S208" t="str">
            <v>5295150101</v>
          </cell>
        </row>
        <row r="209">
          <cell r="R209" t="str">
            <v>(Div. Academ)Gastos De Representación</v>
          </cell>
          <cell r="S209" t="str">
            <v>5295200101</v>
          </cell>
        </row>
        <row r="210">
          <cell r="R210" t="str">
            <v xml:space="preserve">(Div. Academ)Elementos de Aseo y Cafeteria </v>
          </cell>
          <cell r="S210" t="str">
            <v>5295250101</v>
          </cell>
        </row>
        <row r="211">
          <cell r="R211" t="str">
            <v xml:space="preserve">(Div. Academ)Utiles, Papeleria y Fotocopias </v>
          </cell>
          <cell r="S211" t="str">
            <v>5295300101</v>
          </cell>
        </row>
        <row r="212">
          <cell r="R212" t="str">
            <v>(Div. Academ)Combustible y Lubricantes</v>
          </cell>
          <cell r="S212" t="str">
            <v>5295350101</v>
          </cell>
        </row>
        <row r="213">
          <cell r="R213" t="str">
            <v xml:space="preserve">(Div. Academ)Taxis Y Buses </v>
          </cell>
          <cell r="S213" t="str">
            <v>5295450101</v>
          </cell>
        </row>
        <row r="214">
          <cell r="R214" t="str">
            <v xml:space="preserve">(Div. Academ)Estampillas </v>
          </cell>
          <cell r="S214" t="str">
            <v>5295500101</v>
          </cell>
        </row>
        <row r="215">
          <cell r="R215" t="str">
            <v>(Div. Academ)Microfilmación</v>
          </cell>
          <cell r="S215" t="str">
            <v>5295550101</v>
          </cell>
        </row>
        <row r="216">
          <cell r="R216" t="str">
            <v xml:space="preserve">(Div. Academ)Casino Y Restaurante </v>
          </cell>
          <cell r="S216" t="str">
            <v>5295600101</v>
          </cell>
        </row>
        <row r="217">
          <cell r="R217" t="str">
            <v xml:space="preserve">(Div. Academ)Parqueaderos </v>
          </cell>
          <cell r="S217" t="str">
            <v>5295650101</v>
          </cell>
        </row>
        <row r="218">
          <cell r="R218" t="str">
            <v>(Div. Academ)Activ. Culturales  Bienestar Universitario</v>
          </cell>
          <cell r="S218" t="str">
            <v>5295959501</v>
          </cell>
        </row>
        <row r="219">
          <cell r="R219" t="str">
            <v>(Div. Academ)Activ. Deportivas Bienestar Universitario</v>
          </cell>
          <cell r="S219" t="str">
            <v>5295959502</v>
          </cell>
        </row>
        <row r="220">
          <cell r="R220" t="str">
            <v xml:space="preserve">(Div. Academ)Banderas Y Escudos </v>
          </cell>
          <cell r="S220" t="str">
            <v>5295959503</v>
          </cell>
        </row>
        <row r="221">
          <cell r="R221" t="str">
            <v>(Div. Academ)Diplomas</v>
          </cell>
          <cell r="S221" t="str">
            <v>5295959505</v>
          </cell>
        </row>
        <row r="222">
          <cell r="R222" t="str">
            <v>(Div. Academ)Elem. Computador Y Telecomunic.</v>
          </cell>
          <cell r="S222" t="str">
            <v>5295959506</v>
          </cell>
        </row>
        <row r="223">
          <cell r="R223" t="str">
            <v>(Div. Academ)Elem. Fotografia Y Audiov.</v>
          </cell>
          <cell r="S223" t="str">
            <v>5295959507</v>
          </cell>
        </row>
        <row r="224">
          <cell r="R224" t="str">
            <v xml:space="preserve">(Div. Academ)Elem. Imprenta Y Litografia </v>
          </cell>
          <cell r="S224" t="str">
            <v>5295959508</v>
          </cell>
        </row>
        <row r="225">
          <cell r="R225" t="str">
            <v>(Div. Academ)Elem. Eléctricos Y Electrónicos</v>
          </cell>
          <cell r="S225" t="str">
            <v>5295959510</v>
          </cell>
        </row>
        <row r="226">
          <cell r="R226" t="str">
            <v>(Div. Academ)Eventos Especiales Bienestar Universitario</v>
          </cell>
          <cell r="S226" t="str">
            <v>5295959511</v>
          </cell>
        </row>
        <row r="227">
          <cell r="R227" t="str">
            <v xml:space="preserve">(Div. Academ)Gastos Convenios </v>
          </cell>
          <cell r="S227" t="str">
            <v>5295959513</v>
          </cell>
        </row>
        <row r="228">
          <cell r="R228" t="str">
            <v xml:space="preserve">(Div. Academ)Gastos Funebres </v>
          </cell>
          <cell r="S228" t="str">
            <v>5295959515</v>
          </cell>
        </row>
        <row r="229">
          <cell r="R229" t="str">
            <v>(Div. Academ)Gastos Médicos Y Drogas</v>
          </cell>
          <cell r="S229" t="str">
            <v>5295959516</v>
          </cell>
        </row>
        <row r="230">
          <cell r="R230" t="str">
            <v>(Div. Academ)Demandas laborales</v>
          </cell>
          <cell r="S230" t="str">
            <v>5395050101</v>
          </cell>
        </row>
        <row r="231">
          <cell r="R231" t="str">
            <v>(No opera.)Aportes autoridades nacionales (3% Ingresos Operacionales)</v>
          </cell>
          <cell r="S231" t="str">
            <v>5395959501</v>
          </cell>
        </row>
        <row r="232">
          <cell r="R232" t="str">
            <v>(Div. Academ)Costas y  procesos judiciales</v>
          </cell>
          <cell r="S232" t="str">
            <v>5315050101</v>
          </cell>
        </row>
        <row r="233">
          <cell r="R233" t="str">
            <v xml:space="preserve">(Div. Academ)Herramientas </v>
          </cell>
          <cell r="S233" t="str">
            <v>5295959517</v>
          </cell>
        </row>
        <row r="234">
          <cell r="R234" t="str">
            <v xml:space="preserve">(Div. Academ)Higiene Y Seguridad Industrial </v>
          </cell>
          <cell r="S234" t="str">
            <v>5295959518</v>
          </cell>
        </row>
        <row r="235">
          <cell r="R235" t="str">
            <v xml:space="preserve">(Div. Academ)Obsequios Premios y Distinciones </v>
          </cell>
          <cell r="S235" t="str">
            <v>5295959522</v>
          </cell>
        </row>
        <row r="236">
          <cell r="R236" t="str">
            <v xml:space="preserve">(Div. Academ)Repuestos en General </v>
          </cell>
          <cell r="S236" t="str">
            <v>5295959524</v>
          </cell>
        </row>
        <row r="237">
          <cell r="R237" t="str">
            <v xml:space="preserve">(Div. Academ)Elem. de Ferreteria </v>
          </cell>
          <cell r="S237" t="str">
            <v>5295959525</v>
          </cell>
        </row>
        <row r="238">
          <cell r="R238" t="str">
            <v xml:space="preserve">(Div. Academ)Elem. de Lenceria y Roperia </v>
          </cell>
          <cell r="S238" t="str">
            <v>5295959526</v>
          </cell>
        </row>
        <row r="239">
          <cell r="R239" t="str">
            <v>(Div. Academ)Fondo de estabilidad de ICETEX</v>
          </cell>
          <cell r="S239" t="str">
            <v>5295959528</v>
          </cell>
        </row>
        <row r="240">
          <cell r="R240" t="str">
            <v>(Gastos no Oper.)Gastos bancarios</v>
          </cell>
          <cell r="S240" t="str">
            <v>5305050101</v>
          </cell>
        </row>
        <row r="241">
          <cell r="R241" t="str">
            <v>(Gastos no Oper.)Gmf.gravamen movimientos financieros</v>
          </cell>
          <cell r="S241" t="str">
            <v>5305050102</v>
          </cell>
        </row>
        <row r="242">
          <cell r="R242" t="str">
            <v>(Gastos no Oper.)Comisiones</v>
          </cell>
          <cell r="S242" t="str">
            <v>5305150101</v>
          </cell>
        </row>
        <row r="243">
          <cell r="R243" t="str">
            <v>(Gastos no Oper.)Intereses</v>
          </cell>
          <cell r="S243" t="str">
            <v>5305200101</v>
          </cell>
        </row>
        <row r="244">
          <cell r="R244" t="str">
            <v>(Div. Academ)Costas y  procesos judiciales</v>
          </cell>
          <cell r="S244" t="str">
            <v>5315050101</v>
          </cell>
        </row>
        <row r="245">
          <cell r="R245" t="str">
            <v>(Gastos no Oper.)Costos y Gastos de Ejercicios Anteriores</v>
          </cell>
          <cell r="S245" t="str">
            <v>5315150101</v>
          </cell>
        </row>
        <row r="246">
          <cell r="R246" t="str">
            <v>(Gastos no Oper.)Impuestos asumidos</v>
          </cell>
          <cell r="S246" t="str">
            <v>5315200101</v>
          </cell>
        </row>
        <row r="247">
          <cell r="R247" t="str">
            <v>(Gastos no Oper.)Ajuste al peso</v>
          </cell>
          <cell r="S247" t="str">
            <v>5315959501</v>
          </cell>
        </row>
        <row r="248">
          <cell r="R248" t="str">
            <v>(Div. Academ)Demandas laborales</v>
          </cell>
          <cell r="S248" t="str">
            <v>5395050101</v>
          </cell>
        </row>
        <row r="249">
          <cell r="R249" t="str">
            <v>(Div. Academ)Aportes autoridades nacionales (3% Ingresos Operacionales)</v>
          </cell>
          <cell r="S249" t="str">
            <v>5395959501</v>
          </cell>
        </row>
        <row r="250">
          <cell r="R250" t="str">
            <v>(Act. Fijos)Edificios</v>
          </cell>
          <cell r="S250" t="str">
            <v>1516050101</v>
          </cell>
        </row>
        <row r="251">
          <cell r="R251" t="str">
            <v>(Act. Fijos)Maquinaria y Equipo</v>
          </cell>
          <cell r="S251" t="str">
            <v>1520050101</v>
          </cell>
        </row>
        <row r="252">
          <cell r="R252" t="str">
            <v>(Act. Fijos)Muebles y Enseres</v>
          </cell>
          <cell r="S252" t="str">
            <v>1524050101</v>
          </cell>
        </row>
        <row r="253">
          <cell r="R253" t="str">
            <v>(Act. Fijos)Equipos de Oficina</v>
          </cell>
          <cell r="S253" t="str">
            <v>1524100101</v>
          </cell>
        </row>
        <row r="254">
          <cell r="R254" t="str">
            <v>(Act. Fijos)Equipos Por Procesamiento de Datos</v>
          </cell>
          <cell r="S254" t="str">
            <v>1528050101</v>
          </cell>
        </row>
        <row r="255">
          <cell r="R255" t="str">
            <v>(Act. Fijos)Equipo de Telecomunicaciones</v>
          </cell>
          <cell r="S255" t="str">
            <v>1528100101</v>
          </cell>
        </row>
        <row r="256">
          <cell r="R256" t="str">
            <v>(Act. Fijos)Equipos de Radio</v>
          </cell>
          <cell r="S256" t="str">
            <v>1528150101</v>
          </cell>
        </row>
        <row r="257">
          <cell r="R257" t="str">
            <v>(Act. Fijos)Líneas Telefonicas</v>
          </cell>
          <cell r="S257" t="str">
            <v>1528251501</v>
          </cell>
        </row>
        <row r="258">
          <cell r="R258" t="str">
            <v>(Act. Fijos)Equipo Medico</v>
          </cell>
          <cell r="S258" t="str">
            <v>1532051001</v>
          </cell>
        </row>
        <row r="259">
          <cell r="R259" t="str">
            <v>(Act. Fijos)Equipo de Laboratorio</v>
          </cell>
          <cell r="S259" t="str">
            <v>1532150101</v>
          </cell>
        </row>
        <row r="260">
          <cell r="R260" t="str">
            <v>(Act. Fijos)Equipo Intrumental de laborartorios</v>
          </cell>
          <cell r="S260" t="str">
            <v>1532200101</v>
          </cell>
        </row>
        <row r="261">
          <cell r="R261" t="str">
            <v>(Act. Fijos)Elementos De Laboratorio</v>
          </cell>
          <cell r="S261" t="str">
            <v>5295959523</v>
          </cell>
        </row>
        <row r="262">
          <cell r="R262" t="str">
            <v>(Act. Fijos)Autos Camionetas y Camperos</v>
          </cell>
          <cell r="S262" t="str">
            <v>1540050101</v>
          </cell>
        </row>
        <row r="263">
          <cell r="R263" t="str">
            <v>(Act. Fijos)Instalaciones para Energia</v>
          </cell>
          <cell r="S263" t="str">
            <v>1556050101</v>
          </cell>
        </row>
        <row r="264">
          <cell r="R264" t="str">
            <v>(Act. Fijos)Acueducto, Acequias y Canalizaciones</v>
          </cell>
          <cell r="S264" t="str">
            <v>1556100101</v>
          </cell>
        </row>
        <row r="265">
          <cell r="R265" t="str">
            <v>(Act. Fijos)Redes de Distribucion y Datos</v>
          </cell>
          <cell r="S265" t="str">
            <v>1556500101</v>
          </cell>
        </row>
        <row r="266">
          <cell r="R266" t="str">
            <v>(Act. Fijos)Armamento y Equipo de Vigilancia</v>
          </cell>
          <cell r="S266" t="str">
            <v>1560010101</v>
          </cell>
        </row>
        <row r="267">
          <cell r="R267" t="str">
            <v>(Act. Fijos)Semovientes</v>
          </cell>
          <cell r="S267" t="str">
            <v>1584010101</v>
          </cell>
        </row>
        <row r="268">
          <cell r="R268" t="str">
            <v>(Inver.  Acad.)Bases de Datos Bibliotecas Virtuales</v>
          </cell>
          <cell r="S268" t="str">
            <v>1705450102</v>
          </cell>
        </row>
        <row r="269">
          <cell r="R269" t="str">
            <v>(Inver.  Acad.)Publicaciones de libros y revistas</v>
          </cell>
          <cell r="S269" t="str">
            <v>1710959514</v>
          </cell>
        </row>
        <row r="270">
          <cell r="R270" t="str">
            <v>(Inver.  Acad.)Capacitacion a Docentes</v>
          </cell>
          <cell r="S270" t="str">
            <v>5205630102</v>
          </cell>
        </row>
        <row r="271">
          <cell r="R271" t="str">
            <v>(Inver.  Acad.)Libros para la Biblioteca</v>
          </cell>
          <cell r="S271" t="str">
            <v>5295100102</v>
          </cell>
        </row>
        <row r="272">
          <cell r="R272" t="str">
            <v>(Inver.  Acad.)Programas para Computador (Software)</v>
          </cell>
          <cell r="S272" t="str">
            <v>1710160101</v>
          </cell>
        </row>
        <row r="273">
          <cell r="R273" t="str">
            <v>(Inver.  Acad.)Becas Egresados</v>
          </cell>
          <cell r="S273" t="str">
            <v>5395959504</v>
          </cell>
        </row>
        <row r="274">
          <cell r="R274" t="str">
            <v>(Inver.  Acad.)Bienes de Arte y Cultura</v>
          </cell>
          <cell r="S274" t="str">
            <v>1805959595</v>
          </cell>
        </row>
        <row r="275">
          <cell r="R275" t="str">
            <v>(Inver.  Acad.)Otras inversiones (Clinica)</v>
          </cell>
          <cell r="S275" t="str">
            <v>1895959595</v>
          </cell>
        </row>
        <row r="276">
          <cell r="R276" t="str">
            <v>(Inver.  Acad.)Elem. Deportivos Bienestar Universitario y Ciencias Educacion</v>
          </cell>
          <cell r="S276" t="str">
            <v>5295959509</v>
          </cell>
        </row>
        <row r="277">
          <cell r="R277" t="str">
            <v>(Inver.  Acad.)Vestuarios y Uniformes Bienestar Universitario</v>
          </cell>
          <cell r="S277" t="str">
            <v>5295959514</v>
          </cell>
        </row>
        <row r="278">
          <cell r="R278" t="str">
            <v xml:space="preserve">(Inver.  Acad.)Instrumentos Musicales </v>
          </cell>
          <cell r="S278" t="str">
            <v>5295959519</v>
          </cell>
        </row>
        <row r="279">
          <cell r="R279" t="str">
            <v xml:space="preserve">(Inver.  Acad.)Materiales Didácticos Facultad de Ciencias Educacion </v>
          </cell>
          <cell r="S279" t="str">
            <v>5295959520</v>
          </cell>
        </row>
        <row r="280">
          <cell r="R280" t="str">
            <v>(Inver.  Acad.)Capacitacion  estudiantes</v>
          </cell>
          <cell r="S280" t="str">
            <v>5295959504</v>
          </cell>
        </row>
        <row r="281">
          <cell r="R281" t="str">
            <v>(Inver.  Acad.)Pasajes aeresos del exterior</v>
          </cell>
          <cell r="S281" t="str">
            <v>5255150102</v>
          </cell>
        </row>
        <row r="282">
          <cell r="R282" t="str">
            <v>(Inver.  Acad.)Viaticos del exterior</v>
          </cell>
          <cell r="S282" t="str">
            <v>5205210102</v>
          </cell>
        </row>
        <row r="283">
          <cell r="R283" t="str">
            <v>(Inver.  Acad.)Alojamiento y manutencion del exterior</v>
          </cell>
          <cell r="S283" t="str">
            <v>5255050102</v>
          </cell>
        </row>
        <row r="284">
          <cell r="R284" t="str">
            <v>(Inver.  Acad.)Suscripciones. Periodicos y Revistas</v>
          </cell>
          <cell r="S284" t="str">
            <v>1705450101</v>
          </cell>
        </row>
      </sheetData>
      <sheetData sheetId="5">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0000"/>
  </sheetPr>
  <dimension ref="A1:AE55"/>
  <sheetViews>
    <sheetView showZeros="0" tabSelected="1" view="pageBreakPreview" topLeftCell="E1" zoomScale="50" zoomScaleNormal="95" zoomScaleSheetLayoutView="50" workbookViewId="0">
      <pane ySplit="13" topLeftCell="A44" activePane="bottomLeft" state="frozen"/>
      <selection pane="bottomLeft" activeCell="F51" sqref="F51:L51"/>
    </sheetView>
  </sheetViews>
  <sheetFormatPr baseColWidth="10" defaultColWidth="0" defaultRowHeight="16.5" x14ac:dyDescent="0.3"/>
  <cols>
    <col min="1" max="1" width="40.7109375" style="1" customWidth="1"/>
    <col min="2" max="2" width="10.7109375" style="1" customWidth="1"/>
    <col min="3" max="3" width="10.7109375" style="3" customWidth="1"/>
    <col min="4" max="4" width="27.7109375" style="1" customWidth="1"/>
    <col min="5" max="5" width="19.7109375" style="1" customWidth="1"/>
    <col min="6" max="6" width="32.5703125" style="2" customWidth="1"/>
    <col min="7" max="7" width="30.42578125" style="1" customWidth="1"/>
    <col min="8" max="8" width="18.5703125" style="1" customWidth="1"/>
    <col min="9" max="11" width="35.5703125" style="1" customWidth="1"/>
    <col min="12" max="13" width="19.7109375" style="1" customWidth="1"/>
    <col min="14" max="15" width="9.42578125" style="1" hidden="1" customWidth="1"/>
    <col min="16" max="17" width="9.42578125" style="1" customWidth="1"/>
    <col min="18" max="29" width="2.7109375" style="1" customWidth="1"/>
    <col min="30" max="30" width="18.7109375" style="2" customWidth="1"/>
    <col min="31" max="31" width="1.7109375" style="1" customWidth="1"/>
    <col min="32" max="16384" width="11.42578125" style="1" hidden="1"/>
  </cols>
  <sheetData>
    <row r="1" spans="1:30" s="104" customFormat="1" ht="18" x14ac:dyDescent="0.25">
      <c r="A1" s="182" t="s">
        <v>126</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4"/>
    </row>
    <row r="2" spans="1:30" s="104" customFormat="1" ht="18" x14ac:dyDescent="0.25">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7"/>
    </row>
    <row r="3" spans="1:30" s="104" customFormat="1" ht="18" x14ac:dyDescent="0.25">
      <c r="A3" s="188" t="s">
        <v>125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90"/>
    </row>
    <row r="4" spans="1:30" s="104" customFormat="1" ht="24.75" x14ac:dyDescent="0.5">
      <c r="A4" s="191" t="s">
        <v>124</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3"/>
    </row>
    <row r="5" spans="1:30" s="104" customFormat="1" ht="18.75" thickBot="1" x14ac:dyDescent="0.3">
      <c r="A5" s="109"/>
      <c r="B5" s="106"/>
      <c r="C5" s="106"/>
      <c r="D5" s="106"/>
      <c r="E5" s="106"/>
      <c r="F5" s="108" t="s">
        <v>123</v>
      </c>
      <c r="G5" s="107">
        <v>2014</v>
      </c>
      <c r="H5" s="107"/>
      <c r="I5" s="107"/>
      <c r="J5" s="107"/>
      <c r="K5" s="107"/>
      <c r="L5" s="106"/>
      <c r="M5" s="106"/>
      <c r="N5" s="106"/>
      <c r="O5" s="106"/>
      <c r="P5" s="106"/>
      <c r="Q5" s="106"/>
      <c r="R5" s="106"/>
      <c r="S5" s="106"/>
      <c r="T5" s="106"/>
      <c r="U5" s="106"/>
      <c r="V5" s="106"/>
      <c r="W5" s="106"/>
      <c r="X5" s="106"/>
      <c r="Y5" s="106"/>
      <c r="Z5" s="106"/>
      <c r="AA5" s="106"/>
      <c r="AB5" s="106"/>
      <c r="AC5" s="106"/>
      <c r="AD5" s="105" t="s">
        <v>122</v>
      </c>
    </row>
    <row r="6" spans="1:30" s="71" customFormat="1" ht="18.75" customHeight="1" x14ac:dyDescent="0.25">
      <c r="A6" s="103" t="s">
        <v>121</v>
      </c>
      <c r="B6" s="213" t="s">
        <v>120</v>
      </c>
      <c r="C6" s="213"/>
      <c r="D6" s="213"/>
      <c r="E6" s="213"/>
      <c r="F6" s="90"/>
      <c r="G6" s="89" t="s">
        <v>119</v>
      </c>
      <c r="H6" s="110"/>
      <c r="I6" s="110"/>
      <c r="J6" s="110"/>
      <c r="K6" s="110"/>
      <c r="L6" s="211" t="s">
        <v>118</v>
      </c>
      <c r="M6" s="211"/>
      <c r="N6" s="211"/>
      <c r="O6" s="211"/>
      <c r="P6" s="211"/>
      <c r="Q6" s="211"/>
      <c r="R6" s="211"/>
      <c r="S6" s="211"/>
      <c r="T6" s="211"/>
      <c r="U6" s="211"/>
      <c r="V6" s="211"/>
      <c r="W6" s="211"/>
      <c r="X6" s="211"/>
      <c r="Y6" s="219" t="s">
        <v>117</v>
      </c>
      <c r="Z6" s="219"/>
      <c r="AA6" s="219"/>
      <c r="AB6" s="219"/>
      <c r="AC6" s="219"/>
      <c r="AD6" s="102" t="str">
        <f>IF(L6="","",VLOOKUP(L6,[1]Tablas!E3:F191,2,FALSE))</f>
        <v>91010111</v>
      </c>
    </row>
    <row r="7" spans="1:30" s="71" customFormat="1" ht="13.5" thickBot="1" x14ac:dyDescent="0.3">
      <c r="A7" s="101"/>
      <c r="B7" s="99"/>
      <c r="C7" s="100"/>
      <c r="D7" s="99"/>
      <c r="E7" s="99"/>
      <c r="F7" s="90"/>
      <c r="G7" s="82"/>
      <c r="H7" s="79"/>
      <c r="I7" s="79"/>
      <c r="J7" s="79"/>
      <c r="K7" s="79"/>
      <c r="L7" s="79"/>
      <c r="M7" s="79"/>
      <c r="N7" s="79"/>
      <c r="O7" s="79"/>
      <c r="P7" s="79"/>
      <c r="Q7" s="79"/>
      <c r="R7" s="98"/>
      <c r="S7" s="97"/>
      <c r="T7" s="97"/>
      <c r="U7" s="97"/>
      <c r="V7" s="97"/>
      <c r="W7" s="91"/>
      <c r="X7" s="78"/>
      <c r="Y7" s="78"/>
      <c r="Z7" s="78"/>
      <c r="AA7" s="78"/>
      <c r="AB7" s="78"/>
      <c r="AC7" s="78"/>
      <c r="AD7" s="96"/>
    </row>
    <row r="8" spans="1:30" s="71" customFormat="1" ht="18" x14ac:dyDescent="0.25">
      <c r="A8" s="95" t="s">
        <v>116</v>
      </c>
      <c r="B8" s="94" t="str">
        <f>IF(B6="","",VLOOKUP(B6,SEDES,2,FALSE))</f>
        <v>040101</v>
      </c>
      <c r="C8" s="93"/>
      <c r="D8" s="92"/>
      <c r="E8" s="91"/>
      <c r="F8" s="90"/>
      <c r="G8" s="89" t="s">
        <v>115</v>
      </c>
      <c r="H8" s="110"/>
      <c r="I8" s="110"/>
      <c r="J8" s="110"/>
      <c r="K8" s="110"/>
      <c r="L8" s="212" t="str">
        <f>IF(L6=""," ",VLOOKUP(LEFT(AD6,4),Ud_ACAD,2,FALSE))</f>
        <v>Unidades de Apoyo Directivo</v>
      </c>
      <c r="M8" s="212"/>
      <c r="N8" s="212"/>
      <c r="O8" s="212"/>
      <c r="P8" s="212"/>
      <c r="Q8" s="212"/>
      <c r="R8" s="212"/>
      <c r="S8" s="212"/>
      <c r="T8" s="212"/>
      <c r="U8" s="212"/>
      <c r="V8" s="212"/>
      <c r="W8" s="212"/>
      <c r="X8" s="212"/>
      <c r="Y8" s="212"/>
      <c r="Z8" s="212"/>
      <c r="AA8" s="212"/>
      <c r="AB8" s="212"/>
      <c r="AC8" s="212"/>
      <c r="AD8" s="88"/>
    </row>
    <row r="9" spans="1:30" s="71" customFormat="1" ht="13.5" thickBot="1" x14ac:dyDescent="0.3">
      <c r="A9" s="87"/>
      <c r="B9" s="85"/>
      <c r="C9" s="86"/>
      <c r="D9" s="85"/>
      <c r="E9" s="84"/>
      <c r="F9" s="83"/>
      <c r="G9" s="82"/>
      <c r="H9" s="79"/>
      <c r="I9" s="79"/>
      <c r="J9" s="79"/>
      <c r="K9" s="79"/>
      <c r="L9" s="79"/>
      <c r="M9" s="79"/>
      <c r="N9" s="79"/>
      <c r="O9" s="79"/>
      <c r="P9" s="79"/>
      <c r="Q9" s="79"/>
      <c r="R9" s="81"/>
      <c r="S9" s="81"/>
      <c r="T9" s="81"/>
      <c r="U9" s="80"/>
      <c r="V9" s="79"/>
      <c r="W9" s="79"/>
      <c r="X9" s="78"/>
      <c r="Y9" s="78"/>
      <c r="Z9" s="78"/>
      <c r="AA9" s="78"/>
      <c r="AB9" s="78"/>
      <c r="AC9" s="78"/>
      <c r="AD9" s="77"/>
    </row>
    <row r="10" spans="1:30" s="71" customFormat="1" ht="13.5" thickBot="1" x14ac:dyDescent="0.3">
      <c r="A10" s="74"/>
      <c r="B10" s="74"/>
      <c r="C10" s="76"/>
      <c r="D10" s="74"/>
      <c r="E10" s="74"/>
      <c r="F10" s="74"/>
      <c r="G10" s="74"/>
      <c r="H10" s="74"/>
      <c r="I10" s="74"/>
      <c r="J10" s="74"/>
      <c r="K10" s="74"/>
      <c r="L10" s="74"/>
      <c r="M10" s="74"/>
      <c r="N10" s="74"/>
      <c r="O10" s="74"/>
      <c r="P10" s="74"/>
      <c r="Q10" s="74"/>
      <c r="R10" s="74"/>
      <c r="S10" s="74"/>
      <c r="T10" s="74"/>
      <c r="U10" s="74"/>
      <c r="V10" s="74"/>
      <c r="W10" s="74"/>
      <c r="X10" s="74"/>
      <c r="Y10" s="75"/>
      <c r="Z10" s="75"/>
      <c r="AA10" s="75"/>
      <c r="AB10" s="75"/>
      <c r="AC10" s="75"/>
      <c r="AD10" s="74"/>
    </row>
    <row r="11" spans="1:30" s="71" customFormat="1" ht="13.5" thickBot="1" x14ac:dyDescent="0.3">
      <c r="A11" s="196" t="s">
        <v>114</v>
      </c>
      <c r="B11" s="197"/>
      <c r="C11" s="198"/>
      <c r="D11" s="199" t="s">
        <v>113</v>
      </c>
      <c r="E11" s="199" t="s">
        <v>112</v>
      </c>
      <c r="F11" s="194" t="s">
        <v>111</v>
      </c>
      <c r="G11" s="199" t="s">
        <v>110</v>
      </c>
      <c r="H11" s="111"/>
      <c r="I11" s="132"/>
      <c r="J11" s="134"/>
      <c r="K11" s="149"/>
      <c r="L11" s="199" t="s">
        <v>109</v>
      </c>
      <c r="M11" s="194" t="s">
        <v>108</v>
      </c>
      <c r="N11" s="112"/>
      <c r="O11" s="112"/>
      <c r="P11" s="112"/>
      <c r="Q11" s="112"/>
      <c r="R11" s="216" t="s">
        <v>107</v>
      </c>
      <c r="S11" s="217"/>
      <c r="T11" s="217"/>
      <c r="U11" s="217"/>
      <c r="V11" s="217"/>
      <c r="W11" s="217"/>
      <c r="X11" s="217"/>
      <c r="Y11" s="217"/>
      <c r="Z11" s="217"/>
      <c r="AA11" s="217"/>
      <c r="AB11" s="217"/>
      <c r="AC11" s="218"/>
      <c r="AD11" s="220" t="s">
        <v>106</v>
      </c>
    </row>
    <row r="12" spans="1:30" s="71" customFormat="1" ht="76.5" customHeight="1" thickBot="1" x14ac:dyDescent="0.3">
      <c r="A12" s="214" t="s">
        <v>105</v>
      </c>
      <c r="B12" s="215"/>
      <c r="C12" s="73" t="s">
        <v>104</v>
      </c>
      <c r="D12" s="200"/>
      <c r="E12" s="200"/>
      <c r="F12" s="195"/>
      <c r="G12" s="200"/>
      <c r="H12" s="176" t="s">
        <v>127</v>
      </c>
      <c r="I12" s="176" t="s">
        <v>140</v>
      </c>
      <c r="J12" s="176" t="s">
        <v>159</v>
      </c>
      <c r="K12" s="176" t="s">
        <v>177</v>
      </c>
      <c r="L12" s="200"/>
      <c r="M12" s="195"/>
      <c r="N12" s="113" t="s">
        <v>141</v>
      </c>
      <c r="O12" s="133" t="s">
        <v>142</v>
      </c>
      <c r="P12" s="177" t="s">
        <v>158</v>
      </c>
      <c r="Q12" s="177" t="s">
        <v>178</v>
      </c>
      <c r="R12" s="72" t="s">
        <v>103</v>
      </c>
      <c r="S12" s="72" t="s">
        <v>102</v>
      </c>
      <c r="T12" s="72" t="s">
        <v>101</v>
      </c>
      <c r="U12" s="72" t="s">
        <v>99</v>
      </c>
      <c r="V12" s="72" t="s">
        <v>101</v>
      </c>
      <c r="W12" s="72" t="s">
        <v>100</v>
      </c>
      <c r="X12" s="72" t="s">
        <v>100</v>
      </c>
      <c r="Y12" s="72" t="s">
        <v>99</v>
      </c>
      <c r="Z12" s="72" t="s">
        <v>98</v>
      </c>
      <c r="AA12" s="72" t="s">
        <v>97</v>
      </c>
      <c r="AB12" s="72" t="s">
        <v>96</v>
      </c>
      <c r="AC12" s="72" t="s">
        <v>95</v>
      </c>
      <c r="AD12" s="221"/>
    </row>
    <row r="13" spans="1:30" ht="21" thickBot="1" x14ac:dyDescent="0.35">
      <c r="A13" s="58"/>
      <c r="B13" s="58"/>
      <c r="C13" s="70"/>
      <c r="D13" s="58"/>
      <c r="E13" s="58"/>
      <c r="F13" s="69"/>
      <c r="G13" s="58"/>
      <c r="H13" s="58"/>
      <c r="I13" s="58"/>
      <c r="J13" s="58"/>
      <c r="K13" s="58"/>
      <c r="L13" s="58"/>
      <c r="M13" s="58"/>
      <c r="N13" s="58"/>
      <c r="O13" s="58"/>
      <c r="P13" s="58"/>
      <c r="Q13" s="58"/>
      <c r="R13" s="58"/>
      <c r="S13" s="58"/>
      <c r="T13" s="58"/>
      <c r="U13" s="58"/>
      <c r="V13" s="58"/>
      <c r="W13" s="58"/>
      <c r="X13" s="58"/>
      <c r="Y13" s="58"/>
      <c r="Z13" s="58"/>
      <c r="AA13" s="58"/>
      <c r="AB13" s="58"/>
      <c r="AC13" s="58"/>
      <c r="AD13" s="68">
        <f>+SUM(AD14:AD46)</f>
        <v>24230000</v>
      </c>
    </row>
    <row r="14" spans="1:30" ht="213.75" customHeight="1" thickBot="1" x14ac:dyDescent="0.35">
      <c r="A14" s="180" t="s">
        <v>16</v>
      </c>
      <c r="B14" s="181"/>
      <c r="C14" s="67" t="str">
        <f t="shared" ref="C14:C46" si="0">IF(A14="","",VLOOKUP(A14,PROYECTOS_PIDI,2,FALSE))</f>
        <v>02020101</v>
      </c>
      <c r="D14" s="244" t="s">
        <v>94</v>
      </c>
      <c r="E14" s="244" t="s">
        <v>93</v>
      </c>
      <c r="F14" s="46" t="s">
        <v>143</v>
      </c>
      <c r="G14" s="66"/>
      <c r="H14" s="125"/>
      <c r="I14" s="204" t="s">
        <v>144</v>
      </c>
      <c r="J14" s="204" t="s">
        <v>160</v>
      </c>
      <c r="K14" s="204" t="s">
        <v>179</v>
      </c>
      <c r="L14" s="65" t="str">
        <f t="shared" ref="L14:L46" si="1">IF($L$6&lt;&gt;"",IF(A14=0," ",CARGO),"")</f>
        <v>Coordinadora de Calidad</v>
      </c>
      <c r="M14" s="227" t="s">
        <v>92</v>
      </c>
      <c r="N14" s="135"/>
      <c r="O14" s="206">
        <v>1</v>
      </c>
      <c r="P14" s="206">
        <v>1</v>
      </c>
      <c r="Q14" s="206">
        <v>1</v>
      </c>
      <c r="R14" s="47"/>
      <c r="S14" s="47"/>
      <c r="T14" s="64"/>
      <c r="U14" s="64"/>
      <c r="V14" s="64"/>
      <c r="W14" s="33" t="s">
        <v>12</v>
      </c>
      <c r="X14" s="64"/>
      <c r="Y14" s="64"/>
      <c r="Z14" s="64"/>
      <c r="AA14" s="64"/>
      <c r="AB14" s="64"/>
      <c r="AC14" s="64"/>
      <c r="AD14" s="27">
        <v>0</v>
      </c>
    </row>
    <row r="15" spans="1:30" ht="53.25" customHeight="1" thickBot="1" x14ac:dyDescent="0.35">
      <c r="A15" s="180" t="s">
        <v>16</v>
      </c>
      <c r="B15" s="181"/>
      <c r="C15" s="30" t="str">
        <f t="shared" si="0"/>
        <v>02020101</v>
      </c>
      <c r="D15" s="244"/>
      <c r="E15" s="244"/>
      <c r="F15" s="46" t="s">
        <v>91</v>
      </c>
      <c r="G15" s="29"/>
      <c r="H15" s="116"/>
      <c r="I15" s="205"/>
      <c r="J15" s="205"/>
      <c r="K15" s="205"/>
      <c r="L15" s="28" t="str">
        <f t="shared" si="1"/>
        <v>Coordinadora de Calidad</v>
      </c>
      <c r="M15" s="225"/>
      <c r="N15" s="119"/>
      <c r="O15" s="207"/>
      <c r="P15" s="207"/>
      <c r="Q15" s="207"/>
      <c r="R15" s="47"/>
      <c r="S15" s="47"/>
      <c r="T15" s="47"/>
      <c r="U15" s="47"/>
      <c r="V15" s="47"/>
      <c r="W15" s="34"/>
      <c r="X15" s="47"/>
      <c r="Y15" s="47"/>
      <c r="Z15" s="47"/>
      <c r="AA15" s="47"/>
      <c r="AB15" s="47"/>
      <c r="AC15" s="33" t="s">
        <v>12</v>
      </c>
      <c r="AD15" s="27">
        <v>0</v>
      </c>
    </row>
    <row r="16" spans="1:30" ht="125.25" customHeight="1" thickBot="1" x14ac:dyDescent="0.35">
      <c r="A16" s="180" t="s">
        <v>16</v>
      </c>
      <c r="B16" s="181"/>
      <c r="C16" s="30" t="str">
        <f t="shared" si="0"/>
        <v>02020101</v>
      </c>
      <c r="D16" s="246" t="s">
        <v>90</v>
      </c>
      <c r="E16" s="246" t="s">
        <v>89</v>
      </c>
      <c r="F16" s="53" t="s">
        <v>88</v>
      </c>
      <c r="H16" s="116" t="s">
        <v>128</v>
      </c>
      <c r="I16" s="136" t="s">
        <v>128</v>
      </c>
      <c r="J16" s="136" t="s">
        <v>128</v>
      </c>
      <c r="K16" s="136" t="s">
        <v>180</v>
      </c>
      <c r="L16" s="28" t="str">
        <f t="shared" si="1"/>
        <v>Coordinadora de Calidad</v>
      </c>
      <c r="M16" s="228" t="s">
        <v>87</v>
      </c>
      <c r="N16" s="126">
        <v>1</v>
      </c>
      <c r="O16" s="126">
        <v>1</v>
      </c>
      <c r="P16" s="126">
        <v>1</v>
      </c>
      <c r="Q16" s="126">
        <v>1</v>
      </c>
      <c r="R16" s="47"/>
      <c r="S16" s="47"/>
      <c r="T16" s="33" t="s">
        <v>12</v>
      </c>
      <c r="U16" s="47"/>
      <c r="V16" s="47"/>
      <c r="W16" s="42"/>
      <c r="X16" s="63"/>
      <c r="Y16" s="47"/>
      <c r="Z16" s="62"/>
      <c r="AA16" s="35"/>
      <c r="AB16" s="47"/>
      <c r="AC16" s="35"/>
      <c r="AD16" s="27">
        <v>0</v>
      </c>
    </row>
    <row r="17" spans="1:30" s="58" customFormat="1" ht="174.75" customHeight="1" thickBot="1" x14ac:dyDescent="0.35">
      <c r="A17" s="180" t="s">
        <v>16</v>
      </c>
      <c r="B17" s="181"/>
      <c r="C17" s="30" t="str">
        <f t="shared" si="0"/>
        <v>02020101</v>
      </c>
      <c r="D17" s="247"/>
      <c r="E17" s="247"/>
      <c r="F17" s="43" t="s">
        <v>86</v>
      </c>
      <c r="G17" s="29"/>
      <c r="H17" s="116" t="s">
        <v>129</v>
      </c>
      <c r="I17" s="136" t="s">
        <v>146</v>
      </c>
      <c r="J17" s="136" t="s">
        <v>161</v>
      </c>
      <c r="K17" s="136" t="s">
        <v>181</v>
      </c>
      <c r="L17" s="28" t="str">
        <f t="shared" si="1"/>
        <v>Coordinadora de Calidad</v>
      </c>
      <c r="M17" s="228"/>
      <c r="N17" s="128">
        <v>0.5</v>
      </c>
      <c r="O17" s="128">
        <v>0.5</v>
      </c>
      <c r="P17" s="126">
        <v>1</v>
      </c>
      <c r="Q17" s="126">
        <v>0.95</v>
      </c>
      <c r="R17" s="47"/>
      <c r="S17" s="47"/>
      <c r="T17" s="33" t="s">
        <v>12</v>
      </c>
      <c r="U17" s="33" t="s">
        <v>12</v>
      </c>
      <c r="V17" s="34"/>
      <c r="W17" s="47"/>
      <c r="X17" s="47"/>
      <c r="Y17" s="33" t="s">
        <v>12</v>
      </c>
      <c r="Z17" s="33" t="s">
        <v>12</v>
      </c>
      <c r="AA17" s="42"/>
      <c r="AB17" s="47"/>
      <c r="AC17" s="47"/>
      <c r="AD17" s="27">
        <v>0</v>
      </c>
    </row>
    <row r="18" spans="1:30" s="58" customFormat="1" ht="84" customHeight="1" thickBot="1" x14ac:dyDescent="0.35">
      <c r="A18" s="180" t="s">
        <v>16</v>
      </c>
      <c r="B18" s="181"/>
      <c r="C18" s="30" t="str">
        <f t="shared" si="0"/>
        <v>02020101</v>
      </c>
      <c r="D18" s="247"/>
      <c r="E18" s="247"/>
      <c r="F18" s="43" t="s">
        <v>85</v>
      </c>
      <c r="G18" s="29"/>
      <c r="H18" s="116"/>
      <c r="I18" s="136" t="s">
        <v>147</v>
      </c>
      <c r="J18" s="136" t="s">
        <v>162</v>
      </c>
      <c r="K18" s="136" t="s">
        <v>182</v>
      </c>
      <c r="L18" s="28" t="str">
        <f t="shared" si="1"/>
        <v>Coordinadora de Calidad</v>
      </c>
      <c r="M18" s="228"/>
      <c r="N18" s="120"/>
      <c r="O18" s="128">
        <v>1</v>
      </c>
      <c r="P18" s="128">
        <v>1</v>
      </c>
      <c r="Q18" s="128">
        <v>1</v>
      </c>
      <c r="R18" s="47"/>
      <c r="S18" s="47"/>
      <c r="T18" s="47"/>
      <c r="U18" s="42"/>
      <c r="V18" s="127"/>
      <c r="W18" s="33" t="s">
        <v>12</v>
      </c>
      <c r="X18" s="47"/>
      <c r="Y18" s="47"/>
      <c r="Z18" s="61"/>
      <c r="AA18" s="33" t="s">
        <v>12</v>
      </c>
      <c r="AB18" s="47"/>
      <c r="AC18" s="47"/>
      <c r="AD18" s="27">
        <v>0</v>
      </c>
    </row>
    <row r="19" spans="1:30" s="58" customFormat="1" ht="53.25" customHeight="1" thickBot="1" x14ac:dyDescent="0.35">
      <c r="A19" s="180" t="s">
        <v>16</v>
      </c>
      <c r="B19" s="181"/>
      <c r="C19" s="30" t="str">
        <f t="shared" si="0"/>
        <v>02020101</v>
      </c>
      <c r="D19" s="247"/>
      <c r="E19" s="247"/>
      <c r="F19" s="150" t="s">
        <v>84</v>
      </c>
      <c r="G19" s="162"/>
      <c r="H19" s="163"/>
      <c r="I19" s="143" t="s">
        <v>145</v>
      </c>
      <c r="J19" s="143" t="s">
        <v>163</v>
      </c>
      <c r="K19" s="143" t="s">
        <v>183</v>
      </c>
      <c r="L19" s="153" t="str">
        <f t="shared" si="1"/>
        <v>Coordinadora de Calidad</v>
      </c>
      <c r="M19" s="224"/>
      <c r="N19" s="164"/>
      <c r="O19" s="137">
        <v>1</v>
      </c>
      <c r="P19" s="137">
        <v>0.5</v>
      </c>
      <c r="Q19" s="128">
        <v>1</v>
      </c>
      <c r="R19" s="165"/>
      <c r="S19" s="165"/>
      <c r="T19" s="165"/>
      <c r="U19" s="157"/>
      <c r="W19" s="159" t="s">
        <v>130</v>
      </c>
      <c r="X19" s="165"/>
      <c r="Y19" s="165"/>
      <c r="Z19" s="166"/>
      <c r="AA19" s="159"/>
      <c r="AB19" s="165"/>
      <c r="AC19" s="165"/>
      <c r="AD19" s="167">
        <v>0</v>
      </c>
    </row>
    <row r="20" spans="1:30" s="58" customFormat="1" ht="212.25" customHeight="1" thickBot="1" x14ac:dyDescent="0.35">
      <c r="A20" s="180" t="s">
        <v>16</v>
      </c>
      <c r="B20" s="181"/>
      <c r="C20" s="30" t="str">
        <f t="shared" si="0"/>
        <v>02020101</v>
      </c>
      <c r="D20" s="46" t="s">
        <v>82</v>
      </c>
      <c r="E20" s="46" t="s">
        <v>83</v>
      </c>
      <c r="F20" s="46" t="s">
        <v>82</v>
      </c>
      <c r="G20" s="29"/>
      <c r="H20" s="116" t="s">
        <v>131</v>
      </c>
      <c r="I20" s="144" t="s">
        <v>148</v>
      </c>
      <c r="J20" s="144" t="s">
        <v>164</v>
      </c>
      <c r="K20" s="144" t="s">
        <v>184</v>
      </c>
      <c r="L20" s="28" t="str">
        <f t="shared" si="1"/>
        <v>Coordinadora de Calidad</v>
      </c>
      <c r="M20" s="139" t="s">
        <v>81</v>
      </c>
      <c r="N20" s="120"/>
      <c r="O20" s="128">
        <v>1</v>
      </c>
      <c r="P20" s="128">
        <v>1</v>
      </c>
      <c r="Q20" s="128">
        <v>1</v>
      </c>
      <c r="R20" s="33" t="s">
        <v>12</v>
      </c>
      <c r="S20" s="33" t="s">
        <v>12</v>
      </c>
      <c r="T20" s="33" t="s">
        <v>12</v>
      </c>
      <c r="U20" s="33" t="s">
        <v>12</v>
      </c>
      <c r="V20" s="33" t="s">
        <v>12</v>
      </c>
      <c r="W20" s="33" t="s">
        <v>12</v>
      </c>
      <c r="X20" s="47"/>
      <c r="Y20" s="47"/>
      <c r="Z20" s="47"/>
      <c r="AA20" s="47"/>
      <c r="AB20" s="47"/>
      <c r="AC20" s="47"/>
      <c r="AD20" s="175">
        <v>0</v>
      </c>
    </row>
    <row r="21" spans="1:30" s="58" customFormat="1" ht="171.75" customHeight="1" thickBot="1" x14ac:dyDescent="0.35">
      <c r="A21" s="180" t="s">
        <v>16</v>
      </c>
      <c r="B21" s="181"/>
      <c r="C21" s="30" t="str">
        <f t="shared" si="0"/>
        <v>02020101</v>
      </c>
      <c r="D21" s="46" t="s">
        <v>79</v>
      </c>
      <c r="E21" s="53" t="s">
        <v>80</v>
      </c>
      <c r="F21" s="46" t="s">
        <v>79</v>
      </c>
      <c r="G21" s="44" t="s">
        <v>79</v>
      </c>
      <c r="H21" s="232" t="s">
        <v>132</v>
      </c>
      <c r="I21" s="144" t="s">
        <v>149</v>
      </c>
      <c r="J21" s="144" t="s">
        <v>165</v>
      </c>
      <c r="K21" s="144" t="s">
        <v>185</v>
      </c>
      <c r="L21" s="28" t="str">
        <f t="shared" si="1"/>
        <v>Coordinadora de Calidad</v>
      </c>
      <c r="M21" s="139" t="s">
        <v>78</v>
      </c>
      <c r="N21" s="129">
        <f>1/4</f>
        <v>0.25</v>
      </c>
      <c r="O21" s="129">
        <f>2/4</f>
        <v>0.5</v>
      </c>
      <c r="P21" s="129">
        <v>0.75</v>
      </c>
      <c r="Q21" s="129">
        <v>0.75</v>
      </c>
      <c r="R21" s="47"/>
      <c r="S21" s="33" t="s">
        <v>12</v>
      </c>
      <c r="T21" s="42"/>
      <c r="U21" s="47"/>
      <c r="V21" s="33" t="s">
        <v>12</v>
      </c>
      <c r="W21" s="47"/>
      <c r="X21" s="47"/>
      <c r="Y21" s="33" t="s">
        <v>12</v>
      </c>
      <c r="Z21" s="47"/>
      <c r="AA21" s="47"/>
      <c r="AB21" s="33" t="s">
        <v>12</v>
      </c>
      <c r="AC21" s="42"/>
      <c r="AD21" s="31">
        <v>200000</v>
      </c>
    </row>
    <row r="22" spans="1:30" s="58" customFormat="1" ht="160.5" customHeight="1" thickBot="1" x14ac:dyDescent="0.35">
      <c r="A22" s="180" t="s">
        <v>16</v>
      </c>
      <c r="B22" s="181"/>
      <c r="C22" s="30" t="str">
        <f t="shared" si="0"/>
        <v>02020101</v>
      </c>
      <c r="D22" s="46" t="s">
        <v>76</v>
      </c>
      <c r="E22" s="53" t="s">
        <v>77</v>
      </c>
      <c r="F22" s="46" t="s">
        <v>76</v>
      </c>
      <c r="G22" s="44" t="s">
        <v>76</v>
      </c>
      <c r="H22" s="232"/>
      <c r="I22" s="144" t="s">
        <v>150</v>
      </c>
      <c r="J22" s="144" t="s">
        <v>150</v>
      </c>
      <c r="K22" s="144" t="s">
        <v>150</v>
      </c>
      <c r="L22" s="28" t="str">
        <f t="shared" si="1"/>
        <v>Coordinadora de Calidad</v>
      </c>
      <c r="M22" s="139" t="s">
        <v>75</v>
      </c>
      <c r="N22" s="128">
        <v>1</v>
      </c>
      <c r="O22" s="128">
        <v>1</v>
      </c>
      <c r="P22" s="128">
        <v>1</v>
      </c>
      <c r="Q22" s="128"/>
      <c r="R22" s="47"/>
      <c r="S22" s="35"/>
      <c r="T22" s="33" t="s">
        <v>12</v>
      </c>
      <c r="U22" s="35"/>
      <c r="V22" s="35"/>
      <c r="W22" s="35"/>
      <c r="X22" s="35"/>
      <c r="Y22" s="35"/>
      <c r="Z22" s="35"/>
      <c r="AA22" s="35"/>
      <c r="AB22" s="35"/>
      <c r="AC22" s="42"/>
      <c r="AD22" s="31">
        <v>130000</v>
      </c>
    </row>
    <row r="23" spans="1:30" s="58" customFormat="1" ht="120.75" customHeight="1" thickBot="1" x14ac:dyDescent="0.35">
      <c r="A23" s="180" t="s">
        <v>16</v>
      </c>
      <c r="B23" s="181"/>
      <c r="C23" s="30" t="str">
        <f t="shared" si="0"/>
        <v>02020101</v>
      </c>
      <c r="D23" s="46" t="s">
        <v>74</v>
      </c>
      <c r="E23" s="53" t="s">
        <v>73</v>
      </c>
      <c r="F23" s="168" t="s">
        <v>72</v>
      </c>
      <c r="G23" s="169" t="s">
        <v>72</v>
      </c>
      <c r="H23" s="170"/>
      <c r="I23" s="142" t="s">
        <v>151</v>
      </c>
      <c r="J23" s="142" t="s">
        <v>166</v>
      </c>
      <c r="K23" s="142" t="s">
        <v>166</v>
      </c>
      <c r="L23" s="171" t="str">
        <f t="shared" si="1"/>
        <v>Coordinadora de Calidad</v>
      </c>
      <c r="M23" s="140" t="s">
        <v>71</v>
      </c>
      <c r="N23" s="121"/>
      <c r="O23" s="138">
        <v>0</v>
      </c>
      <c r="P23" s="138">
        <v>0</v>
      </c>
      <c r="Q23" s="145"/>
      <c r="R23" s="60"/>
      <c r="S23" s="60"/>
      <c r="T23" s="172"/>
      <c r="U23" s="173"/>
      <c r="V23" s="59" t="s">
        <v>12</v>
      </c>
      <c r="W23" s="60"/>
      <c r="X23" s="60"/>
      <c r="Y23" s="60"/>
      <c r="Z23" s="60"/>
      <c r="AA23" s="60"/>
      <c r="AB23" s="60"/>
      <c r="AC23" s="60"/>
      <c r="AD23" s="174">
        <v>1400000</v>
      </c>
    </row>
    <row r="24" spans="1:30" ht="57" customHeight="1" thickBot="1" x14ac:dyDescent="0.35">
      <c r="A24" s="180" t="s">
        <v>16</v>
      </c>
      <c r="B24" s="181"/>
      <c r="C24" s="30" t="str">
        <f t="shared" si="0"/>
        <v>02020101</v>
      </c>
      <c r="D24" s="248" t="s">
        <v>70</v>
      </c>
      <c r="E24" s="248" t="s">
        <v>69</v>
      </c>
      <c r="F24" s="57" t="s">
        <v>68</v>
      </c>
      <c r="G24" s="29"/>
      <c r="H24" s="233" t="s">
        <v>133</v>
      </c>
      <c r="I24" s="204" t="s">
        <v>152</v>
      </c>
      <c r="J24" s="204" t="s">
        <v>167</v>
      </c>
      <c r="K24" s="204" t="s">
        <v>186</v>
      </c>
      <c r="L24" s="28" t="str">
        <f t="shared" si="1"/>
        <v>Coordinadora de Calidad</v>
      </c>
      <c r="M24" s="224" t="s">
        <v>67</v>
      </c>
      <c r="N24" s="201">
        <v>0.5</v>
      </c>
      <c r="O24" s="201">
        <v>0.5</v>
      </c>
      <c r="P24" s="201">
        <v>1</v>
      </c>
      <c r="Q24" s="146"/>
      <c r="R24" s="33" t="s">
        <v>12</v>
      </c>
      <c r="S24" s="35"/>
      <c r="T24" s="47"/>
      <c r="U24" s="35"/>
      <c r="V24" s="47"/>
      <c r="W24" s="47"/>
      <c r="X24" s="33" t="s">
        <v>12</v>
      </c>
      <c r="Y24" s="35"/>
      <c r="Z24" s="47"/>
      <c r="AA24" s="47"/>
      <c r="AB24" s="47"/>
      <c r="AC24" s="47"/>
      <c r="AD24" s="27">
        <v>0</v>
      </c>
    </row>
    <row r="25" spans="1:30" ht="39.950000000000003" customHeight="1" thickBot="1" x14ac:dyDescent="0.35">
      <c r="A25" s="180" t="s">
        <v>16</v>
      </c>
      <c r="B25" s="181"/>
      <c r="C25" s="30" t="str">
        <f t="shared" si="0"/>
        <v>02020101</v>
      </c>
      <c r="D25" s="249"/>
      <c r="E25" s="249"/>
      <c r="F25" s="57" t="s">
        <v>66</v>
      </c>
      <c r="G25" s="29"/>
      <c r="H25" s="234"/>
      <c r="I25" s="236"/>
      <c r="J25" s="236"/>
      <c r="K25" s="236"/>
      <c r="L25" s="28" t="str">
        <f t="shared" si="1"/>
        <v>Coordinadora de Calidad</v>
      </c>
      <c r="M25" s="225"/>
      <c r="N25" s="202"/>
      <c r="O25" s="202"/>
      <c r="P25" s="202"/>
      <c r="Q25" s="147"/>
      <c r="R25" s="47"/>
      <c r="S25" s="33" t="s">
        <v>12</v>
      </c>
      <c r="T25" s="47"/>
      <c r="U25" s="35"/>
      <c r="V25" s="47"/>
      <c r="W25" s="47"/>
      <c r="X25" s="47"/>
      <c r="Y25" s="33" t="s">
        <v>12</v>
      </c>
      <c r="Z25" s="47"/>
      <c r="AA25" s="47"/>
      <c r="AB25" s="47"/>
      <c r="AC25" s="47"/>
      <c r="AD25" s="27">
        <v>0</v>
      </c>
    </row>
    <row r="26" spans="1:30" ht="39.950000000000003" customHeight="1" thickBot="1" x14ac:dyDescent="0.35">
      <c r="A26" s="180" t="s">
        <v>16</v>
      </c>
      <c r="B26" s="181"/>
      <c r="C26" s="30" t="str">
        <f t="shared" si="0"/>
        <v>02020101</v>
      </c>
      <c r="D26" s="249"/>
      <c r="E26" s="249"/>
      <c r="F26" s="57" t="s">
        <v>65</v>
      </c>
      <c r="G26" s="29"/>
      <c r="H26" s="234"/>
      <c r="I26" s="236"/>
      <c r="J26" s="236"/>
      <c r="K26" s="236"/>
      <c r="L26" s="28" t="str">
        <f t="shared" si="1"/>
        <v>Coordinadora de Calidad</v>
      </c>
      <c r="M26" s="225"/>
      <c r="N26" s="202"/>
      <c r="O26" s="202"/>
      <c r="P26" s="202"/>
      <c r="Q26" s="147"/>
      <c r="R26" s="47"/>
      <c r="S26" s="33" t="s">
        <v>12</v>
      </c>
      <c r="T26" s="47"/>
      <c r="U26" s="35"/>
      <c r="V26" s="47"/>
      <c r="W26" s="47"/>
      <c r="X26" s="47"/>
      <c r="Y26" s="33" t="s">
        <v>12</v>
      </c>
      <c r="Z26" s="47"/>
      <c r="AA26" s="47"/>
      <c r="AB26" s="47"/>
      <c r="AC26" s="47"/>
      <c r="AD26" s="27">
        <v>0</v>
      </c>
    </row>
    <row r="27" spans="1:30" ht="39.950000000000003" customHeight="1" thickBot="1" x14ac:dyDescent="0.35">
      <c r="A27" s="180" t="s">
        <v>16</v>
      </c>
      <c r="B27" s="181"/>
      <c r="C27" s="30" t="str">
        <f t="shared" si="0"/>
        <v>02020101</v>
      </c>
      <c r="D27" s="249"/>
      <c r="E27" s="249"/>
      <c r="F27" s="57" t="s">
        <v>64</v>
      </c>
      <c r="G27" s="29"/>
      <c r="H27" s="234"/>
      <c r="I27" s="236"/>
      <c r="J27" s="236"/>
      <c r="K27" s="236"/>
      <c r="L27" s="28" t="str">
        <f t="shared" si="1"/>
        <v>Coordinadora de Calidad</v>
      </c>
      <c r="M27" s="225"/>
      <c r="N27" s="202"/>
      <c r="O27" s="202"/>
      <c r="P27" s="202"/>
      <c r="Q27" s="147"/>
      <c r="R27" s="47"/>
      <c r="S27" s="33" t="s">
        <v>12</v>
      </c>
      <c r="T27" s="47"/>
      <c r="U27" s="35"/>
      <c r="V27" s="47"/>
      <c r="W27" s="47"/>
      <c r="X27" s="47"/>
      <c r="Y27" s="33" t="s">
        <v>12</v>
      </c>
      <c r="Z27" s="47"/>
      <c r="AA27" s="47"/>
      <c r="AB27" s="47"/>
      <c r="AC27" s="47"/>
      <c r="AD27" s="27">
        <v>0</v>
      </c>
    </row>
    <row r="28" spans="1:30" ht="39.950000000000003" customHeight="1" thickBot="1" x14ac:dyDescent="0.35">
      <c r="A28" s="180" t="s">
        <v>16</v>
      </c>
      <c r="B28" s="181"/>
      <c r="C28" s="30" t="str">
        <f t="shared" si="0"/>
        <v>02020101</v>
      </c>
      <c r="D28" s="249"/>
      <c r="E28" s="249"/>
      <c r="F28" s="57" t="s">
        <v>63</v>
      </c>
      <c r="G28" s="29"/>
      <c r="H28" s="234"/>
      <c r="I28" s="236"/>
      <c r="J28" s="236"/>
      <c r="K28" s="236"/>
      <c r="L28" s="28" t="str">
        <f t="shared" si="1"/>
        <v>Coordinadora de Calidad</v>
      </c>
      <c r="M28" s="225"/>
      <c r="N28" s="202"/>
      <c r="O28" s="202"/>
      <c r="P28" s="202"/>
      <c r="Q28" s="147"/>
      <c r="R28" s="47"/>
      <c r="S28" s="33" t="s">
        <v>12</v>
      </c>
      <c r="T28" s="47"/>
      <c r="U28" s="35"/>
      <c r="V28" s="47"/>
      <c r="W28" s="47"/>
      <c r="X28" s="47"/>
      <c r="Y28" s="33" t="s">
        <v>12</v>
      </c>
      <c r="Z28" s="47"/>
      <c r="AA28" s="47"/>
      <c r="AB28" s="47"/>
      <c r="AC28" s="47"/>
      <c r="AD28" s="27">
        <v>0</v>
      </c>
    </row>
    <row r="29" spans="1:30" ht="39.950000000000003" customHeight="1" thickBot="1" x14ac:dyDescent="0.35">
      <c r="A29" s="180" t="s">
        <v>16</v>
      </c>
      <c r="B29" s="181"/>
      <c r="C29" s="30" t="str">
        <f t="shared" si="0"/>
        <v>02020101</v>
      </c>
      <c r="D29" s="250"/>
      <c r="E29" s="250"/>
      <c r="F29" s="57" t="s">
        <v>62</v>
      </c>
      <c r="G29" s="29"/>
      <c r="H29" s="235"/>
      <c r="I29" s="205"/>
      <c r="J29" s="205"/>
      <c r="K29" s="205"/>
      <c r="L29" s="28" t="str">
        <f t="shared" si="1"/>
        <v>Coordinadora de Calidad</v>
      </c>
      <c r="M29" s="226"/>
      <c r="N29" s="203"/>
      <c r="O29" s="203"/>
      <c r="P29" s="203"/>
      <c r="Q29" s="148"/>
      <c r="R29" s="47"/>
      <c r="S29" s="47"/>
      <c r="T29" s="33" t="s">
        <v>12</v>
      </c>
      <c r="U29" s="35"/>
      <c r="V29" s="47"/>
      <c r="W29" s="47"/>
      <c r="X29" s="47"/>
      <c r="Y29" s="47"/>
      <c r="Z29" s="33" t="s">
        <v>12</v>
      </c>
      <c r="AA29" s="47"/>
      <c r="AB29" s="47"/>
      <c r="AC29" s="47"/>
      <c r="AD29" s="27">
        <v>0</v>
      </c>
    </row>
    <row r="30" spans="1:30" ht="171.75" customHeight="1" thickBot="1" x14ac:dyDescent="0.35">
      <c r="A30" s="180" t="s">
        <v>16</v>
      </c>
      <c r="B30" s="181"/>
      <c r="C30" s="30" t="str">
        <f t="shared" si="0"/>
        <v>02020101</v>
      </c>
      <c r="D30" s="56" t="s">
        <v>60</v>
      </c>
      <c r="E30" s="56" t="s">
        <v>61</v>
      </c>
      <c r="F30" s="56" t="s">
        <v>60</v>
      </c>
      <c r="G30" s="29"/>
      <c r="H30" s="116" t="s">
        <v>134</v>
      </c>
      <c r="I30" s="136" t="s">
        <v>153</v>
      </c>
      <c r="J30" s="136" t="s">
        <v>168</v>
      </c>
      <c r="K30" s="136" t="s">
        <v>168</v>
      </c>
      <c r="L30" s="28" t="str">
        <f t="shared" si="1"/>
        <v>Coordinadora de Calidad</v>
      </c>
      <c r="M30" s="48" t="s">
        <v>59</v>
      </c>
      <c r="N30" s="128">
        <v>0.5</v>
      </c>
      <c r="O30" s="128">
        <v>0.7</v>
      </c>
      <c r="P30" s="128">
        <v>1</v>
      </c>
      <c r="Q30" s="128">
        <v>1</v>
      </c>
      <c r="R30" s="47"/>
      <c r="S30" s="47"/>
      <c r="T30" s="33"/>
      <c r="U30" s="35"/>
      <c r="V30" s="47"/>
      <c r="W30" s="47"/>
      <c r="X30" s="47"/>
      <c r="Y30" s="47"/>
      <c r="Z30" s="33"/>
      <c r="AA30" s="47"/>
      <c r="AB30" s="47"/>
      <c r="AC30" s="47"/>
      <c r="AD30" s="27">
        <v>0</v>
      </c>
    </row>
    <row r="31" spans="1:30" ht="222" customHeight="1" thickBot="1" x14ac:dyDescent="0.35">
      <c r="A31" s="180" t="s">
        <v>16</v>
      </c>
      <c r="B31" s="181"/>
      <c r="C31" s="30" t="str">
        <f t="shared" si="0"/>
        <v>02020101</v>
      </c>
      <c r="D31" s="38" t="s">
        <v>58</v>
      </c>
      <c r="E31" s="38" t="s">
        <v>58</v>
      </c>
      <c r="F31" s="56" t="s">
        <v>58</v>
      </c>
      <c r="G31" s="54" t="s">
        <v>58</v>
      </c>
      <c r="H31" s="115" t="s">
        <v>135</v>
      </c>
      <c r="I31" s="136" t="s">
        <v>154</v>
      </c>
      <c r="J31" s="136" t="s">
        <v>169</v>
      </c>
      <c r="K31" s="136" t="s">
        <v>187</v>
      </c>
      <c r="L31" s="28" t="str">
        <f t="shared" si="1"/>
        <v>Coordinadora de Calidad</v>
      </c>
      <c r="M31" s="48" t="s">
        <v>57</v>
      </c>
      <c r="N31" s="120"/>
      <c r="O31" s="120"/>
      <c r="P31" s="120">
        <v>70</v>
      </c>
      <c r="Q31" s="126">
        <v>0.7</v>
      </c>
      <c r="R31" s="33" t="s">
        <v>12</v>
      </c>
      <c r="S31" s="33" t="s">
        <v>12</v>
      </c>
      <c r="T31" s="33" t="s">
        <v>12</v>
      </c>
      <c r="U31" s="33" t="s">
        <v>12</v>
      </c>
      <c r="V31" s="33" t="s">
        <v>12</v>
      </c>
      <c r="W31" s="33" t="s">
        <v>12</v>
      </c>
      <c r="X31" s="33" t="s">
        <v>12</v>
      </c>
      <c r="Y31" s="33" t="s">
        <v>12</v>
      </c>
      <c r="Z31" s="33" t="s">
        <v>12</v>
      </c>
      <c r="AA31" s="33" t="s">
        <v>12</v>
      </c>
      <c r="AB31" s="33" t="s">
        <v>12</v>
      </c>
      <c r="AC31" s="33" t="s">
        <v>12</v>
      </c>
      <c r="AD31" s="27">
        <v>0</v>
      </c>
    </row>
    <row r="32" spans="1:30" ht="102" customHeight="1" thickBot="1" x14ac:dyDescent="0.35">
      <c r="A32" s="180" t="s">
        <v>16</v>
      </c>
      <c r="B32" s="181"/>
      <c r="C32" s="30" t="str">
        <f t="shared" si="0"/>
        <v>02020101</v>
      </c>
      <c r="D32" s="38" t="s">
        <v>55</v>
      </c>
      <c r="E32" s="38" t="s">
        <v>56</v>
      </c>
      <c r="F32" s="38" t="s">
        <v>55</v>
      </c>
      <c r="G32" s="29"/>
      <c r="H32" s="116" t="s">
        <v>136</v>
      </c>
      <c r="I32" s="136" t="s">
        <v>136</v>
      </c>
      <c r="J32" s="136" t="s">
        <v>136</v>
      </c>
      <c r="K32" s="136" t="s">
        <v>189</v>
      </c>
      <c r="L32" s="28" t="str">
        <f t="shared" si="1"/>
        <v>Coordinadora de Calidad</v>
      </c>
      <c r="M32" s="48" t="s">
        <v>54</v>
      </c>
      <c r="N32" s="128">
        <v>1</v>
      </c>
      <c r="O32" s="128">
        <v>1</v>
      </c>
      <c r="P32" s="128">
        <v>1</v>
      </c>
      <c r="Q32" s="128">
        <v>1</v>
      </c>
      <c r="R32" s="33"/>
      <c r="S32" s="33"/>
      <c r="T32" s="33"/>
      <c r="U32" s="33"/>
      <c r="V32" s="33"/>
      <c r="W32" s="33"/>
      <c r="X32" s="33"/>
      <c r="Y32" s="33"/>
      <c r="Z32" s="33"/>
      <c r="AA32" s="33"/>
      <c r="AB32" s="33"/>
      <c r="AC32" s="33"/>
      <c r="AD32" s="27">
        <v>0</v>
      </c>
    </row>
    <row r="33" spans="1:30" ht="140.25" customHeight="1" thickBot="1" x14ac:dyDescent="0.35">
      <c r="A33" s="180" t="s">
        <v>16</v>
      </c>
      <c r="B33" s="181"/>
      <c r="C33" s="30" t="str">
        <f t="shared" si="0"/>
        <v>02020101</v>
      </c>
      <c r="D33" s="49" t="s">
        <v>53</v>
      </c>
      <c r="E33" s="46" t="s">
        <v>52</v>
      </c>
      <c r="F33" s="49" t="s">
        <v>51</v>
      </c>
      <c r="G33" s="29"/>
      <c r="H33" s="116" t="s">
        <v>137</v>
      </c>
      <c r="I33" s="136" t="s">
        <v>155</v>
      </c>
      <c r="J33" s="136" t="s">
        <v>170</v>
      </c>
      <c r="K33" s="136" t="s">
        <v>188</v>
      </c>
      <c r="L33" s="28" t="str">
        <f t="shared" si="1"/>
        <v>Coordinadora de Calidad</v>
      </c>
      <c r="M33" s="48" t="s">
        <v>50</v>
      </c>
      <c r="N33" s="128">
        <v>1</v>
      </c>
      <c r="O33" s="128">
        <v>1</v>
      </c>
      <c r="P33" s="128">
        <v>1</v>
      </c>
      <c r="Q33" s="128">
        <v>1</v>
      </c>
      <c r="R33" s="33" t="s">
        <v>12</v>
      </c>
      <c r="S33" s="33" t="s">
        <v>12</v>
      </c>
      <c r="T33" s="33" t="s">
        <v>12</v>
      </c>
      <c r="U33" s="33" t="s">
        <v>12</v>
      </c>
      <c r="V33" s="33" t="s">
        <v>12</v>
      </c>
      <c r="W33" s="33" t="s">
        <v>12</v>
      </c>
      <c r="X33" s="33" t="s">
        <v>12</v>
      </c>
      <c r="Y33" s="33" t="s">
        <v>12</v>
      </c>
      <c r="Z33" s="33" t="s">
        <v>12</v>
      </c>
      <c r="AA33" s="33" t="s">
        <v>12</v>
      </c>
      <c r="AB33" s="33" t="s">
        <v>12</v>
      </c>
      <c r="AC33" s="33" t="s">
        <v>12</v>
      </c>
      <c r="AD33" s="27">
        <v>0</v>
      </c>
    </row>
    <row r="34" spans="1:30" ht="220.5" customHeight="1" thickBot="1" x14ac:dyDescent="0.35">
      <c r="A34" s="180" t="s">
        <v>16</v>
      </c>
      <c r="B34" s="181"/>
      <c r="C34" s="30" t="str">
        <f t="shared" si="0"/>
        <v>02020101</v>
      </c>
      <c r="D34" s="55" t="s">
        <v>48</v>
      </c>
      <c r="E34" s="46" t="s">
        <v>49</v>
      </c>
      <c r="F34" s="38" t="s">
        <v>48</v>
      </c>
      <c r="G34" s="54" t="s">
        <v>48</v>
      </c>
      <c r="H34" s="115" t="s">
        <v>138</v>
      </c>
      <c r="I34" s="143" t="s">
        <v>138</v>
      </c>
      <c r="J34" s="136" t="s">
        <v>171</v>
      </c>
      <c r="K34" s="136" t="s">
        <v>190</v>
      </c>
      <c r="L34" s="28" t="str">
        <f t="shared" si="1"/>
        <v>Coordinadora de Calidad</v>
      </c>
      <c r="M34" s="48" t="s">
        <v>47</v>
      </c>
      <c r="N34" s="129">
        <f>1/5</f>
        <v>0.2</v>
      </c>
      <c r="O34" s="129">
        <f>1/5</f>
        <v>0.2</v>
      </c>
      <c r="P34" s="129">
        <v>1</v>
      </c>
      <c r="Q34" s="129">
        <v>1</v>
      </c>
      <c r="R34" s="47"/>
      <c r="S34" s="47"/>
      <c r="T34" s="42"/>
      <c r="U34" s="130" t="s">
        <v>130</v>
      </c>
      <c r="V34" s="130" t="s">
        <v>130</v>
      </c>
      <c r="W34" s="130" t="s">
        <v>130</v>
      </c>
      <c r="X34" s="130" t="s">
        <v>130</v>
      </c>
      <c r="Y34" s="130" t="s">
        <v>130</v>
      </c>
      <c r="Z34" s="130" t="s">
        <v>130</v>
      </c>
      <c r="AA34" s="130" t="s">
        <v>130</v>
      </c>
      <c r="AB34" s="130" t="s">
        <v>130</v>
      </c>
      <c r="AC34" s="130" t="s">
        <v>130</v>
      </c>
      <c r="AD34" s="31">
        <v>2000000</v>
      </c>
    </row>
    <row r="35" spans="1:30" ht="111" customHeight="1" thickBot="1" x14ac:dyDescent="0.35">
      <c r="A35" s="180" t="s">
        <v>16</v>
      </c>
      <c r="B35" s="181"/>
      <c r="C35" s="30" t="str">
        <f t="shared" si="0"/>
        <v>02020101</v>
      </c>
      <c r="D35" s="244" t="s">
        <v>46</v>
      </c>
      <c r="E35" s="244" t="s">
        <v>46</v>
      </c>
      <c r="F35" s="53" t="s">
        <v>45</v>
      </c>
      <c r="G35" s="29"/>
      <c r="H35" s="116" t="s">
        <v>139</v>
      </c>
      <c r="I35" s="144" t="s">
        <v>156</v>
      </c>
      <c r="J35" s="204" t="s">
        <v>172</v>
      </c>
      <c r="K35" s="204" t="s">
        <v>191</v>
      </c>
      <c r="L35" s="28" t="str">
        <f t="shared" si="1"/>
        <v>Coordinadora de Calidad</v>
      </c>
      <c r="M35" s="224" t="s">
        <v>44</v>
      </c>
      <c r="N35" s="131">
        <v>0</v>
      </c>
      <c r="O35" s="131">
        <v>0</v>
      </c>
      <c r="P35" s="201">
        <v>1</v>
      </c>
      <c r="Q35" s="201">
        <v>1</v>
      </c>
      <c r="R35" s="47"/>
      <c r="S35" s="33" t="s">
        <v>12</v>
      </c>
      <c r="T35" s="33" t="s">
        <v>12</v>
      </c>
      <c r="U35" s="33" t="s">
        <v>12</v>
      </c>
      <c r="V35" s="33" t="s">
        <v>12</v>
      </c>
      <c r="W35" s="33" t="s">
        <v>12</v>
      </c>
      <c r="X35" s="33" t="s">
        <v>12</v>
      </c>
      <c r="Y35" s="33" t="s">
        <v>12</v>
      </c>
      <c r="Z35" s="33" t="s">
        <v>12</v>
      </c>
      <c r="AA35" s="33" t="s">
        <v>12</v>
      </c>
      <c r="AB35" s="33" t="s">
        <v>12</v>
      </c>
      <c r="AC35" s="33" t="s">
        <v>12</v>
      </c>
      <c r="AD35" s="27">
        <v>0</v>
      </c>
    </row>
    <row r="36" spans="1:30" ht="51" customHeight="1" thickBot="1" x14ac:dyDescent="0.35">
      <c r="A36" s="180" t="s">
        <v>16</v>
      </c>
      <c r="B36" s="181"/>
      <c r="C36" s="30" t="str">
        <f t="shared" si="0"/>
        <v>02020101</v>
      </c>
      <c r="D36" s="244"/>
      <c r="E36" s="244"/>
      <c r="F36" s="53" t="s">
        <v>43</v>
      </c>
      <c r="G36" s="29"/>
      <c r="H36" s="116"/>
      <c r="I36" s="144"/>
      <c r="J36" s="236"/>
      <c r="K36" s="236"/>
      <c r="L36" s="28" t="str">
        <f t="shared" si="1"/>
        <v>Coordinadora de Calidad</v>
      </c>
      <c r="M36" s="225"/>
      <c r="N36" s="119"/>
      <c r="O36" s="119"/>
      <c r="P36" s="206"/>
      <c r="Q36" s="206"/>
      <c r="R36" s="47"/>
      <c r="S36" s="47"/>
      <c r="T36" s="52"/>
      <c r="U36" s="47"/>
      <c r="V36" s="47"/>
      <c r="W36" s="51"/>
      <c r="X36" s="35"/>
      <c r="Y36" s="35"/>
      <c r="Z36" s="35"/>
      <c r="AA36" s="33" t="s">
        <v>12</v>
      </c>
      <c r="AB36" s="47"/>
      <c r="AC36" s="47"/>
      <c r="AD36" s="27">
        <v>0</v>
      </c>
    </row>
    <row r="37" spans="1:30" ht="64.5" customHeight="1" thickBot="1" x14ac:dyDescent="0.35">
      <c r="A37" s="180" t="s">
        <v>16</v>
      </c>
      <c r="B37" s="181"/>
      <c r="C37" s="30" t="str">
        <f t="shared" si="0"/>
        <v>02020101</v>
      </c>
      <c r="D37" s="244"/>
      <c r="E37" s="244"/>
      <c r="F37" s="50" t="s">
        <v>42</v>
      </c>
      <c r="G37" s="29"/>
      <c r="H37" s="116"/>
      <c r="I37" s="144"/>
      <c r="J37" s="236"/>
      <c r="K37" s="236"/>
      <c r="L37" s="28" t="str">
        <f t="shared" si="1"/>
        <v>Coordinadora de Calidad</v>
      </c>
      <c r="M37" s="226"/>
      <c r="N37" s="121"/>
      <c r="O37" s="121"/>
      <c r="P37" s="207"/>
      <c r="Q37" s="207"/>
      <c r="R37" s="47"/>
      <c r="S37" s="47"/>
      <c r="T37" s="42"/>
      <c r="U37" s="47"/>
      <c r="V37" s="47"/>
      <c r="W37" s="47"/>
      <c r="X37" s="47"/>
      <c r="Y37" s="47"/>
      <c r="Z37" s="35"/>
      <c r="AA37" s="34"/>
      <c r="AB37" s="33" t="s">
        <v>12</v>
      </c>
      <c r="AC37" s="47"/>
      <c r="AD37" s="27">
        <v>0</v>
      </c>
    </row>
    <row r="38" spans="1:30" ht="57.75" customHeight="1" thickBot="1" x14ac:dyDescent="0.35">
      <c r="A38" s="180" t="s">
        <v>16</v>
      </c>
      <c r="B38" s="181"/>
      <c r="C38" s="30" t="str">
        <f t="shared" si="0"/>
        <v>02020101</v>
      </c>
      <c r="D38" s="49" t="s">
        <v>41</v>
      </c>
      <c r="E38" s="43" t="s">
        <v>40</v>
      </c>
      <c r="F38" s="43" t="s">
        <v>39</v>
      </c>
      <c r="G38" s="29"/>
      <c r="H38" s="116"/>
      <c r="I38" s="144"/>
      <c r="J38" s="205"/>
      <c r="K38" s="205"/>
      <c r="L38" s="28" t="str">
        <f t="shared" si="1"/>
        <v>Coordinadora de Calidad</v>
      </c>
      <c r="M38" s="48" t="s">
        <v>38</v>
      </c>
      <c r="N38" s="120"/>
      <c r="O38" s="120"/>
      <c r="P38" s="120"/>
      <c r="Q38" s="120"/>
      <c r="R38" s="47"/>
      <c r="S38" s="33" t="s">
        <v>12</v>
      </c>
      <c r="T38" s="33" t="s">
        <v>12</v>
      </c>
      <c r="U38" s="47"/>
      <c r="V38" s="34"/>
      <c r="W38" s="47"/>
      <c r="X38" s="47"/>
      <c r="Y38" s="47"/>
      <c r="Z38" s="47"/>
      <c r="AA38" s="35"/>
      <c r="AB38" s="33" t="s">
        <v>12</v>
      </c>
      <c r="AC38" s="33" t="s">
        <v>12</v>
      </c>
      <c r="AD38" s="27">
        <v>0</v>
      </c>
    </row>
    <row r="39" spans="1:30" ht="141" customHeight="1" thickBot="1" x14ac:dyDescent="0.35">
      <c r="A39" s="180" t="s">
        <v>16</v>
      </c>
      <c r="B39" s="181"/>
      <c r="C39" s="30" t="str">
        <f t="shared" si="0"/>
        <v>02020101</v>
      </c>
      <c r="D39" s="38" t="s">
        <v>37</v>
      </c>
      <c r="E39" s="38" t="s">
        <v>36</v>
      </c>
      <c r="F39" s="43" t="s">
        <v>35</v>
      </c>
      <c r="G39" s="37" t="s">
        <v>35</v>
      </c>
      <c r="H39" s="117"/>
      <c r="I39" s="142"/>
      <c r="J39" s="136" t="s">
        <v>173</v>
      </c>
      <c r="K39" s="136" t="s">
        <v>192</v>
      </c>
      <c r="L39" s="28" t="str">
        <f t="shared" si="1"/>
        <v>Coordinadora de Calidad</v>
      </c>
      <c r="M39" s="36" t="s">
        <v>34</v>
      </c>
      <c r="N39" s="122"/>
      <c r="O39" s="122"/>
      <c r="P39" s="122"/>
      <c r="Q39" s="178">
        <v>1</v>
      </c>
      <c r="R39" s="40"/>
      <c r="S39" s="42"/>
      <c r="T39" s="42"/>
      <c r="U39" s="40"/>
      <c r="V39" s="32"/>
      <c r="W39" s="33" t="s">
        <v>12</v>
      </c>
      <c r="X39" s="35"/>
      <c r="Y39" s="32"/>
      <c r="Z39" s="32"/>
      <c r="AA39" s="32"/>
      <c r="AB39" s="32"/>
      <c r="AC39" s="32"/>
      <c r="AD39" s="31">
        <v>600000</v>
      </c>
    </row>
    <row r="40" spans="1:30" ht="69.75" customHeight="1" thickBot="1" x14ac:dyDescent="0.35">
      <c r="A40" s="180" t="s">
        <v>16</v>
      </c>
      <c r="B40" s="181"/>
      <c r="C40" s="30" t="str">
        <f t="shared" si="0"/>
        <v>02020101</v>
      </c>
      <c r="D40" s="38" t="s">
        <v>32</v>
      </c>
      <c r="E40" s="245" t="s">
        <v>33</v>
      </c>
      <c r="F40" s="43" t="s">
        <v>32</v>
      </c>
      <c r="G40" s="37" t="s">
        <v>32</v>
      </c>
      <c r="H40" s="117"/>
      <c r="I40" s="136" t="s">
        <v>157</v>
      </c>
      <c r="J40" s="136" t="s">
        <v>174</v>
      </c>
      <c r="K40" s="136" t="s">
        <v>174</v>
      </c>
      <c r="L40" s="28" t="str">
        <f t="shared" si="1"/>
        <v>Coordinadora de Calidad</v>
      </c>
      <c r="M40" s="229" t="s">
        <v>31</v>
      </c>
      <c r="N40" s="123"/>
      <c r="O40" s="123"/>
      <c r="P40" s="123"/>
      <c r="Q40" s="123"/>
      <c r="R40" s="40"/>
      <c r="S40" s="42"/>
      <c r="T40" s="41"/>
      <c r="U40" s="40"/>
      <c r="V40" s="32"/>
      <c r="W40" s="33"/>
      <c r="X40" s="35"/>
      <c r="Y40" s="32"/>
      <c r="Z40" s="32"/>
      <c r="AA40" s="32"/>
      <c r="AB40" s="32"/>
      <c r="AC40" s="32"/>
      <c r="AD40" s="31">
        <v>9000000</v>
      </c>
    </row>
    <row r="41" spans="1:30" ht="39.950000000000003" customHeight="1" thickBot="1" x14ac:dyDescent="0.35">
      <c r="A41" s="180" t="s">
        <v>16</v>
      </c>
      <c r="B41" s="181"/>
      <c r="C41" s="30" t="str">
        <f t="shared" si="0"/>
        <v>02020101</v>
      </c>
      <c r="D41" s="46" t="s">
        <v>30</v>
      </c>
      <c r="E41" s="245"/>
      <c r="F41" s="43" t="s">
        <v>30</v>
      </c>
      <c r="G41" s="44" t="s">
        <v>30</v>
      </c>
      <c r="H41" s="118"/>
      <c r="I41" s="136" t="s">
        <v>157</v>
      </c>
      <c r="J41" s="136" t="s">
        <v>174</v>
      </c>
      <c r="K41" s="136" t="s">
        <v>174</v>
      </c>
      <c r="L41" s="28" t="str">
        <f t="shared" si="1"/>
        <v>Coordinadora de Calidad</v>
      </c>
      <c r="M41" s="230"/>
      <c r="N41" s="124"/>
      <c r="O41" s="124"/>
      <c r="P41" s="124"/>
      <c r="Q41" s="124"/>
      <c r="R41" s="40"/>
      <c r="S41" s="42"/>
      <c r="T41" s="41"/>
      <c r="U41" s="40"/>
      <c r="V41" s="32"/>
      <c r="W41" s="33"/>
      <c r="X41" s="35"/>
      <c r="Y41" s="32"/>
      <c r="Z41" s="32"/>
      <c r="AA41" s="32"/>
      <c r="AB41" s="32"/>
      <c r="AC41" s="32"/>
      <c r="AD41" s="31">
        <v>1500000</v>
      </c>
    </row>
    <row r="42" spans="1:30" ht="138" customHeight="1" thickBot="1" x14ac:dyDescent="0.35">
      <c r="A42" s="180" t="s">
        <v>16</v>
      </c>
      <c r="B42" s="181"/>
      <c r="C42" s="30" t="str">
        <f t="shared" si="0"/>
        <v>02020101</v>
      </c>
      <c r="D42" s="46" t="s">
        <v>29</v>
      </c>
      <c r="E42" s="45" t="s">
        <v>28</v>
      </c>
      <c r="F42" s="43" t="s">
        <v>27</v>
      </c>
      <c r="G42" s="44" t="s">
        <v>27</v>
      </c>
      <c r="H42" s="118"/>
      <c r="I42" s="136" t="s">
        <v>157</v>
      </c>
      <c r="J42" s="136" t="s">
        <v>175</v>
      </c>
      <c r="K42" s="136" t="s">
        <v>175</v>
      </c>
      <c r="L42" s="28" t="str">
        <f t="shared" si="1"/>
        <v>Coordinadora de Calidad</v>
      </c>
      <c r="M42" s="36" t="s">
        <v>26</v>
      </c>
      <c r="N42" s="122"/>
      <c r="O42" s="122"/>
      <c r="P42" s="122"/>
      <c r="Q42" s="122"/>
      <c r="R42" s="40"/>
      <c r="S42" s="42"/>
      <c r="T42" s="41"/>
      <c r="U42" s="40"/>
      <c r="V42" s="32"/>
      <c r="W42" s="33"/>
      <c r="X42" s="35"/>
      <c r="Y42" s="32"/>
      <c r="Z42" s="32"/>
      <c r="AA42" s="32"/>
      <c r="AB42" s="32"/>
      <c r="AC42" s="32"/>
      <c r="AD42" s="31">
        <v>1000000</v>
      </c>
    </row>
    <row r="43" spans="1:30" ht="90" customHeight="1" thickBot="1" x14ac:dyDescent="0.35">
      <c r="A43" s="180" t="s">
        <v>16</v>
      </c>
      <c r="B43" s="181"/>
      <c r="C43" s="30" t="str">
        <f t="shared" si="0"/>
        <v>02020101</v>
      </c>
      <c r="D43" s="38" t="s">
        <v>25</v>
      </c>
      <c r="E43" s="38" t="s">
        <v>25</v>
      </c>
      <c r="F43" s="150" t="s">
        <v>25</v>
      </c>
      <c r="G43" s="151" t="s">
        <v>25</v>
      </c>
      <c r="H43" s="152"/>
      <c r="I43" s="143"/>
      <c r="J43" s="143" t="s">
        <v>176</v>
      </c>
      <c r="K43" s="143" t="s">
        <v>193</v>
      </c>
      <c r="L43" s="153" t="str">
        <f t="shared" si="1"/>
        <v>Coordinadora de Calidad</v>
      </c>
      <c r="M43" s="154" t="s">
        <v>24</v>
      </c>
      <c r="N43" s="155"/>
      <c r="O43" s="155"/>
      <c r="P43" s="155"/>
      <c r="Q43" s="179">
        <v>1</v>
      </c>
      <c r="R43" s="156"/>
      <c r="S43" s="157"/>
      <c r="T43" s="41"/>
      <c r="U43" s="156"/>
      <c r="V43" s="158"/>
      <c r="W43" s="159"/>
      <c r="X43" s="160"/>
      <c r="Y43" s="158"/>
      <c r="Z43" s="158"/>
      <c r="AA43" s="158"/>
      <c r="AB43" s="158"/>
      <c r="AC43" s="158"/>
      <c r="AD43" s="161">
        <v>1000000</v>
      </c>
    </row>
    <row r="44" spans="1:30" ht="90" customHeight="1" thickBot="1" x14ac:dyDescent="0.35">
      <c r="A44" s="180" t="s">
        <v>16</v>
      </c>
      <c r="B44" s="181"/>
      <c r="C44" s="30" t="str">
        <f t="shared" si="0"/>
        <v>02020101</v>
      </c>
      <c r="D44" s="38" t="s">
        <v>23</v>
      </c>
      <c r="E44" s="242" t="s">
        <v>22</v>
      </c>
      <c r="F44" s="43" t="s">
        <v>21</v>
      </c>
      <c r="G44" s="37" t="s">
        <v>21</v>
      </c>
      <c r="H44" s="117"/>
      <c r="I44" s="144" t="s">
        <v>157</v>
      </c>
      <c r="J44" s="144" t="s">
        <v>157</v>
      </c>
      <c r="K44" s="144" t="s">
        <v>157</v>
      </c>
      <c r="L44" s="28" t="str">
        <f t="shared" si="1"/>
        <v>Coordinadora de Calidad</v>
      </c>
      <c r="M44" s="231" t="s">
        <v>20</v>
      </c>
      <c r="N44" s="122"/>
      <c r="O44" s="122"/>
      <c r="P44" s="122"/>
      <c r="Q44" s="122"/>
      <c r="R44" s="40"/>
      <c r="S44" s="42"/>
      <c r="T44" s="42"/>
      <c r="U44" s="40"/>
      <c r="V44" s="32"/>
      <c r="W44" s="33"/>
      <c r="X44" s="35"/>
      <c r="Y44" s="32"/>
      <c r="Z44" s="32"/>
      <c r="AA44" s="32"/>
      <c r="AB44" s="32"/>
      <c r="AC44" s="32"/>
      <c r="AD44" s="39">
        <v>1600000</v>
      </c>
    </row>
    <row r="45" spans="1:30" ht="90" customHeight="1" thickBot="1" x14ac:dyDescent="0.35">
      <c r="A45" s="180" t="s">
        <v>16</v>
      </c>
      <c r="B45" s="181"/>
      <c r="C45" s="30" t="str">
        <f t="shared" si="0"/>
        <v>02020101</v>
      </c>
      <c r="D45" s="38" t="s">
        <v>19</v>
      </c>
      <c r="E45" s="243"/>
      <c r="F45" s="43" t="s">
        <v>18</v>
      </c>
      <c r="G45" s="37" t="s">
        <v>17</v>
      </c>
      <c r="H45" s="117"/>
      <c r="I45" s="144" t="s">
        <v>157</v>
      </c>
      <c r="J45" s="144" t="s">
        <v>157</v>
      </c>
      <c r="K45" s="144" t="s">
        <v>157</v>
      </c>
      <c r="L45" s="28" t="str">
        <f t="shared" si="1"/>
        <v>Coordinadora de Calidad</v>
      </c>
      <c r="M45" s="231"/>
      <c r="N45" s="122"/>
      <c r="O45" s="122"/>
      <c r="P45" s="122"/>
      <c r="Q45" s="122"/>
      <c r="R45" s="40"/>
      <c r="S45" s="42"/>
      <c r="T45" s="42"/>
      <c r="U45" s="40"/>
      <c r="V45" s="32"/>
      <c r="W45" s="33"/>
      <c r="X45" s="35"/>
      <c r="Y45" s="32"/>
      <c r="Z45" s="32"/>
      <c r="AA45" s="32"/>
      <c r="AB45" s="32"/>
      <c r="AC45" s="32"/>
      <c r="AD45" s="39">
        <v>5500000</v>
      </c>
    </row>
    <row r="46" spans="1:30" ht="90" customHeight="1" x14ac:dyDescent="0.3">
      <c r="A46" s="180" t="s">
        <v>16</v>
      </c>
      <c r="B46" s="181"/>
      <c r="C46" s="30" t="str">
        <f t="shared" si="0"/>
        <v>02020101</v>
      </c>
      <c r="D46" s="38" t="s">
        <v>15</v>
      </c>
      <c r="E46" s="38" t="s">
        <v>14</v>
      </c>
      <c r="F46" s="38" t="s">
        <v>14</v>
      </c>
      <c r="G46" s="37" t="s">
        <v>14</v>
      </c>
      <c r="H46" s="117"/>
      <c r="I46" s="144"/>
      <c r="J46" s="144" t="s">
        <v>173</v>
      </c>
      <c r="K46" s="144" t="s">
        <v>194</v>
      </c>
      <c r="L46" s="28" t="str">
        <f t="shared" si="1"/>
        <v>Coordinadora de Calidad</v>
      </c>
      <c r="M46" s="141" t="s">
        <v>13</v>
      </c>
      <c r="N46" s="122"/>
      <c r="O46" s="122"/>
      <c r="P46" s="122"/>
      <c r="Q46" s="122"/>
      <c r="R46" s="32"/>
      <c r="S46" s="35"/>
      <c r="T46" s="42"/>
      <c r="U46" s="32"/>
      <c r="V46" s="32"/>
      <c r="W46" s="33" t="s">
        <v>12</v>
      </c>
      <c r="X46" s="32"/>
      <c r="Y46" s="32"/>
      <c r="Z46" s="32"/>
      <c r="AA46" s="32"/>
      <c r="AB46" s="32"/>
      <c r="AC46" s="32"/>
      <c r="AD46" s="31">
        <v>300000</v>
      </c>
    </row>
    <row r="47" spans="1:30" ht="39.75" customHeight="1" x14ac:dyDescent="0.65">
      <c r="J47" s="253" t="s">
        <v>195</v>
      </c>
      <c r="K47" s="252"/>
      <c r="L47" s="252"/>
      <c r="M47" s="252"/>
      <c r="N47" s="252"/>
      <c r="O47" s="252"/>
      <c r="P47" s="252"/>
      <c r="Q47" s="251">
        <f>AVERAGE(Q14:Q46)</f>
        <v>0.96000000000000008</v>
      </c>
    </row>
    <row r="48" spans="1:30" ht="17.25" thickBot="1" x14ac:dyDescent="0.35"/>
    <row r="49" spans="1:30" x14ac:dyDescent="0.3">
      <c r="A49" s="25"/>
      <c r="B49" s="24"/>
      <c r="C49" s="24"/>
      <c r="D49" s="21"/>
      <c r="E49" s="24"/>
      <c r="F49" s="24"/>
      <c r="G49" s="24"/>
      <c r="H49" s="24"/>
      <c r="I49" s="24"/>
      <c r="J49" s="24"/>
      <c r="K49" s="24"/>
      <c r="L49" s="26"/>
      <c r="M49" s="25"/>
      <c r="N49" s="24"/>
      <c r="O49" s="24"/>
      <c r="P49" s="24"/>
      <c r="Q49" s="24"/>
      <c r="R49" s="24"/>
      <c r="S49" s="24"/>
      <c r="T49" s="22"/>
      <c r="U49" s="22"/>
      <c r="V49" s="22"/>
      <c r="W49" s="22"/>
      <c r="X49" s="22"/>
      <c r="Y49" s="22"/>
      <c r="Z49" s="22"/>
      <c r="AA49" s="22"/>
      <c r="AB49" s="23"/>
      <c r="AC49" s="22"/>
      <c r="AD49" s="21"/>
    </row>
    <row r="50" spans="1:30" x14ac:dyDescent="0.3">
      <c r="A50" s="18" t="s">
        <v>11</v>
      </c>
      <c r="B50" s="14"/>
      <c r="C50" s="14"/>
      <c r="D50" s="20"/>
      <c r="E50" s="19" t="s">
        <v>10</v>
      </c>
      <c r="F50" s="19"/>
      <c r="G50" s="19"/>
      <c r="H50" s="19"/>
      <c r="I50" s="19"/>
      <c r="J50" s="19"/>
      <c r="K50" s="19"/>
      <c r="L50" s="14"/>
      <c r="M50" s="18" t="s">
        <v>9</v>
      </c>
      <c r="N50" s="114"/>
      <c r="O50" s="114"/>
      <c r="P50" s="114"/>
      <c r="Q50" s="114"/>
      <c r="R50" s="14"/>
      <c r="S50" s="14"/>
      <c r="T50" s="17"/>
      <c r="U50" s="17"/>
      <c r="V50" s="17"/>
      <c r="W50" s="16"/>
      <c r="X50" s="16"/>
      <c r="Y50" s="16"/>
      <c r="Z50" s="16"/>
      <c r="AA50" s="16"/>
      <c r="AB50" s="16"/>
      <c r="AC50" s="16"/>
      <c r="AD50" s="15"/>
    </row>
    <row r="51" spans="1:30" x14ac:dyDescent="0.3">
      <c r="A51" s="13" t="s">
        <v>6</v>
      </c>
      <c r="B51" s="237" t="s">
        <v>8</v>
      </c>
      <c r="C51" s="237"/>
      <c r="D51" s="238"/>
      <c r="E51" s="14" t="s">
        <v>6</v>
      </c>
      <c r="F51" s="222" t="s">
        <v>7</v>
      </c>
      <c r="G51" s="222"/>
      <c r="H51" s="222"/>
      <c r="I51" s="222"/>
      <c r="J51" s="222"/>
      <c r="K51" s="222"/>
      <c r="L51" s="223"/>
      <c r="M51" s="13" t="s">
        <v>6</v>
      </c>
      <c r="N51" s="14"/>
      <c r="O51" s="14"/>
      <c r="P51" s="14"/>
      <c r="Q51" s="14"/>
      <c r="R51" s="222" t="s">
        <v>5</v>
      </c>
      <c r="S51" s="222"/>
      <c r="T51" s="222"/>
      <c r="U51" s="222"/>
      <c r="V51" s="222"/>
      <c r="W51" s="222"/>
      <c r="X51" s="222"/>
      <c r="Y51" s="222"/>
      <c r="Z51" s="222"/>
      <c r="AA51" s="222"/>
      <c r="AB51" s="222"/>
      <c r="AC51" s="222"/>
      <c r="AD51" s="223"/>
    </row>
    <row r="52" spans="1:30" x14ac:dyDescent="0.3">
      <c r="A52" s="13" t="s">
        <v>2</v>
      </c>
      <c r="B52" s="239" t="s">
        <v>4</v>
      </c>
      <c r="C52" s="239"/>
      <c r="D52" s="240"/>
      <c r="E52" s="14" t="s">
        <v>2</v>
      </c>
      <c r="F52" s="209" t="s">
        <v>3</v>
      </c>
      <c r="G52" s="209"/>
      <c r="H52" s="209"/>
      <c r="I52" s="209"/>
      <c r="J52" s="209"/>
      <c r="K52" s="209"/>
      <c r="L52" s="210"/>
      <c r="M52" s="13" t="s">
        <v>2</v>
      </c>
      <c r="N52" s="14"/>
      <c r="O52" s="14"/>
      <c r="P52" s="14"/>
      <c r="Q52" s="14"/>
      <c r="R52" s="209" t="s">
        <v>1</v>
      </c>
      <c r="S52" s="209"/>
      <c r="T52" s="209"/>
      <c r="U52" s="209"/>
      <c r="V52" s="209"/>
      <c r="W52" s="209"/>
      <c r="X52" s="209"/>
      <c r="Y52" s="209"/>
      <c r="Z52" s="209"/>
      <c r="AA52" s="209"/>
      <c r="AB52" s="209"/>
      <c r="AC52" s="209"/>
      <c r="AD52" s="210"/>
    </row>
    <row r="53" spans="1:30" x14ac:dyDescent="0.3">
      <c r="A53" s="13" t="s">
        <v>0</v>
      </c>
      <c r="B53" s="241">
        <v>41512</v>
      </c>
      <c r="C53" s="239"/>
      <c r="D53" s="240"/>
      <c r="E53" s="13" t="s">
        <v>0</v>
      </c>
      <c r="F53" s="208">
        <v>41512</v>
      </c>
      <c r="G53" s="209"/>
      <c r="H53" s="209"/>
      <c r="I53" s="209"/>
      <c r="J53" s="209"/>
      <c r="K53" s="209"/>
      <c r="L53" s="210"/>
      <c r="M53" s="13" t="s">
        <v>0</v>
      </c>
      <c r="N53" s="14"/>
      <c r="O53" s="14"/>
      <c r="P53" s="14"/>
      <c r="Q53" s="14"/>
      <c r="R53" s="208">
        <v>41487</v>
      </c>
      <c r="S53" s="209"/>
      <c r="T53" s="209"/>
      <c r="U53" s="209"/>
      <c r="V53" s="209"/>
      <c r="W53" s="209"/>
      <c r="X53" s="209"/>
      <c r="Y53" s="209"/>
      <c r="Z53" s="209"/>
      <c r="AA53" s="209"/>
      <c r="AB53" s="209"/>
      <c r="AC53" s="209"/>
      <c r="AD53" s="210"/>
    </row>
    <row r="54" spans="1:30" ht="17.25" thickBot="1" x14ac:dyDescent="0.35">
      <c r="A54" s="10"/>
      <c r="B54" s="9"/>
      <c r="C54" s="9"/>
      <c r="D54" s="12"/>
      <c r="E54" s="9"/>
      <c r="F54" s="9"/>
      <c r="G54" s="9"/>
      <c r="H54" s="9"/>
      <c r="I54" s="9"/>
      <c r="J54" s="9"/>
      <c r="K54" s="9"/>
      <c r="L54" s="11"/>
      <c r="M54" s="10"/>
      <c r="N54" s="9"/>
      <c r="O54" s="9"/>
      <c r="P54" s="9"/>
      <c r="Q54" s="9"/>
      <c r="R54" s="9"/>
      <c r="S54" s="9"/>
      <c r="T54" s="8"/>
      <c r="U54" s="8"/>
      <c r="V54" s="8"/>
      <c r="W54" s="6"/>
      <c r="X54" s="6"/>
      <c r="Y54" s="6"/>
      <c r="Z54" s="6"/>
      <c r="AA54" s="6"/>
      <c r="AB54" s="7"/>
      <c r="AC54" s="6"/>
      <c r="AD54" s="5"/>
    </row>
    <row r="55" spans="1:30" x14ac:dyDescent="0.3">
      <c r="A55" s="2"/>
      <c r="B55" s="2"/>
      <c r="C55" s="4"/>
      <c r="D55" s="2"/>
      <c r="E55" s="2"/>
      <c r="G55" s="2"/>
      <c r="H55" s="2"/>
      <c r="I55" s="2"/>
      <c r="J55" s="2"/>
      <c r="K55" s="2"/>
      <c r="L55" s="2"/>
      <c r="M55" s="2"/>
      <c r="N55" s="2"/>
      <c r="O55" s="2"/>
      <c r="P55" s="2"/>
      <c r="Q55" s="2"/>
      <c r="R55" s="2"/>
      <c r="S55" s="2"/>
      <c r="T55" s="2"/>
      <c r="U55" s="2"/>
      <c r="V55" s="2"/>
    </row>
  </sheetData>
  <mergeCells count="94">
    <mergeCell ref="K14:K15"/>
    <mergeCell ref="K24:K29"/>
    <mergeCell ref="K35:K38"/>
    <mergeCell ref="Q14:Q15"/>
    <mergeCell ref="Q35:Q37"/>
    <mergeCell ref="D14:D15"/>
    <mergeCell ref="E14:E15"/>
    <mergeCell ref="D16:D19"/>
    <mergeCell ref="E16:E19"/>
    <mergeCell ref="D24:D29"/>
    <mergeCell ref="E24:E29"/>
    <mergeCell ref="E44:E45"/>
    <mergeCell ref="A21:B21"/>
    <mergeCell ref="A18:B18"/>
    <mergeCell ref="A19:B19"/>
    <mergeCell ref="A20:B20"/>
    <mergeCell ref="A25:B25"/>
    <mergeCell ref="A44:B44"/>
    <mergeCell ref="A45:B45"/>
    <mergeCell ref="D35:D37"/>
    <mergeCell ref="E35:E37"/>
    <mergeCell ref="E40:E41"/>
    <mergeCell ref="F53:L53"/>
    <mergeCell ref="E11:E12"/>
    <mergeCell ref="G11:G12"/>
    <mergeCell ref="F11:F12"/>
    <mergeCell ref="B51:D51"/>
    <mergeCell ref="B52:D52"/>
    <mergeCell ref="B53:D53"/>
    <mergeCell ref="A24:B24"/>
    <mergeCell ref="A35:B35"/>
    <mergeCell ref="A22:B22"/>
    <mergeCell ref="A32:B32"/>
    <mergeCell ref="A14:B14"/>
    <mergeCell ref="A23:B23"/>
    <mergeCell ref="A26:B26"/>
    <mergeCell ref="A34:B34"/>
    <mergeCell ref="A43:B43"/>
    <mergeCell ref="R52:AD52"/>
    <mergeCell ref="F51:L51"/>
    <mergeCell ref="M14:M15"/>
    <mergeCell ref="M16:M19"/>
    <mergeCell ref="M24:M29"/>
    <mergeCell ref="F52:L52"/>
    <mergeCell ref="M40:M41"/>
    <mergeCell ref="M44:M45"/>
    <mergeCell ref="H21:H22"/>
    <mergeCell ref="H24:H29"/>
    <mergeCell ref="I24:I29"/>
    <mergeCell ref="J14:J15"/>
    <mergeCell ref="J24:J29"/>
    <mergeCell ref="P14:P15"/>
    <mergeCell ref="P24:P29"/>
    <mergeCell ref="J35:J38"/>
    <mergeCell ref="R11:AC11"/>
    <mergeCell ref="Y6:AC6"/>
    <mergeCell ref="AD11:AD12"/>
    <mergeCell ref="L11:L12"/>
    <mergeCell ref="R51:AD51"/>
    <mergeCell ref="P35:P37"/>
    <mergeCell ref="M35:M37"/>
    <mergeCell ref="J47:P47"/>
    <mergeCell ref="R53:AD53"/>
    <mergeCell ref="L6:X6"/>
    <mergeCell ref="L8:AC8"/>
    <mergeCell ref="B6:E6"/>
    <mergeCell ref="A28:B28"/>
    <mergeCell ref="A29:B29"/>
    <mergeCell ref="A33:B33"/>
    <mergeCell ref="A31:B31"/>
    <mergeCell ref="A12:B12"/>
    <mergeCell ref="A41:B41"/>
    <mergeCell ref="A42:B42"/>
    <mergeCell ref="A36:B36"/>
    <mergeCell ref="A37:B37"/>
    <mergeCell ref="A38:B38"/>
    <mergeCell ref="A39:B39"/>
    <mergeCell ref="A40:B40"/>
    <mergeCell ref="A46:B46"/>
    <mergeCell ref="A1:AD2"/>
    <mergeCell ref="A3:AD3"/>
    <mergeCell ref="A4:AD4"/>
    <mergeCell ref="M11:M12"/>
    <mergeCell ref="A11:C11"/>
    <mergeCell ref="D11:D12"/>
    <mergeCell ref="A15:B15"/>
    <mergeCell ref="A16:B16"/>
    <mergeCell ref="A30:B30"/>
    <mergeCell ref="A17:B17"/>
    <mergeCell ref="A27:B27"/>
    <mergeCell ref="O24:O29"/>
    <mergeCell ref="I14:I15"/>
    <mergeCell ref="O14:O15"/>
    <mergeCell ref="N24:N29"/>
  </mergeCells>
  <dataValidations count="5">
    <dataValidation type="list" allowBlank="1" showInputMessage="1" showErrorMessage="1" sqref="B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B65274 JF65274 TB65274 ACX65274 AMT65274 AWP65274 BGL65274 BQH65274 CAD65274 CJZ65274 CTV65274 DDR65274 DNN65274 DXJ65274 EHF65274 ERB65274 FAX65274 FKT65274 FUP65274 GEL65274 GOH65274 GYD65274 HHZ65274 HRV65274 IBR65274 ILN65274 IVJ65274 JFF65274 JPB65274 JYX65274 KIT65274 KSP65274 LCL65274 LMH65274 LWD65274 MFZ65274 MPV65274 MZR65274 NJN65274 NTJ65274 ODF65274 ONB65274 OWX65274 PGT65274 PQP65274 QAL65274 QKH65274 QUD65274 RDZ65274 RNV65274 RXR65274 SHN65274 SRJ65274 TBF65274 TLB65274 TUX65274 UET65274 UOP65274 UYL65274 VIH65274 VSD65274 WBZ65274 WLV65274 WVR65274 B130810 JF130810 TB130810 ACX130810 AMT130810 AWP130810 BGL130810 BQH130810 CAD130810 CJZ130810 CTV130810 DDR130810 DNN130810 DXJ130810 EHF130810 ERB130810 FAX130810 FKT130810 FUP130810 GEL130810 GOH130810 GYD130810 HHZ130810 HRV130810 IBR130810 ILN130810 IVJ130810 JFF130810 JPB130810 JYX130810 KIT130810 KSP130810 LCL130810 LMH130810 LWD130810 MFZ130810 MPV130810 MZR130810 NJN130810 NTJ130810 ODF130810 ONB130810 OWX130810 PGT130810 PQP130810 QAL130810 QKH130810 QUD130810 RDZ130810 RNV130810 RXR130810 SHN130810 SRJ130810 TBF130810 TLB130810 TUX130810 UET130810 UOP130810 UYL130810 VIH130810 VSD130810 WBZ130810 WLV130810 WVR130810 B196346 JF196346 TB196346 ACX196346 AMT196346 AWP196346 BGL196346 BQH196346 CAD196346 CJZ196346 CTV196346 DDR196346 DNN196346 DXJ196346 EHF196346 ERB196346 FAX196346 FKT196346 FUP196346 GEL196346 GOH196346 GYD196346 HHZ196346 HRV196346 IBR196346 ILN196346 IVJ196346 JFF196346 JPB196346 JYX196346 KIT196346 KSP196346 LCL196346 LMH196346 LWD196346 MFZ196346 MPV196346 MZR196346 NJN196346 NTJ196346 ODF196346 ONB196346 OWX196346 PGT196346 PQP196346 QAL196346 QKH196346 QUD196346 RDZ196346 RNV196346 RXR196346 SHN196346 SRJ196346 TBF196346 TLB196346 TUX196346 UET196346 UOP196346 UYL196346 VIH196346 VSD196346 WBZ196346 WLV196346 WVR196346 B261882 JF261882 TB261882 ACX261882 AMT261882 AWP261882 BGL261882 BQH261882 CAD261882 CJZ261882 CTV261882 DDR261882 DNN261882 DXJ261882 EHF261882 ERB261882 FAX261882 FKT261882 FUP261882 GEL261882 GOH261882 GYD261882 HHZ261882 HRV261882 IBR261882 ILN261882 IVJ261882 JFF261882 JPB261882 JYX261882 KIT261882 KSP261882 LCL261882 LMH261882 LWD261882 MFZ261882 MPV261882 MZR261882 NJN261882 NTJ261882 ODF261882 ONB261882 OWX261882 PGT261882 PQP261882 QAL261882 QKH261882 QUD261882 RDZ261882 RNV261882 RXR261882 SHN261882 SRJ261882 TBF261882 TLB261882 TUX261882 UET261882 UOP261882 UYL261882 VIH261882 VSD261882 WBZ261882 WLV261882 WVR261882 B327418 JF327418 TB327418 ACX327418 AMT327418 AWP327418 BGL327418 BQH327418 CAD327418 CJZ327418 CTV327418 DDR327418 DNN327418 DXJ327418 EHF327418 ERB327418 FAX327418 FKT327418 FUP327418 GEL327418 GOH327418 GYD327418 HHZ327418 HRV327418 IBR327418 ILN327418 IVJ327418 JFF327418 JPB327418 JYX327418 KIT327418 KSP327418 LCL327418 LMH327418 LWD327418 MFZ327418 MPV327418 MZR327418 NJN327418 NTJ327418 ODF327418 ONB327418 OWX327418 PGT327418 PQP327418 QAL327418 QKH327418 QUD327418 RDZ327418 RNV327418 RXR327418 SHN327418 SRJ327418 TBF327418 TLB327418 TUX327418 UET327418 UOP327418 UYL327418 VIH327418 VSD327418 WBZ327418 WLV327418 WVR327418 B392954 JF392954 TB392954 ACX392954 AMT392954 AWP392954 BGL392954 BQH392954 CAD392954 CJZ392954 CTV392954 DDR392954 DNN392954 DXJ392954 EHF392954 ERB392954 FAX392954 FKT392954 FUP392954 GEL392954 GOH392954 GYD392954 HHZ392954 HRV392954 IBR392954 ILN392954 IVJ392954 JFF392954 JPB392954 JYX392954 KIT392954 KSP392954 LCL392954 LMH392954 LWD392954 MFZ392954 MPV392954 MZR392954 NJN392954 NTJ392954 ODF392954 ONB392954 OWX392954 PGT392954 PQP392954 QAL392954 QKH392954 QUD392954 RDZ392954 RNV392954 RXR392954 SHN392954 SRJ392954 TBF392954 TLB392954 TUX392954 UET392954 UOP392954 UYL392954 VIH392954 VSD392954 WBZ392954 WLV392954 WVR392954 B458490 JF458490 TB458490 ACX458490 AMT458490 AWP458490 BGL458490 BQH458490 CAD458490 CJZ458490 CTV458490 DDR458490 DNN458490 DXJ458490 EHF458490 ERB458490 FAX458490 FKT458490 FUP458490 GEL458490 GOH458490 GYD458490 HHZ458490 HRV458490 IBR458490 ILN458490 IVJ458490 JFF458490 JPB458490 JYX458490 KIT458490 KSP458490 LCL458490 LMH458490 LWD458490 MFZ458490 MPV458490 MZR458490 NJN458490 NTJ458490 ODF458490 ONB458490 OWX458490 PGT458490 PQP458490 QAL458490 QKH458490 QUD458490 RDZ458490 RNV458490 RXR458490 SHN458490 SRJ458490 TBF458490 TLB458490 TUX458490 UET458490 UOP458490 UYL458490 VIH458490 VSD458490 WBZ458490 WLV458490 WVR458490 B524026 JF524026 TB524026 ACX524026 AMT524026 AWP524026 BGL524026 BQH524026 CAD524026 CJZ524026 CTV524026 DDR524026 DNN524026 DXJ524026 EHF524026 ERB524026 FAX524026 FKT524026 FUP524026 GEL524026 GOH524026 GYD524026 HHZ524026 HRV524026 IBR524026 ILN524026 IVJ524026 JFF524026 JPB524026 JYX524026 KIT524026 KSP524026 LCL524026 LMH524026 LWD524026 MFZ524026 MPV524026 MZR524026 NJN524026 NTJ524026 ODF524026 ONB524026 OWX524026 PGT524026 PQP524026 QAL524026 QKH524026 QUD524026 RDZ524026 RNV524026 RXR524026 SHN524026 SRJ524026 TBF524026 TLB524026 TUX524026 UET524026 UOP524026 UYL524026 VIH524026 VSD524026 WBZ524026 WLV524026 WVR524026 B589562 JF589562 TB589562 ACX589562 AMT589562 AWP589562 BGL589562 BQH589562 CAD589562 CJZ589562 CTV589562 DDR589562 DNN589562 DXJ589562 EHF589562 ERB589562 FAX589562 FKT589562 FUP589562 GEL589562 GOH589562 GYD589562 HHZ589562 HRV589562 IBR589562 ILN589562 IVJ589562 JFF589562 JPB589562 JYX589562 KIT589562 KSP589562 LCL589562 LMH589562 LWD589562 MFZ589562 MPV589562 MZR589562 NJN589562 NTJ589562 ODF589562 ONB589562 OWX589562 PGT589562 PQP589562 QAL589562 QKH589562 QUD589562 RDZ589562 RNV589562 RXR589562 SHN589562 SRJ589562 TBF589562 TLB589562 TUX589562 UET589562 UOP589562 UYL589562 VIH589562 VSD589562 WBZ589562 WLV589562 WVR589562 B655098 JF655098 TB655098 ACX655098 AMT655098 AWP655098 BGL655098 BQH655098 CAD655098 CJZ655098 CTV655098 DDR655098 DNN655098 DXJ655098 EHF655098 ERB655098 FAX655098 FKT655098 FUP655098 GEL655098 GOH655098 GYD655098 HHZ655098 HRV655098 IBR655098 ILN655098 IVJ655098 JFF655098 JPB655098 JYX655098 KIT655098 KSP655098 LCL655098 LMH655098 LWD655098 MFZ655098 MPV655098 MZR655098 NJN655098 NTJ655098 ODF655098 ONB655098 OWX655098 PGT655098 PQP655098 QAL655098 QKH655098 QUD655098 RDZ655098 RNV655098 RXR655098 SHN655098 SRJ655098 TBF655098 TLB655098 TUX655098 UET655098 UOP655098 UYL655098 VIH655098 VSD655098 WBZ655098 WLV655098 WVR655098 B720634 JF720634 TB720634 ACX720634 AMT720634 AWP720634 BGL720634 BQH720634 CAD720634 CJZ720634 CTV720634 DDR720634 DNN720634 DXJ720634 EHF720634 ERB720634 FAX720634 FKT720634 FUP720634 GEL720634 GOH720634 GYD720634 HHZ720634 HRV720634 IBR720634 ILN720634 IVJ720634 JFF720634 JPB720634 JYX720634 KIT720634 KSP720634 LCL720634 LMH720634 LWD720634 MFZ720634 MPV720634 MZR720634 NJN720634 NTJ720634 ODF720634 ONB720634 OWX720634 PGT720634 PQP720634 QAL720634 QKH720634 QUD720634 RDZ720634 RNV720634 RXR720634 SHN720634 SRJ720634 TBF720634 TLB720634 TUX720634 UET720634 UOP720634 UYL720634 VIH720634 VSD720634 WBZ720634 WLV720634 WVR720634 B786170 JF786170 TB786170 ACX786170 AMT786170 AWP786170 BGL786170 BQH786170 CAD786170 CJZ786170 CTV786170 DDR786170 DNN786170 DXJ786170 EHF786170 ERB786170 FAX786170 FKT786170 FUP786170 GEL786170 GOH786170 GYD786170 HHZ786170 HRV786170 IBR786170 ILN786170 IVJ786170 JFF786170 JPB786170 JYX786170 KIT786170 KSP786170 LCL786170 LMH786170 LWD786170 MFZ786170 MPV786170 MZR786170 NJN786170 NTJ786170 ODF786170 ONB786170 OWX786170 PGT786170 PQP786170 QAL786170 QKH786170 QUD786170 RDZ786170 RNV786170 RXR786170 SHN786170 SRJ786170 TBF786170 TLB786170 TUX786170 UET786170 UOP786170 UYL786170 VIH786170 VSD786170 WBZ786170 WLV786170 WVR786170 B851706 JF851706 TB851706 ACX851706 AMT851706 AWP851706 BGL851706 BQH851706 CAD851706 CJZ851706 CTV851706 DDR851706 DNN851706 DXJ851706 EHF851706 ERB851706 FAX851706 FKT851706 FUP851706 GEL851706 GOH851706 GYD851706 HHZ851706 HRV851706 IBR851706 ILN851706 IVJ851706 JFF851706 JPB851706 JYX851706 KIT851706 KSP851706 LCL851706 LMH851706 LWD851706 MFZ851706 MPV851706 MZR851706 NJN851706 NTJ851706 ODF851706 ONB851706 OWX851706 PGT851706 PQP851706 QAL851706 QKH851706 QUD851706 RDZ851706 RNV851706 RXR851706 SHN851706 SRJ851706 TBF851706 TLB851706 TUX851706 UET851706 UOP851706 UYL851706 VIH851706 VSD851706 WBZ851706 WLV851706 WVR851706 B917242 JF917242 TB917242 ACX917242 AMT917242 AWP917242 BGL917242 BQH917242 CAD917242 CJZ917242 CTV917242 DDR917242 DNN917242 DXJ917242 EHF917242 ERB917242 FAX917242 FKT917242 FUP917242 GEL917242 GOH917242 GYD917242 HHZ917242 HRV917242 IBR917242 ILN917242 IVJ917242 JFF917242 JPB917242 JYX917242 KIT917242 KSP917242 LCL917242 LMH917242 LWD917242 MFZ917242 MPV917242 MZR917242 NJN917242 NTJ917242 ODF917242 ONB917242 OWX917242 PGT917242 PQP917242 QAL917242 QKH917242 QUD917242 RDZ917242 RNV917242 RXR917242 SHN917242 SRJ917242 TBF917242 TLB917242 TUX917242 UET917242 UOP917242 UYL917242 VIH917242 VSD917242 WBZ917242 WLV917242 WVR917242 B982778 JF982778 TB982778 ACX982778 AMT982778 AWP982778 BGL982778 BQH982778 CAD982778 CJZ982778 CTV982778 DDR982778 DNN982778 DXJ982778 EHF982778 ERB982778 FAX982778 FKT982778 FUP982778 GEL982778 GOH982778 GYD982778 HHZ982778 HRV982778 IBR982778 ILN982778 IVJ982778 JFF982778 JPB982778 JYX982778 KIT982778 KSP982778 LCL982778 LMH982778 LWD982778 MFZ982778 MPV982778 MZR982778 NJN982778 NTJ982778 ODF982778 ONB982778 OWX982778 PGT982778 PQP982778 QAL982778 QKH982778 QUD982778 RDZ982778 RNV982778 RXR982778 SHN982778 SRJ982778 TBF982778 TLB982778 TUX982778 UET982778 UOP982778 UYL982778 VIH982778 VSD982778 WBZ982778 WLV982778 WVR982778">
      <formula1>SEDE</formula1>
    </dataValidation>
    <dataValidation type="list" allowBlank="1" showInputMessage="1" showErrorMessage="1" sqref="L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L65274 JL65274 TH65274 ADD65274 AMZ65274 AWV65274 BGR65274 BQN65274 CAJ65274 CKF65274 CUB65274 DDX65274 DNT65274 DXP65274 EHL65274 ERH65274 FBD65274 FKZ65274 FUV65274 GER65274 GON65274 GYJ65274 HIF65274 HSB65274 IBX65274 ILT65274 IVP65274 JFL65274 JPH65274 JZD65274 KIZ65274 KSV65274 LCR65274 LMN65274 LWJ65274 MGF65274 MQB65274 MZX65274 NJT65274 NTP65274 ODL65274 ONH65274 OXD65274 PGZ65274 PQV65274 QAR65274 QKN65274 QUJ65274 REF65274 ROB65274 RXX65274 SHT65274 SRP65274 TBL65274 TLH65274 TVD65274 UEZ65274 UOV65274 UYR65274 VIN65274 VSJ65274 WCF65274 WMB65274 WVX65274 L130810 JL130810 TH130810 ADD130810 AMZ130810 AWV130810 BGR130810 BQN130810 CAJ130810 CKF130810 CUB130810 DDX130810 DNT130810 DXP130810 EHL130810 ERH130810 FBD130810 FKZ130810 FUV130810 GER130810 GON130810 GYJ130810 HIF130810 HSB130810 IBX130810 ILT130810 IVP130810 JFL130810 JPH130810 JZD130810 KIZ130810 KSV130810 LCR130810 LMN130810 LWJ130810 MGF130810 MQB130810 MZX130810 NJT130810 NTP130810 ODL130810 ONH130810 OXD130810 PGZ130810 PQV130810 QAR130810 QKN130810 QUJ130810 REF130810 ROB130810 RXX130810 SHT130810 SRP130810 TBL130810 TLH130810 TVD130810 UEZ130810 UOV130810 UYR130810 VIN130810 VSJ130810 WCF130810 WMB130810 WVX130810 L196346 JL196346 TH196346 ADD196346 AMZ196346 AWV196346 BGR196346 BQN196346 CAJ196346 CKF196346 CUB196346 DDX196346 DNT196346 DXP196346 EHL196346 ERH196346 FBD196346 FKZ196346 FUV196346 GER196346 GON196346 GYJ196346 HIF196346 HSB196346 IBX196346 ILT196346 IVP196346 JFL196346 JPH196346 JZD196346 KIZ196346 KSV196346 LCR196346 LMN196346 LWJ196346 MGF196346 MQB196346 MZX196346 NJT196346 NTP196346 ODL196346 ONH196346 OXD196346 PGZ196346 PQV196346 QAR196346 QKN196346 QUJ196346 REF196346 ROB196346 RXX196346 SHT196346 SRP196346 TBL196346 TLH196346 TVD196346 UEZ196346 UOV196346 UYR196346 VIN196346 VSJ196346 WCF196346 WMB196346 WVX196346 L261882 JL261882 TH261882 ADD261882 AMZ261882 AWV261882 BGR261882 BQN261882 CAJ261882 CKF261882 CUB261882 DDX261882 DNT261882 DXP261882 EHL261882 ERH261882 FBD261882 FKZ261882 FUV261882 GER261882 GON261882 GYJ261882 HIF261882 HSB261882 IBX261882 ILT261882 IVP261882 JFL261882 JPH261882 JZD261882 KIZ261882 KSV261882 LCR261882 LMN261882 LWJ261882 MGF261882 MQB261882 MZX261882 NJT261882 NTP261882 ODL261882 ONH261882 OXD261882 PGZ261882 PQV261882 QAR261882 QKN261882 QUJ261882 REF261882 ROB261882 RXX261882 SHT261882 SRP261882 TBL261882 TLH261882 TVD261882 UEZ261882 UOV261882 UYR261882 VIN261882 VSJ261882 WCF261882 WMB261882 WVX261882 L327418 JL327418 TH327418 ADD327418 AMZ327418 AWV327418 BGR327418 BQN327418 CAJ327418 CKF327418 CUB327418 DDX327418 DNT327418 DXP327418 EHL327418 ERH327418 FBD327418 FKZ327418 FUV327418 GER327418 GON327418 GYJ327418 HIF327418 HSB327418 IBX327418 ILT327418 IVP327418 JFL327418 JPH327418 JZD327418 KIZ327418 KSV327418 LCR327418 LMN327418 LWJ327418 MGF327418 MQB327418 MZX327418 NJT327418 NTP327418 ODL327418 ONH327418 OXD327418 PGZ327418 PQV327418 QAR327418 QKN327418 QUJ327418 REF327418 ROB327418 RXX327418 SHT327418 SRP327418 TBL327418 TLH327418 TVD327418 UEZ327418 UOV327418 UYR327418 VIN327418 VSJ327418 WCF327418 WMB327418 WVX327418 L392954 JL392954 TH392954 ADD392954 AMZ392954 AWV392954 BGR392954 BQN392954 CAJ392954 CKF392954 CUB392954 DDX392954 DNT392954 DXP392954 EHL392954 ERH392954 FBD392954 FKZ392954 FUV392954 GER392954 GON392954 GYJ392954 HIF392954 HSB392954 IBX392954 ILT392954 IVP392954 JFL392954 JPH392954 JZD392954 KIZ392954 KSV392954 LCR392954 LMN392954 LWJ392954 MGF392954 MQB392954 MZX392954 NJT392954 NTP392954 ODL392954 ONH392954 OXD392954 PGZ392954 PQV392954 QAR392954 QKN392954 QUJ392954 REF392954 ROB392954 RXX392954 SHT392954 SRP392954 TBL392954 TLH392954 TVD392954 UEZ392954 UOV392954 UYR392954 VIN392954 VSJ392954 WCF392954 WMB392954 WVX392954 L458490 JL458490 TH458490 ADD458490 AMZ458490 AWV458490 BGR458490 BQN458490 CAJ458490 CKF458490 CUB458490 DDX458490 DNT458490 DXP458490 EHL458490 ERH458490 FBD458490 FKZ458490 FUV458490 GER458490 GON458490 GYJ458490 HIF458490 HSB458490 IBX458490 ILT458490 IVP458490 JFL458490 JPH458490 JZD458490 KIZ458490 KSV458490 LCR458490 LMN458490 LWJ458490 MGF458490 MQB458490 MZX458490 NJT458490 NTP458490 ODL458490 ONH458490 OXD458490 PGZ458490 PQV458490 QAR458490 QKN458490 QUJ458490 REF458490 ROB458490 RXX458490 SHT458490 SRP458490 TBL458490 TLH458490 TVD458490 UEZ458490 UOV458490 UYR458490 VIN458490 VSJ458490 WCF458490 WMB458490 WVX458490 L524026 JL524026 TH524026 ADD524026 AMZ524026 AWV524026 BGR524026 BQN524026 CAJ524026 CKF524026 CUB524026 DDX524026 DNT524026 DXP524026 EHL524026 ERH524026 FBD524026 FKZ524026 FUV524026 GER524026 GON524026 GYJ524026 HIF524026 HSB524026 IBX524026 ILT524026 IVP524026 JFL524026 JPH524026 JZD524026 KIZ524026 KSV524026 LCR524026 LMN524026 LWJ524026 MGF524026 MQB524026 MZX524026 NJT524026 NTP524026 ODL524026 ONH524026 OXD524026 PGZ524026 PQV524026 QAR524026 QKN524026 QUJ524026 REF524026 ROB524026 RXX524026 SHT524026 SRP524026 TBL524026 TLH524026 TVD524026 UEZ524026 UOV524026 UYR524026 VIN524026 VSJ524026 WCF524026 WMB524026 WVX524026 L589562 JL589562 TH589562 ADD589562 AMZ589562 AWV589562 BGR589562 BQN589562 CAJ589562 CKF589562 CUB589562 DDX589562 DNT589562 DXP589562 EHL589562 ERH589562 FBD589562 FKZ589562 FUV589562 GER589562 GON589562 GYJ589562 HIF589562 HSB589562 IBX589562 ILT589562 IVP589562 JFL589562 JPH589562 JZD589562 KIZ589562 KSV589562 LCR589562 LMN589562 LWJ589562 MGF589562 MQB589562 MZX589562 NJT589562 NTP589562 ODL589562 ONH589562 OXD589562 PGZ589562 PQV589562 QAR589562 QKN589562 QUJ589562 REF589562 ROB589562 RXX589562 SHT589562 SRP589562 TBL589562 TLH589562 TVD589562 UEZ589562 UOV589562 UYR589562 VIN589562 VSJ589562 WCF589562 WMB589562 WVX589562 L655098 JL655098 TH655098 ADD655098 AMZ655098 AWV655098 BGR655098 BQN655098 CAJ655098 CKF655098 CUB655098 DDX655098 DNT655098 DXP655098 EHL655098 ERH655098 FBD655098 FKZ655098 FUV655098 GER655098 GON655098 GYJ655098 HIF655098 HSB655098 IBX655098 ILT655098 IVP655098 JFL655098 JPH655098 JZD655098 KIZ655098 KSV655098 LCR655098 LMN655098 LWJ655098 MGF655098 MQB655098 MZX655098 NJT655098 NTP655098 ODL655098 ONH655098 OXD655098 PGZ655098 PQV655098 QAR655098 QKN655098 QUJ655098 REF655098 ROB655098 RXX655098 SHT655098 SRP655098 TBL655098 TLH655098 TVD655098 UEZ655098 UOV655098 UYR655098 VIN655098 VSJ655098 WCF655098 WMB655098 WVX655098 L720634 JL720634 TH720634 ADD720634 AMZ720634 AWV720634 BGR720634 BQN720634 CAJ720634 CKF720634 CUB720634 DDX720634 DNT720634 DXP720634 EHL720634 ERH720634 FBD720634 FKZ720634 FUV720634 GER720634 GON720634 GYJ720634 HIF720634 HSB720634 IBX720634 ILT720634 IVP720634 JFL720634 JPH720634 JZD720634 KIZ720634 KSV720634 LCR720634 LMN720634 LWJ720634 MGF720634 MQB720634 MZX720634 NJT720634 NTP720634 ODL720634 ONH720634 OXD720634 PGZ720634 PQV720634 QAR720634 QKN720634 QUJ720634 REF720634 ROB720634 RXX720634 SHT720634 SRP720634 TBL720634 TLH720634 TVD720634 UEZ720634 UOV720634 UYR720634 VIN720634 VSJ720634 WCF720634 WMB720634 WVX720634 L786170 JL786170 TH786170 ADD786170 AMZ786170 AWV786170 BGR786170 BQN786170 CAJ786170 CKF786170 CUB786170 DDX786170 DNT786170 DXP786170 EHL786170 ERH786170 FBD786170 FKZ786170 FUV786170 GER786170 GON786170 GYJ786170 HIF786170 HSB786170 IBX786170 ILT786170 IVP786170 JFL786170 JPH786170 JZD786170 KIZ786170 KSV786170 LCR786170 LMN786170 LWJ786170 MGF786170 MQB786170 MZX786170 NJT786170 NTP786170 ODL786170 ONH786170 OXD786170 PGZ786170 PQV786170 QAR786170 QKN786170 QUJ786170 REF786170 ROB786170 RXX786170 SHT786170 SRP786170 TBL786170 TLH786170 TVD786170 UEZ786170 UOV786170 UYR786170 VIN786170 VSJ786170 WCF786170 WMB786170 WVX786170 L851706 JL851706 TH851706 ADD851706 AMZ851706 AWV851706 BGR851706 BQN851706 CAJ851706 CKF851706 CUB851706 DDX851706 DNT851706 DXP851706 EHL851706 ERH851706 FBD851706 FKZ851706 FUV851706 GER851706 GON851706 GYJ851706 HIF851706 HSB851706 IBX851706 ILT851706 IVP851706 JFL851706 JPH851706 JZD851706 KIZ851706 KSV851706 LCR851706 LMN851706 LWJ851706 MGF851706 MQB851706 MZX851706 NJT851706 NTP851706 ODL851706 ONH851706 OXD851706 PGZ851706 PQV851706 QAR851706 QKN851706 QUJ851706 REF851706 ROB851706 RXX851706 SHT851706 SRP851706 TBL851706 TLH851706 TVD851706 UEZ851706 UOV851706 UYR851706 VIN851706 VSJ851706 WCF851706 WMB851706 WVX851706 L917242 JL917242 TH917242 ADD917242 AMZ917242 AWV917242 BGR917242 BQN917242 CAJ917242 CKF917242 CUB917242 DDX917242 DNT917242 DXP917242 EHL917242 ERH917242 FBD917242 FKZ917242 FUV917242 GER917242 GON917242 GYJ917242 HIF917242 HSB917242 IBX917242 ILT917242 IVP917242 JFL917242 JPH917242 JZD917242 KIZ917242 KSV917242 LCR917242 LMN917242 LWJ917242 MGF917242 MQB917242 MZX917242 NJT917242 NTP917242 ODL917242 ONH917242 OXD917242 PGZ917242 PQV917242 QAR917242 QKN917242 QUJ917242 REF917242 ROB917242 RXX917242 SHT917242 SRP917242 TBL917242 TLH917242 TVD917242 UEZ917242 UOV917242 UYR917242 VIN917242 VSJ917242 WCF917242 WMB917242 WVX917242 L982778 JL982778 TH982778 ADD982778 AMZ982778 AWV982778 BGR982778 BQN982778 CAJ982778 CKF982778 CUB982778 DDX982778 DNT982778 DXP982778 EHL982778 ERH982778 FBD982778 FKZ982778 FUV982778 GER982778 GON982778 GYJ982778 HIF982778 HSB982778 IBX982778 ILT982778 IVP982778 JFL982778 JPH982778 JZD982778 KIZ982778 KSV982778 LCR982778 LMN982778 LWJ982778 MGF982778 MQB982778 MZX982778 NJT982778 NTP982778 ODL982778 ONH982778 OXD982778 PGZ982778 PQV982778 QAR982778 QKN982778 QUJ982778 REF982778 ROB982778 RXX982778 SHT982778 SRP982778 TBL982778 TLH982778 TVD982778 UEZ982778 UOV982778 UYR982778 VIN982778 VSJ982778 WCF982778 WMB982778 WVX982778">
      <formula1>CTRO_COSTOS</formula1>
    </dataValidation>
    <dataValidation type="list" allowBlank="1" showErrorMessage="1" errorTitle="Error en Proyecto" error="El proyecto digitado no se encuentra registrado, por favor seleecione uno de la lista." promptTitle="Nombre del Proyecto" prompt="Seleccione el nombre del proyecto a ejecutar" sqref="A14:B46 JE14:JF46 TA14:TB46 ACW14:ACX46 AMS14:AMT46 AWO14:AWP46 BGK14:BGL46 BQG14:BQH46 CAC14:CAD46 CJY14:CJZ46 CTU14:CTV46 DDQ14:DDR46 DNM14:DNN46 DXI14:DXJ46 EHE14:EHF46 ERA14:ERB46 FAW14:FAX46 FKS14:FKT46 FUO14:FUP46 GEK14:GEL46 GOG14:GOH46 GYC14:GYD46 HHY14:HHZ46 HRU14:HRV46 IBQ14:IBR46 ILM14:ILN46 IVI14:IVJ46 JFE14:JFF46 JPA14:JPB46 JYW14:JYX46 KIS14:KIT46 KSO14:KSP46 LCK14:LCL46 LMG14:LMH46 LWC14:LWD46 MFY14:MFZ46 MPU14:MPV46 MZQ14:MZR46 NJM14:NJN46 NTI14:NTJ46 ODE14:ODF46 ONA14:ONB46 OWW14:OWX46 PGS14:PGT46 PQO14:PQP46 QAK14:QAL46 QKG14:QKH46 QUC14:QUD46 RDY14:RDZ46 RNU14:RNV46 RXQ14:RXR46 SHM14:SHN46 SRI14:SRJ46 TBE14:TBF46 TLA14:TLB46 TUW14:TUX46 UES14:UET46 UOO14:UOP46 UYK14:UYL46 VIG14:VIH46 VSC14:VSD46 WBY14:WBZ46 WLU14:WLV46 WVQ14:WVR46 A65282:B65582 JE65282:JF65582 TA65282:TB65582 ACW65282:ACX65582 AMS65282:AMT65582 AWO65282:AWP65582 BGK65282:BGL65582 BQG65282:BQH65582 CAC65282:CAD65582 CJY65282:CJZ65582 CTU65282:CTV65582 DDQ65282:DDR65582 DNM65282:DNN65582 DXI65282:DXJ65582 EHE65282:EHF65582 ERA65282:ERB65582 FAW65282:FAX65582 FKS65282:FKT65582 FUO65282:FUP65582 GEK65282:GEL65582 GOG65282:GOH65582 GYC65282:GYD65582 HHY65282:HHZ65582 HRU65282:HRV65582 IBQ65282:IBR65582 ILM65282:ILN65582 IVI65282:IVJ65582 JFE65282:JFF65582 JPA65282:JPB65582 JYW65282:JYX65582 KIS65282:KIT65582 KSO65282:KSP65582 LCK65282:LCL65582 LMG65282:LMH65582 LWC65282:LWD65582 MFY65282:MFZ65582 MPU65282:MPV65582 MZQ65282:MZR65582 NJM65282:NJN65582 NTI65282:NTJ65582 ODE65282:ODF65582 ONA65282:ONB65582 OWW65282:OWX65582 PGS65282:PGT65582 PQO65282:PQP65582 QAK65282:QAL65582 QKG65282:QKH65582 QUC65282:QUD65582 RDY65282:RDZ65582 RNU65282:RNV65582 RXQ65282:RXR65582 SHM65282:SHN65582 SRI65282:SRJ65582 TBE65282:TBF65582 TLA65282:TLB65582 TUW65282:TUX65582 UES65282:UET65582 UOO65282:UOP65582 UYK65282:UYL65582 VIG65282:VIH65582 VSC65282:VSD65582 WBY65282:WBZ65582 WLU65282:WLV65582 WVQ65282:WVR65582 A130818:B131118 JE130818:JF131118 TA130818:TB131118 ACW130818:ACX131118 AMS130818:AMT131118 AWO130818:AWP131118 BGK130818:BGL131118 BQG130818:BQH131118 CAC130818:CAD131118 CJY130818:CJZ131118 CTU130818:CTV131118 DDQ130818:DDR131118 DNM130818:DNN131118 DXI130818:DXJ131118 EHE130818:EHF131118 ERA130818:ERB131118 FAW130818:FAX131118 FKS130818:FKT131118 FUO130818:FUP131118 GEK130818:GEL131118 GOG130818:GOH131118 GYC130818:GYD131118 HHY130818:HHZ131118 HRU130818:HRV131118 IBQ130818:IBR131118 ILM130818:ILN131118 IVI130818:IVJ131118 JFE130818:JFF131118 JPA130818:JPB131118 JYW130818:JYX131118 KIS130818:KIT131118 KSO130818:KSP131118 LCK130818:LCL131118 LMG130818:LMH131118 LWC130818:LWD131118 MFY130818:MFZ131118 MPU130818:MPV131118 MZQ130818:MZR131118 NJM130818:NJN131118 NTI130818:NTJ131118 ODE130818:ODF131118 ONA130818:ONB131118 OWW130818:OWX131118 PGS130818:PGT131118 PQO130818:PQP131118 QAK130818:QAL131118 QKG130818:QKH131118 QUC130818:QUD131118 RDY130818:RDZ131118 RNU130818:RNV131118 RXQ130818:RXR131118 SHM130818:SHN131118 SRI130818:SRJ131118 TBE130818:TBF131118 TLA130818:TLB131118 TUW130818:TUX131118 UES130818:UET131118 UOO130818:UOP131118 UYK130818:UYL131118 VIG130818:VIH131118 VSC130818:VSD131118 WBY130818:WBZ131118 WLU130818:WLV131118 WVQ130818:WVR131118 A196354:B196654 JE196354:JF196654 TA196354:TB196654 ACW196354:ACX196654 AMS196354:AMT196654 AWO196354:AWP196654 BGK196354:BGL196654 BQG196354:BQH196654 CAC196354:CAD196654 CJY196354:CJZ196654 CTU196354:CTV196654 DDQ196354:DDR196654 DNM196354:DNN196654 DXI196354:DXJ196654 EHE196354:EHF196654 ERA196354:ERB196654 FAW196354:FAX196654 FKS196354:FKT196654 FUO196354:FUP196654 GEK196354:GEL196654 GOG196354:GOH196654 GYC196354:GYD196654 HHY196354:HHZ196654 HRU196354:HRV196654 IBQ196354:IBR196654 ILM196354:ILN196654 IVI196354:IVJ196654 JFE196354:JFF196654 JPA196354:JPB196654 JYW196354:JYX196654 KIS196354:KIT196654 KSO196354:KSP196654 LCK196354:LCL196654 LMG196354:LMH196654 LWC196354:LWD196654 MFY196354:MFZ196654 MPU196354:MPV196654 MZQ196354:MZR196654 NJM196354:NJN196654 NTI196354:NTJ196654 ODE196354:ODF196654 ONA196354:ONB196654 OWW196354:OWX196654 PGS196354:PGT196654 PQO196354:PQP196654 QAK196354:QAL196654 QKG196354:QKH196654 QUC196354:QUD196654 RDY196354:RDZ196654 RNU196354:RNV196654 RXQ196354:RXR196654 SHM196354:SHN196654 SRI196354:SRJ196654 TBE196354:TBF196654 TLA196354:TLB196654 TUW196354:TUX196654 UES196354:UET196654 UOO196354:UOP196654 UYK196354:UYL196654 VIG196354:VIH196654 VSC196354:VSD196654 WBY196354:WBZ196654 WLU196354:WLV196654 WVQ196354:WVR196654 A261890:B262190 JE261890:JF262190 TA261890:TB262190 ACW261890:ACX262190 AMS261890:AMT262190 AWO261890:AWP262190 BGK261890:BGL262190 BQG261890:BQH262190 CAC261890:CAD262190 CJY261890:CJZ262190 CTU261890:CTV262190 DDQ261890:DDR262190 DNM261890:DNN262190 DXI261890:DXJ262190 EHE261890:EHF262190 ERA261890:ERB262190 FAW261890:FAX262190 FKS261890:FKT262190 FUO261890:FUP262190 GEK261890:GEL262190 GOG261890:GOH262190 GYC261890:GYD262190 HHY261890:HHZ262190 HRU261890:HRV262190 IBQ261890:IBR262190 ILM261890:ILN262190 IVI261890:IVJ262190 JFE261890:JFF262190 JPA261890:JPB262190 JYW261890:JYX262190 KIS261890:KIT262190 KSO261890:KSP262190 LCK261890:LCL262190 LMG261890:LMH262190 LWC261890:LWD262190 MFY261890:MFZ262190 MPU261890:MPV262190 MZQ261890:MZR262190 NJM261890:NJN262190 NTI261890:NTJ262190 ODE261890:ODF262190 ONA261890:ONB262190 OWW261890:OWX262190 PGS261890:PGT262190 PQO261890:PQP262190 QAK261890:QAL262190 QKG261890:QKH262190 QUC261890:QUD262190 RDY261890:RDZ262190 RNU261890:RNV262190 RXQ261890:RXR262190 SHM261890:SHN262190 SRI261890:SRJ262190 TBE261890:TBF262190 TLA261890:TLB262190 TUW261890:TUX262190 UES261890:UET262190 UOO261890:UOP262190 UYK261890:UYL262190 VIG261890:VIH262190 VSC261890:VSD262190 WBY261890:WBZ262190 WLU261890:WLV262190 WVQ261890:WVR262190 A327426:B327726 JE327426:JF327726 TA327426:TB327726 ACW327426:ACX327726 AMS327426:AMT327726 AWO327426:AWP327726 BGK327426:BGL327726 BQG327426:BQH327726 CAC327426:CAD327726 CJY327426:CJZ327726 CTU327426:CTV327726 DDQ327426:DDR327726 DNM327426:DNN327726 DXI327426:DXJ327726 EHE327426:EHF327726 ERA327426:ERB327726 FAW327426:FAX327726 FKS327426:FKT327726 FUO327426:FUP327726 GEK327426:GEL327726 GOG327426:GOH327726 GYC327426:GYD327726 HHY327426:HHZ327726 HRU327426:HRV327726 IBQ327426:IBR327726 ILM327426:ILN327726 IVI327426:IVJ327726 JFE327426:JFF327726 JPA327426:JPB327726 JYW327426:JYX327726 KIS327426:KIT327726 KSO327426:KSP327726 LCK327426:LCL327726 LMG327426:LMH327726 LWC327426:LWD327726 MFY327426:MFZ327726 MPU327426:MPV327726 MZQ327426:MZR327726 NJM327426:NJN327726 NTI327426:NTJ327726 ODE327426:ODF327726 ONA327426:ONB327726 OWW327426:OWX327726 PGS327426:PGT327726 PQO327426:PQP327726 QAK327426:QAL327726 QKG327426:QKH327726 QUC327426:QUD327726 RDY327426:RDZ327726 RNU327426:RNV327726 RXQ327426:RXR327726 SHM327426:SHN327726 SRI327426:SRJ327726 TBE327426:TBF327726 TLA327426:TLB327726 TUW327426:TUX327726 UES327426:UET327726 UOO327426:UOP327726 UYK327426:UYL327726 VIG327426:VIH327726 VSC327426:VSD327726 WBY327426:WBZ327726 WLU327426:WLV327726 WVQ327426:WVR327726 A392962:B393262 JE392962:JF393262 TA392962:TB393262 ACW392962:ACX393262 AMS392962:AMT393262 AWO392962:AWP393262 BGK392962:BGL393262 BQG392962:BQH393262 CAC392962:CAD393262 CJY392962:CJZ393262 CTU392962:CTV393262 DDQ392962:DDR393262 DNM392962:DNN393262 DXI392962:DXJ393262 EHE392962:EHF393262 ERA392962:ERB393262 FAW392962:FAX393262 FKS392962:FKT393262 FUO392962:FUP393262 GEK392962:GEL393262 GOG392962:GOH393262 GYC392962:GYD393262 HHY392962:HHZ393262 HRU392962:HRV393262 IBQ392962:IBR393262 ILM392962:ILN393262 IVI392962:IVJ393262 JFE392962:JFF393262 JPA392962:JPB393262 JYW392962:JYX393262 KIS392962:KIT393262 KSO392962:KSP393262 LCK392962:LCL393262 LMG392962:LMH393262 LWC392962:LWD393262 MFY392962:MFZ393262 MPU392962:MPV393262 MZQ392962:MZR393262 NJM392962:NJN393262 NTI392962:NTJ393262 ODE392962:ODF393262 ONA392962:ONB393262 OWW392962:OWX393262 PGS392962:PGT393262 PQO392962:PQP393262 QAK392962:QAL393262 QKG392962:QKH393262 QUC392962:QUD393262 RDY392962:RDZ393262 RNU392962:RNV393262 RXQ392962:RXR393262 SHM392962:SHN393262 SRI392962:SRJ393262 TBE392962:TBF393262 TLA392962:TLB393262 TUW392962:TUX393262 UES392962:UET393262 UOO392962:UOP393262 UYK392962:UYL393262 VIG392962:VIH393262 VSC392962:VSD393262 WBY392962:WBZ393262 WLU392962:WLV393262 WVQ392962:WVR393262 A458498:B458798 JE458498:JF458798 TA458498:TB458798 ACW458498:ACX458798 AMS458498:AMT458798 AWO458498:AWP458798 BGK458498:BGL458798 BQG458498:BQH458798 CAC458498:CAD458798 CJY458498:CJZ458798 CTU458498:CTV458798 DDQ458498:DDR458798 DNM458498:DNN458798 DXI458498:DXJ458798 EHE458498:EHF458798 ERA458498:ERB458798 FAW458498:FAX458798 FKS458498:FKT458798 FUO458498:FUP458798 GEK458498:GEL458798 GOG458498:GOH458798 GYC458498:GYD458798 HHY458498:HHZ458798 HRU458498:HRV458798 IBQ458498:IBR458798 ILM458498:ILN458798 IVI458498:IVJ458798 JFE458498:JFF458798 JPA458498:JPB458798 JYW458498:JYX458798 KIS458498:KIT458798 KSO458498:KSP458798 LCK458498:LCL458798 LMG458498:LMH458798 LWC458498:LWD458798 MFY458498:MFZ458798 MPU458498:MPV458798 MZQ458498:MZR458798 NJM458498:NJN458798 NTI458498:NTJ458798 ODE458498:ODF458798 ONA458498:ONB458798 OWW458498:OWX458798 PGS458498:PGT458798 PQO458498:PQP458798 QAK458498:QAL458798 QKG458498:QKH458798 QUC458498:QUD458798 RDY458498:RDZ458798 RNU458498:RNV458798 RXQ458498:RXR458798 SHM458498:SHN458798 SRI458498:SRJ458798 TBE458498:TBF458798 TLA458498:TLB458798 TUW458498:TUX458798 UES458498:UET458798 UOO458498:UOP458798 UYK458498:UYL458798 VIG458498:VIH458798 VSC458498:VSD458798 WBY458498:WBZ458798 WLU458498:WLV458798 WVQ458498:WVR458798 A524034:B524334 JE524034:JF524334 TA524034:TB524334 ACW524034:ACX524334 AMS524034:AMT524334 AWO524034:AWP524334 BGK524034:BGL524334 BQG524034:BQH524334 CAC524034:CAD524334 CJY524034:CJZ524334 CTU524034:CTV524334 DDQ524034:DDR524334 DNM524034:DNN524334 DXI524034:DXJ524334 EHE524034:EHF524334 ERA524034:ERB524334 FAW524034:FAX524334 FKS524034:FKT524334 FUO524034:FUP524334 GEK524034:GEL524334 GOG524034:GOH524334 GYC524034:GYD524334 HHY524034:HHZ524334 HRU524034:HRV524334 IBQ524034:IBR524334 ILM524034:ILN524334 IVI524034:IVJ524334 JFE524034:JFF524334 JPA524034:JPB524334 JYW524034:JYX524334 KIS524034:KIT524334 KSO524034:KSP524334 LCK524034:LCL524334 LMG524034:LMH524334 LWC524034:LWD524334 MFY524034:MFZ524334 MPU524034:MPV524334 MZQ524034:MZR524334 NJM524034:NJN524334 NTI524034:NTJ524334 ODE524034:ODF524334 ONA524034:ONB524334 OWW524034:OWX524334 PGS524034:PGT524334 PQO524034:PQP524334 QAK524034:QAL524334 QKG524034:QKH524334 QUC524034:QUD524334 RDY524034:RDZ524334 RNU524034:RNV524334 RXQ524034:RXR524334 SHM524034:SHN524334 SRI524034:SRJ524334 TBE524034:TBF524334 TLA524034:TLB524334 TUW524034:TUX524334 UES524034:UET524334 UOO524034:UOP524334 UYK524034:UYL524334 VIG524034:VIH524334 VSC524034:VSD524334 WBY524034:WBZ524334 WLU524034:WLV524334 WVQ524034:WVR524334 A589570:B589870 JE589570:JF589870 TA589570:TB589870 ACW589570:ACX589870 AMS589570:AMT589870 AWO589570:AWP589870 BGK589570:BGL589870 BQG589570:BQH589870 CAC589570:CAD589870 CJY589570:CJZ589870 CTU589570:CTV589870 DDQ589570:DDR589870 DNM589570:DNN589870 DXI589570:DXJ589870 EHE589570:EHF589870 ERA589570:ERB589870 FAW589570:FAX589870 FKS589570:FKT589870 FUO589570:FUP589870 GEK589570:GEL589870 GOG589570:GOH589870 GYC589570:GYD589870 HHY589570:HHZ589870 HRU589570:HRV589870 IBQ589570:IBR589870 ILM589570:ILN589870 IVI589570:IVJ589870 JFE589570:JFF589870 JPA589570:JPB589870 JYW589570:JYX589870 KIS589570:KIT589870 KSO589570:KSP589870 LCK589570:LCL589870 LMG589570:LMH589870 LWC589570:LWD589870 MFY589570:MFZ589870 MPU589570:MPV589870 MZQ589570:MZR589870 NJM589570:NJN589870 NTI589570:NTJ589870 ODE589570:ODF589870 ONA589570:ONB589870 OWW589570:OWX589870 PGS589570:PGT589870 PQO589570:PQP589870 QAK589570:QAL589870 QKG589570:QKH589870 QUC589570:QUD589870 RDY589570:RDZ589870 RNU589570:RNV589870 RXQ589570:RXR589870 SHM589570:SHN589870 SRI589570:SRJ589870 TBE589570:TBF589870 TLA589570:TLB589870 TUW589570:TUX589870 UES589570:UET589870 UOO589570:UOP589870 UYK589570:UYL589870 VIG589570:VIH589870 VSC589570:VSD589870 WBY589570:WBZ589870 WLU589570:WLV589870 WVQ589570:WVR589870 A655106:B655406 JE655106:JF655406 TA655106:TB655406 ACW655106:ACX655406 AMS655106:AMT655406 AWO655106:AWP655406 BGK655106:BGL655406 BQG655106:BQH655406 CAC655106:CAD655406 CJY655106:CJZ655406 CTU655106:CTV655406 DDQ655106:DDR655406 DNM655106:DNN655406 DXI655106:DXJ655406 EHE655106:EHF655406 ERA655106:ERB655406 FAW655106:FAX655406 FKS655106:FKT655406 FUO655106:FUP655406 GEK655106:GEL655406 GOG655106:GOH655406 GYC655106:GYD655406 HHY655106:HHZ655406 HRU655106:HRV655406 IBQ655106:IBR655406 ILM655106:ILN655406 IVI655106:IVJ655406 JFE655106:JFF655406 JPA655106:JPB655406 JYW655106:JYX655406 KIS655106:KIT655406 KSO655106:KSP655406 LCK655106:LCL655406 LMG655106:LMH655406 LWC655106:LWD655406 MFY655106:MFZ655406 MPU655106:MPV655406 MZQ655106:MZR655406 NJM655106:NJN655406 NTI655106:NTJ655406 ODE655106:ODF655406 ONA655106:ONB655406 OWW655106:OWX655406 PGS655106:PGT655406 PQO655106:PQP655406 QAK655106:QAL655406 QKG655106:QKH655406 QUC655106:QUD655406 RDY655106:RDZ655406 RNU655106:RNV655406 RXQ655106:RXR655406 SHM655106:SHN655406 SRI655106:SRJ655406 TBE655106:TBF655406 TLA655106:TLB655406 TUW655106:TUX655406 UES655106:UET655406 UOO655106:UOP655406 UYK655106:UYL655406 VIG655106:VIH655406 VSC655106:VSD655406 WBY655106:WBZ655406 WLU655106:WLV655406 WVQ655106:WVR655406 A720642:B720942 JE720642:JF720942 TA720642:TB720942 ACW720642:ACX720942 AMS720642:AMT720942 AWO720642:AWP720942 BGK720642:BGL720942 BQG720642:BQH720942 CAC720642:CAD720942 CJY720642:CJZ720942 CTU720642:CTV720942 DDQ720642:DDR720942 DNM720642:DNN720942 DXI720642:DXJ720942 EHE720642:EHF720942 ERA720642:ERB720942 FAW720642:FAX720942 FKS720642:FKT720942 FUO720642:FUP720942 GEK720642:GEL720942 GOG720642:GOH720942 GYC720642:GYD720942 HHY720642:HHZ720942 HRU720642:HRV720942 IBQ720642:IBR720942 ILM720642:ILN720942 IVI720642:IVJ720942 JFE720642:JFF720942 JPA720642:JPB720942 JYW720642:JYX720942 KIS720642:KIT720942 KSO720642:KSP720942 LCK720642:LCL720942 LMG720642:LMH720942 LWC720642:LWD720942 MFY720642:MFZ720942 MPU720642:MPV720942 MZQ720642:MZR720942 NJM720642:NJN720942 NTI720642:NTJ720942 ODE720642:ODF720942 ONA720642:ONB720942 OWW720642:OWX720942 PGS720642:PGT720942 PQO720642:PQP720942 QAK720642:QAL720942 QKG720642:QKH720942 QUC720642:QUD720942 RDY720642:RDZ720942 RNU720642:RNV720942 RXQ720642:RXR720942 SHM720642:SHN720942 SRI720642:SRJ720942 TBE720642:TBF720942 TLA720642:TLB720942 TUW720642:TUX720942 UES720642:UET720942 UOO720642:UOP720942 UYK720642:UYL720942 VIG720642:VIH720942 VSC720642:VSD720942 WBY720642:WBZ720942 WLU720642:WLV720942 WVQ720642:WVR720942 A786178:B786478 JE786178:JF786478 TA786178:TB786478 ACW786178:ACX786478 AMS786178:AMT786478 AWO786178:AWP786478 BGK786178:BGL786478 BQG786178:BQH786478 CAC786178:CAD786478 CJY786178:CJZ786478 CTU786178:CTV786478 DDQ786178:DDR786478 DNM786178:DNN786478 DXI786178:DXJ786478 EHE786178:EHF786478 ERA786178:ERB786478 FAW786178:FAX786478 FKS786178:FKT786478 FUO786178:FUP786478 GEK786178:GEL786478 GOG786178:GOH786478 GYC786178:GYD786478 HHY786178:HHZ786478 HRU786178:HRV786478 IBQ786178:IBR786478 ILM786178:ILN786478 IVI786178:IVJ786478 JFE786178:JFF786478 JPA786178:JPB786478 JYW786178:JYX786478 KIS786178:KIT786478 KSO786178:KSP786478 LCK786178:LCL786478 LMG786178:LMH786478 LWC786178:LWD786478 MFY786178:MFZ786478 MPU786178:MPV786478 MZQ786178:MZR786478 NJM786178:NJN786478 NTI786178:NTJ786478 ODE786178:ODF786478 ONA786178:ONB786478 OWW786178:OWX786478 PGS786178:PGT786478 PQO786178:PQP786478 QAK786178:QAL786478 QKG786178:QKH786478 QUC786178:QUD786478 RDY786178:RDZ786478 RNU786178:RNV786478 RXQ786178:RXR786478 SHM786178:SHN786478 SRI786178:SRJ786478 TBE786178:TBF786478 TLA786178:TLB786478 TUW786178:TUX786478 UES786178:UET786478 UOO786178:UOP786478 UYK786178:UYL786478 VIG786178:VIH786478 VSC786178:VSD786478 WBY786178:WBZ786478 WLU786178:WLV786478 WVQ786178:WVR786478 A851714:B852014 JE851714:JF852014 TA851714:TB852014 ACW851714:ACX852014 AMS851714:AMT852014 AWO851714:AWP852014 BGK851714:BGL852014 BQG851714:BQH852014 CAC851714:CAD852014 CJY851714:CJZ852014 CTU851714:CTV852014 DDQ851714:DDR852014 DNM851714:DNN852014 DXI851714:DXJ852014 EHE851714:EHF852014 ERA851714:ERB852014 FAW851714:FAX852014 FKS851714:FKT852014 FUO851714:FUP852014 GEK851714:GEL852014 GOG851714:GOH852014 GYC851714:GYD852014 HHY851714:HHZ852014 HRU851714:HRV852014 IBQ851714:IBR852014 ILM851714:ILN852014 IVI851714:IVJ852014 JFE851714:JFF852014 JPA851714:JPB852014 JYW851714:JYX852014 KIS851714:KIT852014 KSO851714:KSP852014 LCK851714:LCL852014 LMG851714:LMH852014 LWC851714:LWD852014 MFY851714:MFZ852014 MPU851714:MPV852014 MZQ851714:MZR852014 NJM851714:NJN852014 NTI851714:NTJ852014 ODE851714:ODF852014 ONA851714:ONB852014 OWW851714:OWX852014 PGS851714:PGT852014 PQO851714:PQP852014 QAK851714:QAL852014 QKG851714:QKH852014 QUC851714:QUD852014 RDY851714:RDZ852014 RNU851714:RNV852014 RXQ851714:RXR852014 SHM851714:SHN852014 SRI851714:SRJ852014 TBE851714:TBF852014 TLA851714:TLB852014 TUW851714:TUX852014 UES851714:UET852014 UOO851714:UOP852014 UYK851714:UYL852014 VIG851714:VIH852014 VSC851714:VSD852014 WBY851714:WBZ852014 WLU851714:WLV852014 WVQ851714:WVR852014 A917250:B917550 JE917250:JF917550 TA917250:TB917550 ACW917250:ACX917550 AMS917250:AMT917550 AWO917250:AWP917550 BGK917250:BGL917550 BQG917250:BQH917550 CAC917250:CAD917550 CJY917250:CJZ917550 CTU917250:CTV917550 DDQ917250:DDR917550 DNM917250:DNN917550 DXI917250:DXJ917550 EHE917250:EHF917550 ERA917250:ERB917550 FAW917250:FAX917550 FKS917250:FKT917550 FUO917250:FUP917550 GEK917250:GEL917550 GOG917250:GOH917550 GYC917250:GYD917550 HHY917250:HHZ917550 HRU917250:HRV917550 IBQ917250:IBR917550 ILM917250:ILN917550 IVI917250:IVJ917550 JFE917250:JFF917550 JPA917250:JPB917550 JYW917250:JYX917550 KIS917250:KIT917550 KSO917250:KSP917550 LCK917250:LCL917550 LMG917250:LMH917550 LWC917250:LWD917550 MFY917250:MFZ917550 MPU917250:MPV917550 MZQ917250:MZR917550 NJM917250:NJN917550 NTI917250:NTJ917550 ODE917250:ODF917550 ONA917250:ONB917550 OWW917250:OWX917550 PGS917250:PGT917550 PQO917250:PQP917550 QAK917250:QAL917550 QKG917250:QKH917550 QUC917250:QUD917550 RDY917250:RDZ917550 RNU917250:RNV917550 RXQ917250:RXR917550 SHM917250:SHN917550 SRI917250:SRJ917550 TBE917250:TBF917550 TLA917250:TLB917550 TUW917250:TUX917550 UES917250:UET917550 UOO917250:UOP917550 UYK917250:UYL917550 VIG917250:VIH917550 VSC917250:VSD917550 WBY917250:WBZ917550 WLU917250:WLV917550 WVQ917250:WVR917550 A982786:B983086 JE982786:JF983086 TA982786:TB983086 ACW982786:ACX983086 AMS982786:AMT983086 AWO982786:AWP983086 BGK982786:BGL983086 BQG982786:BQH983086 CAC982786:CAD983086 CJY982786:CJZ983086 CTU982786:CTV983086 DDQ982786:DDR983086 DNM982786:DNN983086 DXI982786:DXJ983086 EHE982786:EHF983086 ERA982786:ERB983086 FAW982786:FAX983086 FKS982786:FKT983086 FUO982786:FUP983086 GEK982786:GEL983086 GOG982786:GOH983086 GYC982786:GYD983086 HHY982786:HHZ983086 HRU982786:HRV983086 IBQ982786:IBR983086 ILM982786:ILN983086 IVI982786:IVJ983086 JFE982786:JFF983086 JPA982786:JPB983086 JYW982786:JYX983086 KIS982786:KIT983086 KSO982786:KSP983086 LCK982786:LCL983086 LMG982786:LMH983086 LWC982786:LWD983086 MFY982786:MFZ983086 MPU982786:MPV983086 MZQ982786:MZR983086 NJM982786:NJN983086 NTI982786:NTJ983086 ODE982786:ODF983086 ONA982786:ONB983086 OWW982786:OWX983086 PGS982786:PGT983086 PQO982786:PQP983086 QAK982786:QAL983086 QKG982786:QKH983086 QUC982786:QUD983086 RDY982786:RDZ983086 RNU982786:RNV983086 RXQ982786:RXR983086 SHM982786:SHN983086 SRI982786:SRJ983086 TBE982786:TBF983086 TLA982786:TLB983086 TUW982786:TUX983086 UES982786:UET983086 UOO982786:UOP983086 UYK982786:UYL983086 VIG982786:VIH983086 VSC982786:VSD983086 WBY982786:WBZ983086 WLU982786:WLV983086 WVQ982786:WVR983086">
      <formula1>PROYECTOS</formula1>
    </dataValidation>
    <dataValidation type="custom" showInputMessage="1" showErrorMessage="1" sqref="E65282:F65582 JI65282:JJ65582 TE65282:TF65582 ADA65282:ADB65582 AMW65282:AMX65582 AWS65282:AWT65582 BGO65282:BGP65582 BQK65282:BQL65582 CAG65282:CAH65582 CKC65282:CKD65582 CTY65282:CTZ65582 DDU65282:DDV65582 DNQ65282:DNR65582 DXM65282:DXN65582 EHI65282:EHJ65582 ERE65282:ERF65582 FBA65282:FBB65582 FKW65282:FKX65582 FUS65282:FUT65582 GEO65282:GEP65582 GOK65282:GOL65582 GYG65282:GYH65582 HIC65282:HID65582 HRY65282:HRZ65582 IBU65282:IBV65582 ILQ65282:ILR65582 IVM65282:IVN65582 JFI65282:JFJ65582 JPE65282:JPF65582 JZA65282:JZB65582 KIW65282:KIX65582 KSS65282:KST65582 LCO65282:LCP65582 LMK65282:LML65582 LWG65282:LWH65582 MGC65282:MGD65582 MPY65282:MPZ65582 MZU65282:MZV65582 NJQ65282:NJR65582 NTM65282:NTN65582 ODI65282:ODJ65582 ONE65282:ONF65582 OXA65282:OXB65582 PGW65282:PGX65582 PQS65282:PQT65582 QAO65282:QAP65582 QKK65282:QKL65582 QUG65282:QUH65582 REC65282:RED65582 RNY65282:RNZ65582 RXU65282:RXV65582 SHQ65282:SHR65582 SRM65282:SRN65582 TBI65282:TBJ65582 TLE65282:TLF65582 TVA65282:TVB65582 UEW65282:UEX65582 UOS65282:UOT65582 UYO65282:UYP65582 VIK65282:VIL65582 VSG65282:VSH65582 WCC65282:WCD65582 WLY65282:WLZ65582 WVU65282:WVV65582 E130818:F131118 JI130818:JJ131118 TE130818:TF131118 ADA130818:ADB131118 AMW130818:AMX131118 AWS130818:AWT131118 BGO130818:BGP131118 BQK130818:BQL131118 CAG130818:CAH131118 CKC130818:CKD131118 CTY130818:CTZ131118 DDU130818:DDV131118 DNQ130818:DNR131118 DXM130818:DXN131118 EHI130818:EHJ131118 ERE130818:ERF131118 FBA130818:FBB131118 FKW130818:FKX131118 FUS130818:FUT131118 GEO130818:GEP131118 GOK130818:GOL131118 GYG130818:GYH131118 HIC130818:HID131118 HRY130818:HRZ131118 IBU130818:IBV131118 ILQ130818:ILR131118 IVM130818:IVN131118 JFI130818:JFJ131118 JPE130818:JPF131118 JZA130818:JZB131118 KIW130818:KIX131118 KSS130818:KST131118 LCO130818:LCP131118 LMK130818:LML131118 LWG130818:LWH131118 MGC130818:MGD131118 MPY130818:MPZ131118 MZU130818:MZV131118 NJQ130818:NJR131118 NTM130818:NTN131118 ODI130818:ODJ131118 ONE130818:ONF131118 OXA130818:OXB131118 PGW130818:PGX131118 PQS130818:PQT131118 QAO130818:QAP131118 QKK130818:QKL131118 QUG130818:QUH131118 REC130818:RED131118 RNY130818:RNZ131118 RXU130818:RXV131118 SHQ130818:SHR131118 SRM130818:SRN131118 TBI130818:TBJ131118 TLE130818:TLF131118 TVA130818:TVB131118 UEW130818:UEX131118 UOS130818:UOT131118 UYO130818:UYP131118 VIK130818:VIL131118 VSG130818:VSH131118 WCC130818:WCD131118 WLY130818:WLZ131118 WVU130818:WVV131118 E196354:F196654 JI196354:JJ196654 TE196354:TF196654 ADA196354:ADB196654 AMW196354:AMX196654 AWS196354:AWT196654 BGO196354:BGP196654 BQK196354:BQL196654 CAG196354:CAH196654 CKC196354:CKD196654 CTY196354:CTZ196654 DDU196354:DDV196654 DNQ196354:DNR196654 DXM196354:DXN196654 EHI196354:EHJ196654 ERE196354:ERF196654 FBA196354:FBB196654 FKW196354:FKX196654 FUS196354:FUT196654 GEO196354:GEP196654 GOK196354:GOL196654 GYG196354:GYH196654 HIC196354:HID196654 HRY196354:HRZ196654 IBU196354:IBV196654 ILQ196354:ILR196654 IVM196354:IVN196654 JFI196354:JFJ196654 JPE196354:JPF196654 JZA196354:JZB196654 KIW196354:KIX196654 KSS196354:KST196654 LCO196354:LCP196654 LMK196354:LML196654 LWG196354:LWH196654 MGC196354:MGD196654 MPY196354:MPZ196654 MZU196354:MZV196654 NJQ196354:NJR196654 NTM196354:NTN196654 ODI196354:ODJ196654 ONE196354:ONF196654 OXA196354:OXB196654 PGW196354:PGX196654 PQS196354:PQT196654 QAO196354:QAP196654 QKK196354:QKL196654 QUG196354:QUH196654 REC196354:RED196654 RNY196354:RNZ196654 RXU196354:RXV196654 SHQ196354:SHR196654 SRM196354:SRN196654 TBI196354:TBJ196654 TLE196354:TLF196654 TVA196354:TVB196654 UEW196354:UEX196654 UOS196354:UOT196654 UYO196354:UYP196654 VIK196354:VIL196654 VSG196354:VSH196654 WCC196354:WCD196654 WLY196354:WLZ196654 WVU196354:WVV196654 E261890:F262190 JI261890:JJ262190 TE261890:TF262190 ADA261890:ADB262190 AMW261890:AMX262190 AWS261890:AWT262190 BGO261890:BGP262190 BQK261890:BQL262190 CAG261890:CAH262190 CKC261890:CKD262190 CTY261890:CTZ262190 DDU261890:DDV262190 DNQ261890:DNR262190 DXM261890:DXN262190 EHI261890:EHJ262190 ERE261890:ERF262190 FBA261890:FBB262190 FKW261890:FKX262190 FUS261890:FUT262190 GEO261890:GEP262190 GOK261890:GOL262190 GYG261890:GYH262190 HIC261890:HID262190 HRY261890:HRZ262190 IBU261890:IBV262190 ILQ261890:ILR262190 IVM261890:IVN262190 JFI261890:JFJ262190 JPE261890:JPF262190 JZA261890:JZB262190 KIW261890:KIX262190 KSS261890:KST262190 LCO261890:LCP262190 LMK261890:LML262190 LWG261890:LWH262190 MGC261890:MGD262190 MPY261890:MPZ262190 MZU261890:MZV262190 NJQ261890:NJR262190 NTM261890:NTN262190 ODI261890:ODJ262190 ONE261890:ONF262190 OXA261890:OXB262190 PGW261890:PGX262190 PQS261890:PQT262190 QAO261890:QAP262190 QKK261890:QKL262190 QUG261890:QUH262190 REC261890:RED262190 RNY261890:RNZ262190 RXU261890:RXV262190 SHQ261890:SHR262190 SRM261890:SRN262190 TBI261890:TBJ262190 TLE261890:TLF262190 TVA261890:TVB262190 UEW261890:UEX262190 UOS261890:UOT262190 UYO261890:UYP262190 VIK261890:VIL262190 VSG261890:VSH262190 WCC261890:WCD262190 WLY261890:WLZ262190 WVU261890:WVV262190 E327426:F327726 JI327426:JJ327726 TE327426:TF327726 ADA327426:ADB327726 AMW327426:AMX327726 AWS327426:AWT327726 BGO327426:BGP327726 BQK327426:BQL327726 CAG327426:CAH327726 CKC327426:CKD327726 CTY327426:CTZ327726 DDU327426:DDV327726 DNQ327426:DNR327726 DXM327426:DXN327726 EHI327426:EHJ327726 ERE327426:ERF327726 FBA327426:FBB327726 FKW327426:FKX327726 FUS327426:FUT327726 GEO327426:GEP327726 GOK327426:GOL327726 GYG327426:GYH327726 HIC327426:HID327726 HRY327426:HRZ327726 IBU327426:IBV327726 ILQ327426:ILR327726 IVM327426:IVN327726 JFI327426:JFJ327726 JPE327426:JPF327726 JZA327426:JZB327726 KIW327426:KIX327726 KSS327426:KST327726 LCO327426:LCP327726 LMK327426:LML327726 LWG327426:LWH327726 MGC327426:MGD327726 MPY327426:MPZ327726 MZU327426:MZV327726 NJQ327426:NJR327726 NTM327426:NTN327726 ODI327426:ODJ327726 ONE327426:ONF327726 OXA327426:OXB327726 PGW327426:PGX327726 PQS327426:PQT327726 QAO327426:QAP327726 QKK327426:QKL327726 QUG327426:QUH327726 REC327426:RED327726 RNY327426:RNZ327726 RXU327426:RXV327726 SHQ327426:SHR327726 SRM327426:SRN327726 TBI327426:TBJ327726 TLE327426:TLF327726 TVA327426:TVB327726 UEW327426:UEX327726 UOS327426:UOT327726 UYO327426:UYP327726 VIK327426:VIL327726 VSG327426:VSH327726 WCC327426:WCD327726 WLY327426:WLZ327726 WVU327426:WVV327726 E392962:F393262 JI392962:JJ393262 TE392962:TF393262 ADA392962:ADB393262 AMW392962:AMX393262 AWS392962:AWT393262 BGO392962:BGP393262 BQK392962:BQL393262 CAG392962:CAH393262 CKC392962:CKD393262 CTY392962:CTZ393262 DDU392962:DDV393262 DNQ392962:DNR393262 DXM392962:DXN393262 EHI392962:EHJ393262 ERE392962:ERF393262 FBA392962:FBB393262 FKW392962:FKX393262 FUS392962:FUT393262 GEO392962:GEP393262 GOK392962:GOL393262 GYG392962:GYH393262 HIC392962:HID393262 HRY392962:HRZ393262 IBU392962:IBV393262 ILQ392962:ILR393262 IVM392962:IVN393262 JFI392962:JFJ393262 JPE392962:JPF393262 JZA392962:JZB393262 KIW392962:KIX393262 KSS392962:KST393262 LCO392962:LCP393262 LMK392962:LML393262 LWG392962:LWH393262 MGC392962:MGD393262 MPY392962:MPZ393262 MZU392962:MZV393262 NJQ392962:NJR393262 NTM392962:NTN393262 ODI392962:ODJ393262 ONE392962:ONF393262 OXA392962:OXB393262 PGW392962:PGX393262 PQS392962:PQT393262 QAO392962:QAP393262 QKK392962:QKL393262 QUG392962:QUH393262 REC392962:RED393262 RNY392962:RNZ393262 RXU392962:RXV393262 SHQ392962:SHR393262 SRM392962:SRN393262 TBI392962:TBJ393262 TLE392962:TLF393262 TVA392962:TVB393262 UEW392962:UEX393262 UOS392962:UOT393262 UYO392962:UYP393262 VIK392962:VIL393262 VSG392962:VSH393262 WCC392962:WCD393262 WLY392962:WLZ393262 WVU392962:WVV393262 E458498:F458798 JI458498:JJ458798 TE458498:TF458798 ADA458498:ADB458798 AMW458498:AMX458798 AWS458498:AWT458798 BGO458498:BGP458798 BQK458498:BQL458798 CAG458498:CAH458798 CKC458498:CKD458798 CTY458498:CTZ458798 DDU458498:DDV458798 DNQ458498:DNR458798 DXM458498:DXN458798 EHI458498:EHJ458798 ERE458498:ERF458798 FBA458498:FBB458798 FKW458498:FKX458798 FUS458498:FUT458798 GEO458498:GEP458798 GOK458498:GOL458798 GYG458498:GYH458798 HIC458498:HID458798 HRY458498:HRZ458798 IBU458498:IBV458798 ILQ458498:ILR458798 IVM458498:IVN458798 JFI458498:JFJ458798 JPE458498:JPF458798 JZA458498:JZB458798 KIW458498:KIX458798 KSS458498:KST458798 LCO458498:LCP458798 LMK458498:LML458798 LWG458498:LWH458798 MGC458498:MGD458798 MPY458498:MPZ458798 MZU458498:MZV458798 NJQ458498:NJR458798 NTM458498:NTN458798 ODI458498:ODJ458798 ONE458498:ONF458798 OXA458498:OXB458798 PGW458498:PGX458798 PQS458498:PQT458798 QAO458498:QAP458798 QKK458498:QKL458798 QUG458498:QUH458798 REC458498:RED458798 RNY458498:RNZ458798 RXU458498:RXV458798 SHQ458498:SHR458798 SRM458498:SRN458798 TBI458498:TBJ458798 TLE458498:TLF458798 TVA458498:TVB458798 UEW458498:UEX458798 UOS458498:UOT458798 UYO458498:UYP458798 VIK458498:VIL458798 VSG458498:VSH458798 WCC458498:WCD458798 WLY458498:WLZ458798 WVU458498:WVV458798 E524034:F524334 JI524034:JJ524334 TE524034:TF524334 ADA524034:ADB524334 AMW524034:AMX524334 AWS524034:AWT524334 BGO524034:BGP524334 BQK524034:BQL524334 CAG524034:CAH524334 CKC524034:CKD524334 CTY524034:CTZ524334 DDU524034:DDV524334 DNQ524034:DNR524334 DXM524034:DXN524334 EHI524034:EHJ524334 ERE524034:ERF524334 FBA524034:FBB524334 FKW524034:FKX524334 FUS524034:FUT524334 GEO524034:GEP524334 GOK524034:GOL524334 GYG524034:GYH524334 HIC524034:HID524334 HRY524034:HRZ524334 IBU524034:IBV524334 ILQ524034:ILR524334 IVM524034:IVN524334 JFI524034:JFJ524334 JPE524034:JPF524334 JZA524034:JZB524334 KIW524034:KIX524334 KSS524034:KST524334 LCO524034:LCP524334 LMK524034:LML524334 LWG524034:LWH524334 MGC524034:MGD524334 MPY524034:MPZ524334 MZU524034:MZV524334 NJQ524034:NJR524334 NTM524034:NTN524334 ODI524034:ODJ524334 ONE524034:ONF524334 OXA524034:OXB524334 PGW524034:PGX524334 PQS524034:PQT524334 QAO524034:QAP524334 QKK524034:QKL524334 QUG524034:QUH524334 REC524034:RED524334 RNY524034:RNZ524334 RXU524034:RXV524334 SHQ524034:SHR524334 SRM524034:SRN524334 TBI524034:TBJ524334 TLE524034:TLF524334 TVA524034:TVB524334 UEW524034:UEX524334 UOS524034:UOT524334 UYO524034:UYP524334 VIK524034:VIL524334 VSG524034:VSH524334 WCC524034:WCD524334 WLY524034:WLZ524334 WVU524034:WVV524334 E589570:F589870 JI589570:JJ589870 TE589570:TF589870 ADA589570:ADB589870 AMW589570:AMX589870 AWS589570:AWT589870 BGO589570:BGP589870 BQK589570:BQL589870 CAG589570:CAH589870 CKC589570:CKD589870 CTY589570:CTZ589870 DDU589570:DDV589870 DNQ589570:DNR589870 DXM589570:DXN589870 EHI589570:EHJ589870 ERE589570:ERF589870 FBA589570:FBB589870 FKW589570:FKX589870 FUS589570:FUT589870 GEO589570:GEP589870 GOK589570:GOL589870 GYG589570:GYH589870 HIC589570:HID589870 HRY589570:HRZ589870 IBU589570:IBV589870 ILQ589570:ILR589870 IVM589570:IVN589870 JFI589570:JFJ589870 JPE589570:JPF589870 JZA589570:JZB589870 KIW589570:KIX589870 KSS589570:KST589870 LCO589570:LCP589870 LMK589570:LML589870 LWG589570:LWH589870 MGC589570:MGD589870 MPY589570:MPZ589870 MZU589570:MZV589870 NJQ589570:NJR589870 NTM589570:NTN589870 ODI589570:ODJ589870 ONE589570:ONF589870 OXA589570:OXB589870 PGW589570:PGX589870 PQS589570:PQT589870 QAO589570:QAP589870 QKK589570:QKL589870 QUG589570:QUH589870 REC589570:RED589870 RNY589570:RNZ589870 RXU589570:RXV589870 SHQ589570:SHR589870 SRM589570:SRN589870 TBI589570:TBJ589870 TLE589570:TLF589870 TVA589570:TVB589870 UEW589570:UEX589870 UOS589570:UOT589870 UYO589570:UYP589870 VIK589570:VIL589870 VSG589570:VSH589870 WCC589570:WCD589870 WLY589570:WLZ589870 WVU589570:WVV589870 E655106:F655406 JI655106:JJ655406 TE655106:TF655406 ADA655106:ADB655406 AMW655106:AMX655406 AWS655106:AWT655406 BGO655106:BGP655406 BQK655106:BQL655406 CAG655106:CAH655406 CKC655106:CKD655406 CTY655106:CTZ655406 DDU655106:DDV655406 DNQ655106:DNR655406 DXM655106:DXN655406 EHI655106:EHJ655406 ERE655106:ERF655406 FBA655106:FBB655406 FKW655106:FKX655406 FUS655106:FUT655406 GEO655106:GEP655406 GOK655106:GOL655406 GYG655106:GYH655406 HIC655106:HID655406 HRY655106:HRZ655406 IBU655106:IBV655406 ILQ655106:ILR655406 IVM655106:IVN655406 JFI655106:JFJ655406 JPE655106:JPF655406 JZA655106:JZB655406 KIW655106:KIX655406 KSS655106:KST655406 LCO655106:LCP655406 LMK655106:LML655406 LWG655106:LWH655406 MGC655106:MGD655406 MPY655106:MPZ655406 MZU655106:MZV655406 NJQ655106:NJR655406 NTM655106:NTN655406 ODI655106:ODJ655406 ONE655106:ONF655406 OXA655106:OXB655406 PGW655106:PGX655406 PQS655106:PQT655406 QAO655106:QAP655406 QKK655106:QKL655406 QUG655106:QUH655406 REC655106:RED655406 RNY655106:RNZ655406 RXU655106:RXV655406 SHQ655106:SHR655406 SRM655106:SRN655406 TBI655106:TBJ655406 TLE655106:TLF655406 TVA655106:TVB655406 UEW655106:UEX655406 UOS655106:UOT655406 UYO655106:UYP655406 VIK655106:VIL655406 VSG655106:VSH655406 WCC655106:WCD655406 WLY655106:WLZ655406 WVU655106:WVV655406 E720642:F720942 JI720642:JJ720942 TE720642:TF720942 ADA720642:ADB720942 AMW720642:AMX720942 AWS720642:AWT720942 BGO720642:BGP720942 BQK720642:BQL720942 CAG720642:CAH720942 CKC720642:CKD720942 CTY720642:CTZ720942 DDU720642:DDV720942 DNQ720642:DNR720942 DXM720642:DXN720942 EHI720642:EHJ720942 ERE720642:ERF720942 FBA720642:FBB720942 FKW720642:FKX720942 FUS720642:FUT720942 GEO720642:GEP720942 GOK720642:GOL720942 GYG720642:GYH720942 HIC720642:HID720942 HRY720642:HRZ720942 IBU720642:IBV720942 ILQ720642:ILR720942 IVM720642:IVN720942 JFI720642:JFJ720942 JPE720642:JPF720942 JZA720642:JZB720942 KIW720642:KIX720942 KSS720642:KST720942 LCO720642:LCP720942 LMK720642:LML720942 LWG720642:LWH720942 MGC720642:MGD720942 MPY720642:MPZ720942 MZU720642:MZV720942 NJQ720642:NJR720942 NTM720642:NTN720942 ODI720642:ODJ720942 ONE720642:ONF720942 OXA720642:OXB720942 PGW720642:PGX720942 PQS720642:PQT720942 QAO720642:QAP720942 QKK720642:QKL720942 QUG720642:QUH720942 REC720642:RED720942 RNY720642:RNZ720942 RXU720642:RXV720942 SHQ720642:SHR720942 SRM720642:SRN720942 TBI720642:TBJ720942 TLE720642:TLF720942 TVA720642:TVB720942 UEW720642:UEX720942 UOS720642:UOT720942 UYO720642:UYP720942 VIK720642:VIL720942 VSG720642:VSH720942 WCC720642:WCD720942 WLY720642:WLZ720942 WVU720642:WVV720942 E786178:F786478 JI786178:JJ786478 TE786178:TF786478 ADA786178:ADB786478 AMW786178:AMX786478 AWS786178:AWT786478 BGO786178:BGP786478 BQK786178:BQL786478 CAG786178:CAH786478 CKC786178:CKD786478 CTY786178:CTZ786478 DDU786178:DDV786478 DNQ786178:DNR786478 DXM786178:DXN786478 EHI786178:EHJ786478 ERE786178:ERF786478 FBA786178:FBB786478 FKW786178:FKX786478 FUS786178:FUT786478 GEO786178:GEP786478 GOK786178:GOL786478 GYG786178:GYH786478 HIC786178:HID786478 HRY786178:HRZ786478 IBU786178:IBV786478 ILQ786178:ILR786478 IVM786178:IVN786478 JFI786178:JFJ786478 JPE786178:JPF786478 JZA786178:JZB786478 KIW786178:KIX786478 KSS786178:KST786478 LCO786178:LCP786478 LMK786178:LML786478 LWG786178:LWH786478 MGC786178:MGD786478 MPY786178:MPZ786478 MZU786178:MZV786478 NJQ786178:NJR786478 NTM786178:NTN786478 ODI786178:ODJ786478 ONE786178:ONF786478 OXA786178:OXB786478 PGW786178:PGX786478 PQS786178:PQT786478 QAO786178:QAP786478 QKK786178:QKL786478 QUG786178:QUH786478 REC786178:RED786478 RNY786178:RNZ786478 RXU786178:RXV786478 SHQ786178:SHR786478 SRM786178:SRN786478 TBI786178:TBJ786478 TLE786178:TLF786478 TVA786178:TVB786478 UEW786178:UEX786478 UOS786178:UOT786478 UYO786178:UYP786478 VIK786178:VIL786478 VSG786178:VSH786478 WCC786178:WCD786478 WLY786178:WLZ786478 WVU786178:WVV786478 E851714:F852014 JI851714:JJ852014 TE851714:TF852014 ADA851714:ADB852014 AMW851714:AMX852014 AWS851714:AWT852014 BGO851714:BGP852014 BQK851714:BQL852014 CAG851714:CAH852014 CKC851714:CKD852014 CTY851714:CTZ852014 DDU851714:DDV852014 DNQ851714:DNR852014 DXM851714:DXN852014 EHI851714:EHJ852014 ERE851714:ERF852014 FBA851714:FBB852014 FKW851714:FKX852014 FUS851714:FUT852014 GEO851714:GEP852014 GOK851714:GOL852014 GYG851714:GYH852014 HIC851714:HID852014 HRY851714:HRZ852014 IBU851714:IBV852014 ILQ851714:ILR852014 IVM851714:IVN852014 JFI851714:JFJ852014 JPE851714:JPF852014 JZA851714:JZB852014 KIW851714:KIX852014 KSS851714:KST852014 LCO851714:LCP852014 LMK851714:LML852014 LWG851714:LWH852014 MGC851714:MGD852014 MPY851714:MPZ852014 MZU851714:MZV852014 NJQ851714:NJR852014 NTM851714:NTN852014 ODI851714:ODJ852014 ONE851714:ONF852014 OXA851714:OXB852014 PGW851714:PGX852014 PQS851714:PQT852014 QAO851714:QAP852014 QKK851714:QKL852014 QUG851714:QUH852014 REC851714:RED852014 RNY851714:RNZ852014 RXU851714:RXV852014 SHQ851714:SHR852014 SRM851714:SRN852014 TBI851714:TBJ852014 TLE851714:TLF852014 TVA851714:TVB852014 UEW851714:UEX852014 UOS851714:UOT852014 UYO851714:UYP852014 VIK851714:VIL852014 VSG851714:VSH852014 WCC851714:WCD852014 WLY851714:WLZ852014 WVU851714:WVV852014 E917250:F917550 JI917250:JJ917550 TE917250:TF917550 ADA917250:ADB917550 AMW917250:AMX917550 AWS917250:AWT917550 BGO917250:BGP917550 BQK917250:BQL917550 CAG917250:CAH917550 CKC917250:CKD917550 CTY917250:CTZ917550 DDU917250:DDV917550 DNQ917250:DNR917550 DXM917250:DXN917550 EHI917250:EHJ917550 ERE917250:ERF917550 FBA917250:FBB917550 FKW917250:FKX917550 FUS917250:FUT917550 GEO917250:GEP917550 GOK917250:GOL917550 GYG917250:GYH917550 HIC917250:HID917550 HRY917250:HRZ917550 IBU917250:IBV917550 ILQ917250:ILR917550 IVM917250:IVN917550 JFI917250:JFJ917550 JPE917250:JPF917550 JZA917250:JZB917550 KIW917250:KIX917550 KSS917250:KST917550 LCO917250:LCP917550 LMK917250:LML917550 LWG917250:LWH917550 MGC917250:MGD917550 MPY917250:MPZ917550 MZU917250:MZV917550 NJQ917250:NJR917550 NTM917250:NTN917550 ODI917250:ODJ917550 ONE917250:ONF917550 OXA917250:OXB917550 PGW917250:PGX917550 PQS917250:PQT917550 QAO917250:QAP917550 QKK917250:QKL917550 QUG917250:QUH917550 REC917250:RED917550 RNY917250:RNZ917550 RXU917250:RXV917550 SHQ917250:SHR917550 SRM917250:SRN917550 TBI917250:TBJ917550 TLE917250:TLF917550 TVA917250:TVB917550 UEW917250:UEX917550 UOS917250:UOT917550 UYO917250:UYP917550 VIK917250:VIL917550 VSG917250:VSH917550 WCC917250:WCD917550 WLY917250:WLZ917550 WVU917250:WVV917550 E982786:F983086 JI982786:JJ983086 TE982786:TF983086 ADA982786:ADB983086 AMW982786:AMX983086 AWS982786:AWT983086 BGO982786:BGP983086 BQK982786:BQL983086 CAG982786:CAH983086 CKC982786:CKD983086 CTY982786:CTZ983086 DDU982786:DDV983086 DNQ982786:DNR983086 DXM982786:DXN983086 EHI982786:EHJ983086 ERE982786:ERF983086 FBA982786:FBB983086 FKW982786:FKX983086 FUS982786:FUT983086 GEO982786:GEP983086 GOK982786:GOL983086 GYG982786:GYH983086 HIC982786:HID983086 HRY982786:HRZ983086 IBU982786:IBV983086 ILQ982786:ILR983086 IVM982786:IVN983086 JFI982786:JFJ983086 JPE982786:JPF983086 JZA982786:JZB983086 KIW982786:KIX983086 KSS982786:KST983086 LCO982786:LCP983086 LMK982786:LML983086 LWG982786:LWH983086 MGC982786:MGD983086 MPY982786:MPZ983086 MZU982786:MZV983086 NJQ982786:NJR983086 NTM982786:NTN983086 ODI982786:ODJ983086 ONE982786:ONF983086 OXA982786:OXB983086 PGW982786:PGX983086 PQS982786:PQT983086 QAO982786:QAP983086 QKK982786:QKL983086 QUG982786:QUH983086 REC982786:RED983086 RNY982786:RNZ983086 RXU982786:RXV983086 SHQ982786:SHR983086 SRM982786:SRN983086 TBI982786:TBJ983086 TLE982786:TLF983086 TVA982786:TVB983086 UEW982786:UEX983086 UOS982786:UOT983086 UYO982786:UYP983086 VIK982786:VIL983086 VSG982786:VSH983086 WCC982786:WCD983086 WLY982786:WLZ983086 WVU982786:WVV983086 WVY982786:WVY983086 M130818:Q131118 JM65282:JM65582 TI65282:TI65582 ADE65282:ADE65582 ANA65282:ANA65582 AWW65282:AWW65582 BGS65282:BGS65582 BQO65282:BQO65582 CAK65282:CAK65582 CKG65282:CKG65582 CUC65282:CUC65582 DDY65282:DDY65582 DNU65282:DNU65582 DXQ65282:DXQ65582 EHM65282:EHM65582 ERI65282:ERI65582 FBE65282:FBE65582 FLA65282:FLA65582 FUW65282:FUW65582 GES65282:GES65582 GOO65282:GOO65582 GYK65282:GYK65582 HIG65282:HIG65582 HSC65282:HSC65582 IBY65282:IBY65582 ILU65282:ILU65582 IVQ65282:IVQ65582 JFM65282:JFM65582 JPI65282:JPI65582 JZE65282:JZE65582 KJA65282:KJA65582 KSW65282:KSW65582 LCS65282:LCS65582 LMO65282:LMO65582 LWK65282:LWK65582 MGG65282:MGG65582 MQC65282:MQC65582 MZY65282:MZY65582 NJU65282:NJU65582 NTQ65282:NTQ65582 ODM65282:ODM65582 ONI65282:ONI65582 OXE65282:OXE65582 PHA65282:PHA65582 PQW65282:PQW65582 QAS65282:QAS65582 QKO65282:QKO65582 QUK65282:QUK65582 REG65282:REG65582 ROC65282:ROC65582 RXY65282:RXY65582 SHU65282:SHU65582 SRQ65282:SRQ65582 TBM65282:TBM65582 TLI65282:TLI65582 TVE65282:TVE65582 UFA65282:UFA65582 UOW65282:UOW65582 UYS65282:UYS65582 VIO65282:VIO65582 VSK65282:VSK65582 WCG65282:WCG65582 WMC65282:WMC65582 WVY65282:WVY65582 M196354:Q196654 JM130818:JM131118 TI130818:TI131118 ADE130818:ADE131118 ANA130818:ANA131118 AWW130818:AWW131118 BGS130818:BGS131118 BQO130818:BQO131118 CAK130818:CAK131118 CKG130818:CKG131118 CUC130818:CUC131118 DDY130818:DDY131118 DNU130818:DNU131118 DXQ130818:DXQ131118 EHM130818:EHM131118 ERI130818:ERI131118 FBE130818:FBE131118 FLA130818:FLA131118 FUW130818:FUW131118 GES130818:GES131118 GOO130818:GOO131118 GYK130818:GYK131118 HIG130818:HIG131118 HSC130818:HSC131118 IBY130818:IBY131118 ILU130818:ILU131118 IVQ130818:IVQ131118 JFM130818:JFM131118 JPI130818:JPI131118 JZE130818:JZE131118 KJA130818:KJA131118 KSW130818:KSW131118 LCS130818:LCS131118 LMO130818:LMO131118 LWK130818:LWK131118 MGG130818:MGG131118 MQC130818:MQC131118 MZY130818:MZY131118 NJU130818:NJU131118 NTQ130818:NTQ131118 ODM130818:ODM131118 ONI130818:ONI131118 OXE130818:OXE131118 PHA130818:PHA131118 PQW130818:PQW131118 QAS130818:QAS131118 QKO130818:QKO131118 QUK130818:QUK131118 REG130818:REG131118 ROC130818:ROC131118 RXY130818:RXY131118 SHU130818:SHU131118 SRQ130818:SRQ131118 TBM130818:TBM131118 TLI130818:TLI131118 TVE130818:TVE131118 UFA130818:UFA131118 UOW130818:UOW131118 UYS130818:UYS131118 VIO130818:VIO131118 VSK130818:VSK131118 WCG130818:WCG131118 WMC130818:WMC131118 WVY130818:WVY131118 M261890:Q262190 JM196354:JM196654 TI196354:TI196654 ADE196354:ADE196654 ANA196354:ANA196654 AWW196354:AWW196654 BGS196354:BGS196654 BQO196354:BQO196654 CAK196354:CAK196654 CKG196354:CKG196654 CUC196354:CUC196654 DDY196354:DDY196654 DNU196354:DNU196654 DXQ196354:DXQ196654 EHM196354:EHM196654 ERI196354:ERI196654 FBE196354:FBE196654 FLA196354:FLA196654 FUW196354:FUW196654 GES196354:GES196654 GOO196354:GOO196654 GYK196354:GYK196654 HIG196354:HIG196654 HSC196354:HSC196654 IBY196354:IBY196654 ILU196354:ILU196654 IVQ196354:IVQ196654 JFM196354:JFM196654 JPI196354:JPI196654 JZE196354:JZE196654 KJA196354:KJA196654 KSW196354:KSW196654 LCS196354:LCS196654 LMO196354:LMO196654 LWK196354:LWK196654 MGG196354:MGG196654 MQC196354:MQC196654 MZY196354:MZY196654 NJU196354:NJU196654 NTQ196354:NTQ196654 ODM196354:ODM196654 ONI196354:ONI196654 OXE196354:OXE196654 PHA196354:PHA196654 PQW196354:PQW196654 QAS196354:QAS196654 QKO196354:QKO196654 QUK196354:QUK196654 REG196354:REG196654 ROC196354:ROC196654 RXY196354:RXY196654 SHU196354:SHU196654 SRQ196354:SRQ196654 TBM196354:TBM196654 TLI196354:TLI196654 TVE196354:TVE196654 UFA196354:UFA196654 UOW196354:UOW196654 UYS196354:UYS196654 VIO196354:VIO196654 VSK196354:VSK196654 WCG196354:WCG196654 WMC196354:WMC196654 WVY196354:WVY196654 M327426:Q327726 JM261890:JM262190 TI261890:TI262190 ADE261890:ADE262190 ANA261890:ANA262190 AWW261890:AWW262190 BGS261890:BGS262190 BQO261890:BQO262190 CAK261890:CAK262190 CKG261890:CKG262190 CUC261890:CUC262190 DDY261890:DDY262190 DNU261890:DNU262190 DXQ261890:DXQ262190 EHM261890:EHM262190 ERI261890:ERI262190 FBE261890:FBE262190 FLA261890:FLA262190 FUW261890:FUW262190 GES261890:GES262190 GOO261890:GOO262190 GYK261890:GYK262190 HIG261890:HIG262190 HSC261890:HSC262190 IBY261890:IBY262190 ILU261890:ILU262190 IVQ261890:IVQ262190 JFM261890:JFM262190 JPI261890:JPI262190 JZE261890:JZE262190 KJA261890:KJA262190 KSW261890:KSW262190 LCS261890:LCS262190 LMO261890:LMO262190 LWK261890:LWK262190 MGG261890:MGG262190 MQC261890:MQC262190 MZY261890:MZY262190 NJU261890:NJU262190 NTQ261890:NTQ262190 ODM261890:ODM262190 ONI261890:ONI262190 OXE261890:OXE262190 PHA261890:PHA262190 PQW261890:PQW262190 QAS261890:QAS262190 QKO261890:QKO262190 QUK261890:QUK262190 REG261890:REG262190 ROC261890:ROC262190 RXY261890:RXY262190 SHU261890:SHU262190 SRQ261890:SRQ262190 TBM261890:TBM262190 TLI261890:TLI262190 TVE261890:TVE262190 UFA261890:UFA262190 UOW261890:UOW262190 UYS261890:UYS262190 VIO261890:VIO262190 VSK261890:VSK262190 WCG261890:WCG262190 WMC261890:WMC262190 WVY261890:WVY262190 M392962:Q393262 JM327426:JM327726 TI327426:TI327726 ADE327426:ADE327726 ANA327426:ANA327726 AWW327426:AWW327726 BGS327426:BGS327726 BQO327426:BQO327726 CAK327426:CAK327726 CKG327426:CKG327726 CUC327426:CUC327726 DDY327426:DDY327726 DNU327426:DNU327726 DXQ327426:DXQ327726 EHM327426:EHM327726 ERI327426:ERI327726 FBE327426:FBE327726 FLA327426:FLA327726 FUW327426:FUW327726 GES327426:GES327726 GOO327426:GOO327726 GYK327426:GYK327726 HIG327426:HIG327726 HSC327426:HSC327726 IBY327426:IBY327726 ILU327426:ILU327726 IVQ327426:IVQ327726 JFM327426:JFM327726 JPI327426:JPI327726 JZE327426:JZE327726 KJA327426:KJA327726 KSW327426:KSW327726 LCS327426:LCS327726 LMO327426:LMO327726 LWK327426:LWK327726 MGG327426:MGG327726 MQC327426:MQC327726 MZY327426:MZY327726 NJU327426:NJU327726 NTQ327426:NTQ327726 ODM327426:ODM327726 ONI327426:ONI327726 OXE327426:OXE327726 PHA327426:PHA327726 PQW327426:PQW327726 QAS327426:QAS327726 QKO327426:QKO327726 QUK327426:QUK327726 REG327426:REG327726 ROC327426:ROC327726 RXY327426:RXY327726 SHU327426:SHU327726 SRQ327426:SRQ327726 TBM327426:TBM327726 TLI327426:TLI327726 TVE327426:TVE327726 UFA327426:UFA327726 UOW327426:UOW327726 UYS327426:UYS327726 VIO327426:VIO327726 VSK327426:VSK327726 WCG327426:WCG327726 WMC327426:WMC327726 WVY327426:WVY327726 M458498:Q458798 JM392962:JM393262 TI392962:TI393262 ADE392962:ADE393262 ANA392962:ANA393262 AWW392962:AWW393262 BGS392962:BGS393262 BQO392962:BQO393262 CAK392962:CAK393262 CKG392962:CKG393262 CUC392962:CUC393262 DDY392962:DDY393262 DNU392962:DNU393262 DXQ392962:DXQ393262 EHM392962:EHM393262 ERI392962:ERI393262 FBE392962:FBE393262 FLA392962:FLA393262 FUW392962:FUW393262 GES392962:GES393262 GOO392962:GOO393262 GYK392962:GYK393262 HIG392962:HIG393262 HSC392962:HSC393262 IBY392962:IBY393262 ILU392962:ILU393262 IVQ392962:IVQ393262 JFM392962:JFM393262 JPI392962:JPI393262 JZE392962:JZE393262 KJA392962:KJA393262 KSW392962:KSW393262 LCS392962:LCS393262 LMO392962:LMO393262 LWK392962:LWK393262 MGG392962:MGG393262 MQC392962:MQC393262 MZY392962:MZY393262 NJU392962:NJU393262 NTQ392962:NTQ393262 ODM392962:ODM393262 ONI392962:ONI393262 OXE392962:OXE393262 PHA392962:PHA393262 PQW392962:PQW393262 QAS392962:QAS393262 QKO392962:QKO393262 QUK392962:QUK393262 REG392962:REG393262 ROC392962:ROC393262 RXY392962:RXY393262 SHU392962:SHU393262 SRQ392962:SRQ393262 TBM392962:TBM393262 TLI392962:TLI393262 TVE392962:TVE393262 UFA392962:UFA393262 UOW392962:UOW393262 UYS392962:UYS393262 VIO392962:VIO393262 VSK392962:VSK393262 WCG392962:WCG393262 WMC392962:WMC393262 WVY392962:WVY393262 M524034:Q524334 JM458498:JM458798 TI458498:TI458798 ADE458498:ADE458798 ANA458498:ANA458798 AWW458498:AWW458798 BGS458498:BGS458798 BQO458498:BQO458798 CAK458498:CAK458798 CKG458498:CKG458798 CUC458498:CUC458798 DDY458498:DDY458798 DNU458498:DNU458798 DXQ458498:DXQ458798 EHM458498:EHM458798 ERI458498:ERI458798 FBE458498:FBE458798 FLA458498:FLA458798 FUW458498:FUW458798 GES458498:GES458798 GOO458498:GOO458798 GYK458498:GYK458798 HIG458498:HIG458798 HSC458498:HSC458798 IBY458498:IBY458798 ILU458498:ILU458798 IVQ458498:IVQ458798 JFM458498:JFM458798 JPI458498:JPI458798 JZE458498:JZE458798 KJA458498:KJA458798 KSW458498:KSW458798 LCS458498:LCS458798 LMO458498:LMO458798 LWK458498:LWK458798 MGG458498:MGG458798 MQC458498:MQC458798 MZY458498:MZY458798 NJU458498:NJU458798 NTQ458498:NTQ458798 ODM458498:ODM458798 ONI458498:ONI458798 OXE458498:OXE458798 PHA458498:PHA458798 PQW458498:PQW458798 QAS458498:QAS458798 QKO458498:QKO458798 QUK458498:QUK458798 REG458498:REG458798 ROC458498:ROC458798 RXY458498:RXY458798 SHU458498:SHU458798 SRQ458498:SRQ458798 TBM458498:TBM458798 TLI458498:TLI458798 TVE458498:TVE458798 UFA458498:UFA458798 UOW458498:UOW458798 UYS458498:UYS458798 VIO458498:VIO458798 VSK458498:VSK458798 WCG458498:WCG458798 WMC458498:WMC458798 WVY458498:WVY458798 M589570:Q589870 JM524034:JM524334 TI524034:TI524334 ADE524034:ADE524334 ANA524034:ANA524334 AWW524034:AWW524334 BGS524034:BGS524334 BQO524034:BQO524334 CAK524034:CAK524334 CKG524034:CKG524334 CUC524034:CUC524334 DDY524034:DDY524334 DNU524034:DNU524334 DXQ524034:DXQ524334 EHM524034:EHM524334 ERI524034:ERI524334 FBE524034:FBE524334 FLA524034:FLA524334 FUW524034:FUW524334 GES524034:GES524334 GOO524034:GOO524334 GYK524034:GYK524334 HIG524034:HIG524334 HSC524034:HSC524334 IBY524034:IBY524334 ILU524034:ILU524334 IVQ524034:IVQ524334 JFM524034:JFM524334 JPI524034:JPI524334 JZE524034:JZE524334 KJA524034:KJA524334 KSW524034:KSW524334 LCS524034:LCS524334 LMO524034:LMO524334 LWK524034:LWK524334 MGG524034:MGG524334 MQC524034:MQC524334 MZY524034:MZY524334 NJU524034:NJU524334 NTQ524034:NTQ524334 ODM524034:ODM524334 ONI524034:ONI524334 OXE524034:OXE524334 PHA524034:PHA524334 PQW524034:PQW524334 QAS524034:QAS524334 QKO524034:QKO524334 QUK524034:QUK524334 REG524034:REG524334 ROC524034:ROC524334 RXY524034:RXY524334 SHU524034:SHU524334 SRQ524034:SRQ524334 TBM524034:TBM524334 TLI524034:TLI524334 TVE524034:TVE524334 UFA524034:UFA524334 UOW524034:UOW524334 UYS524034:UYS524334 VIO524034:VIO524334 VSK524034:VSK524334 WCG524034:WCG524334 WMC524034:WMC524334 WVY524034:WVY524334 M655106:Q655406 JM589570:JM589870 TI589570:TI589870 ADE589570:ADE589870 ANA589570:ANA589870 AWW589570:AWW589870 BGS589570:BGS589870 BQO589570:BQO589870 CAK589570:CAK589870 CKG589570:CKG589870 CUC589570:CUC589870 DDY589570:DDY589870 DNU589570:DNU589870 DXQ589570:DXQ589870 EHM589570:EHM589870 ERI589570:ERI589870 FBE589570:FBE589870 FLA589570:FLA589870 FUW589570:FUW589870 GES589570:GES589870 GOO589570:GOO589870 GYK589570:GYK589870 HIG589570:HIG589870 HSC589570:HSC589870 IBY589570:IBY589870 ILU589570:ILU589870 IVQ589570:IVQ589870 JFM589570:JFM589870 JPI589570:JPI589870 JZE589570:JZE589870 KJA589570:KJA589870 KSW589570:KSW589870 LCS589570:LCS589870 LMO589570:LMO589870 LWK589570:LWK589870 MGG589570:MGG589870 MQC589570:MQC589870 MZY589570:MZY589870 NJU589570:NJU589870 NTQ589570:NTQ589870 ODM589570:ODM589870 ONI589570:ONI589870 OXE589570:OXE589870 PHA589570:PHA589870 PQW589570:PQW589870 QAS589570:QAS589870 QKO589570:QKO589870 QUK589570:QUK589870 REG589570:REG589870 ROC589570:ROC589870 RXY589570:RXY589870 SHU589570:SHU589870 SRQ589570:SRQ589870 TBM589570:TBM589870 TLI589570:TLI589870 TVE589570:TVE589870 UFA589570:UFA589870 UOW589570:UOW589870 UYS589570:UYS589870 VIO589570:VIO589870 VSK589570:VSK589870 WCG589570:WCG589870 WMC589570:WMC589870 WVY589570:WVY589870 M720642:Q720942 JM655106:JM655406 TI655106:TI655406 ADE655106:ADE655406 ANA655106:ANA655406 AWW655106:AWW655406 BGS655106:BGS655406 BQO655106:BQO655406 CAK655106:CAK655406 CKG655106:CKG655406 CUC655106:CUC655406 DDY655106:DDY655406 DNU655106:DNU655406 DXQ655106:DXQ655406 EHM655106:EHM655406 ERI655106:ERI655406 FBE655106:FBE655406 FLA655106:FLA655406 FUW655106:FUW655406 GES655106:GES655406 GOO655106:GOO655406 GYK655106:GYK655406 HIG655106:HIG655406 HSC655106:HSC655406 IBY655106:IBY655406 ILU655106:ILU655406 IVQ655106:IVQ655406 JFM655106:JFM655406 JPI655106:JPI655406 JZE655106:JZE655406 KJA655106:KJA655406 KSW655106:KSW655406 LCS655106:LCS655406 LMO655106:LMO655406 LWK655106:LWK655406 MGG655106:MGG655406 MQC655106:MQC655406 MZY655106:MZY655406 NJU655106:NJU655406 NTQ655106:NTQ655406 ODM655106:ODM655406 ONI655106:ONI655406 OXE655106:OXE655406 PHA655106:PHA655406 PQW655106:PQW655406 QAS655106:QAS655406 QKO655106:QKO655406 QUK655106:QUK655406 REG655106:REG655406 ROC655106:ROC655406 RXY655106:RXY655406 SHU655106:SHU655406 SRQ655106:SRQ655406 TBM655106:TBM655406 TLI655106:TLI655406 TVE655106:TVE655406 UFA655106:UFA655406 UOW655106:UOW655406 UYS655106:UYS655406 VIO655106:VIO655406 VSK655106:VSK655406 WCG655106:WCG655406 WMC655106:WMC655406 WVY655106:WVY655406 M786178:Q786478 JM720642:JM720942 TI720642:TI720942 ADE720642:ADE720942 ANA720642:ANA720942 AWW720642:AWW720942 BGS720642:BGS720942 BQO720642:BQO720942 CAK720642:CAK720942 CKG720642:CKG720942 CUC720642:CUC720942 DDY720642:DDY720942 DNU720642:DNU720942 DXQ720642:DXQ720942 EHM720642:EHM720942 ERI720642:ERI720942 FBE720642:FBE720942 FLA720642:FLA720942 FUW720642:FUW720942 GES720642:GES720942 GOO720642:GOO720942 GYK720642:GYK720942 HIG720642:HIG720942 HSC720642:HSC720942 IBY720642:IBY720942 ILU720642:ILU720942 IVQ720642:IVQ720942 JFM720642:JFM720942 JPI720642:JPI720942 JZE720642:JZE720942 KJA720642:KJA720942 KSW720642:KSW720942 LCS720642:LCS720942 LMO720642:LMO720942 LWK720642:LWK720942 MGG720642:MGG720942 MQC720642:MQC720942 MZY720642:MZY720942 NJU720642:NJU720942 NTQ720642:NTQ720942 ODM720642:ODM720942 ONI720642:ONI720942 OXE720642:OXE720942 PHA720642:PHA720942 PQW720642:PQW720942 QAS720642:QAS720942 QKO720642:QKO720942 QUK720642:QUK720942 REG720642:REG720942 ROC720642:ROC720942 RXY720642:RXY720942 SHU720642:SHU720942 SRQ720642:SRQ720942 TBM720642:TBM720942 TLI720642:TLI720942 TVE720642:TVE720942 UFA720642:UFA720942 UOW720642:UOW720942 UYS720642:UYS720942 VIO720642:VIO720942 VSK720642:VSK720942 WCG720642:WCG720942 WMC720642:WMC720942 WVY720642:WVY720942 M851714:Q852014 JM786178:JM786478 TI786178:TI786478 ADE786178:ADE786478 ANA786178:ANA786478 AWW786178:AWW786478 BGS786178:BGS786478 BQO786178:BQO786478 CAK786178:CAK786478 CKG786178:CKG786478 CUC786178:CUC786478 DDY786178:DDY786478 DNU786178:DNU786478 DXQ786178:DXQ786478 EHM786178:EHM786478 ERI786178:ERI786478 FBE786178:FBE786478 FLA786178:FLA786478 FUW786178:FUW786478 GES786178:GES786478 GOO786178:GOO786478 GYK786178:GYK786478 HIG786178:HIG786478 HSC786178:HSC786478 IBY786178:IBY786478 ILU786178:ILU786478 IVQ786178:IVQ786478 JFM786178:JFM786478 JPI786178:JPI786478 JZE786178:JZE786478 KJA786178:KJA786478 KSW786178:KSW786478 LCS786178:LCS786478 LMO786178:LMO786478 LWK786178:LWK786478 MGG786178:MGG786478 MQC786178:MQC786478 MZY786178:MZY786478 NJU786178:NJU786478 NTQ786178:NTQ786478 ODM786178:ODM786478 ONI786178:ONI786478 OXE786178:OXE786478 PHA786178:PHA786478 PQW786178:PQW786478 QAS786178:QAS786478 QKO786178:QKO786478 QUK786178:QUK786478 REG786178:REG786478 ROC786178:ROC786478 RXY786178:RXY786478 SHU786178:SHU786478 SRQ786178:SRQ786478 TBM786178:TBM786478 TLI786178:TLI786478 TVE786178:TVE786478 UFA786178:UFA786478 UOW786178:UOW786478 UYS786178:UYS786478 VIO786178:VIO786478 VSK786178:VSK786478 WCG786178:WCG786478 WMC786178:WMC786478 WVY786178:WVY786478 M917250:Q917550 JM851714:JM852014 TI851714:TI852014 ADE851714:ADE852014 ANA851714:ANA852014 AWW851714:AWW852014 BGS851714:BGS852014 BQO851714:BQO852014 CAK851714:CAK852014 CKG851714:CKG852014 CUC851714:CUC852014 DDY851714:DDY852014 DNU851714:DNU852014 DXQ851714:DXQ852014 EHM851714:EHM852014 ERI851714:ERI852014 FBE851714:FBE852014 FLA851714:FLA852014 FUW851714:FUW852014 GES851714:GES852014 GOO851714:GOO852014 GYK851714:GYK852014 HIG851714:HIG852014 HSC851714:HSC852014 IBY851714:IBY852014 ILU851714:ILU852014 IVQ851714:IVQ852014 JFM851714:JFM852014 JPI851714:JPI852014 JZE851714:JZE852014 KJA851714:KJA852014 KSW851714:KSW852014 LCS851714:LCS852014 LMO851714:LMO852014 LWK851714:LWK852014 MGG851714:MGG852014 MQC851714:MQC852014 MZY851714:MZY852014 NJU851714:NJU852014 NTQ851714:NTQ852014 ODM851714:ODM852014 ONI851714:ONI852014 OXE851714:OXE852014 PHA851714:PHA852014 PQW851714:PQW852014 QAS851714:QAS852014 QKO851714:QKO852014 QUK851714:QUK852014 REG851714:REG852014 ROC851714:ROC852014 RXY851714:RXY852014 SHU851714:SHU852014 SRQ851714:SRQ852014 TBM851714:TBM852014 TLI851714:TLI852014 TVE851714:TVE852014 UFA851714:UFA852014 UOW851714:UOW852014 UYS851714:UYS852014 VIO851714:VIO852014 VSK851714:VSK852014 WCG851714:WCG852014 WMC851714:WMC852014 WVY851714:WVY852014 M982786:Q983086 JM917250:JM917550 TI917250:TI917550 ADE917250:ADE917550 ANA917250:ANA917550 AWW917250:AWW917550 BGS917250:BGS917550 BQO917250:BQO917550 CAK917250:CAK917550 CKG917250:CKG917550 CUC917250:CUC917550 DDY917250:DDY917550 DNU917250:DNU917550 DXQ917250:DXQ917550 EHM917250:EHM917550 ERI917250:ERI917550 FBE917250:FBE917550 FLA917250:FLA917550 FUW917250:FUW917550 GES917250:GES917550 GOO917250:GOO917550 GYK917250:GYK917550 HIG917250:HIG917550 HSC917250:HSC917550 IBY917250:IBY917550 ILU917250:ILU917550 IVQ917250:IVQ917550 JFM917250:JFM917550 JPI917250:JPI917550 JZE917250:JZE917550 KJA917250:KJA917550 KSW917250:KSW917550 LCS917250:LCS917550 LMO917250:LMO917550 LWK917250:LWK917550 MGG917250:MGG917550 MQC917250:MQC917550 MZY917250:MZY917550 NJU917250:NJU917550 NTQ917250:NTQ917550 ODM917250:ODM917550 ONI917250:ONI917550 OXE917250:OXE917550 PHA917250:PHA917550 PQW917250:PQW917550 QAS917250:QAS917550 QKO917250:QKO917550 QUK917250:QUK917550 REG917250:REG917550 ROC917250:ROC917550 RXY917250:RXY917550 SHU917250:SHU917550 SRQ917250:SRQ917550 TBM917250:TBM917550 TLI917250:TLI917550 TVE917250:TVE917550 UFA917250:UFA917550 UOW917250:UOW917550 UYS917250:UYS917550 VIO917250:VIO917550 VSK917250:VSK917550 WCG917250:WCG917550 WMC917250:WMC917550 WVY917250:WVY917550 JM982786:JM983086 TI982786:TI983086 ADE982786:ADE983086 ANA982786:ANA983086 AWW982786:AWW983086 BGS982786:BGS983086 BQO982786:BQO983086 CAK982786:CAK983086 CKG982786:CKG983086 CUC982786:CUC983086 DDY982786:DDY983086 DNU982786:DNU983086 DXQ982786:DXQ983086 EHM982786:EHM983086 ERI982786:ERI983086 FBE982786:FBE983086 FLA982786:FLA983086 FUW982786:FUW983086 GES982786:GES983086 GOO982786:GOO983086 GYK982786:GYK983086 HIG982786:HIG983086 HSC982786:HSC983086 IBY982786:IBY983086 ILU982786:ILU983086 IVQ982786:IVQ983086 JFM982786:JFM983086 JPI982786:JPI983086 JZE982786:JZE983086 KJA982786:KJA983086 KSW982786:KSW983086 LCS982786:LCS983086 LMO982786:LMO983086 LWK982786:LWK983086 MGG982786:MGG983086 MQC982786:MQC983086 MZY982786:MZY983086 NJU982786:NJU983086 NTQ982786:NTQ983086 ODM982786:ODM983086 ONI982786:ONI983086 OXE982786:OXE983086 PHA982786:PHA983086 PQW982786:PQW983086 QAS982786:QAS983086 QKO982786:QKO983086 QUK982786:QUK983086 REG982786:REG983086 ROC982786:ROC983086 RXY982786:RXY983086 SHU982786:SHU983086 SRQ982786:SRQ983086 TBM982786:TBM983086 TLI982786:TLI983086 TVE982786:TVE983086 UFA982786:UFA983086 UOW982786:UOW983086 UYS982786:UYS983086 VIO982786:VIO983086 VSK982786:VSK983086 WCG982786:WCG983086 WMC982786:WMC983086 E14:F46 N14:N24 M65282:Q65582 O16:O24 O14:Q14 Q18:Q24 P38:Q46 N30:O46 M14:M46 WVY14:WVY46 WMC14:WMC46 WCG14:WCG46 VSK14:VSK46 VIO14:VIO46 UYS14:UYS46 UOW14:UOW46 UFA14:UFA46 TVE14:TVE46 TLI14:TLI46 TBM14:TBM46 SRQ14:SRQ46 SHU14:SHU46 RXY14:RXY46 ROC14:ROC46 REG14:REG46 QUK14:QUK46 QKO14:QKO46 QAS14:QAS46 PQW14:PQW46 PHA14:PHA46 OXE14:OXE46 ONI14:ONI46 ODM14:ODM46 NTQ14:NTQ46 NJU14:NJU46 MZY14:MZY46 MQC14:MQC46 MGG14:MGG46 LWK14:LWK46 LMO14:LMO46 LCS14:LCS46 KSW14:KSW46 KJA14:KJA46 JZE14:JZE46 JPI14:JPI46 JFM14:JFM46 IVQ14:IVQ46 ILU14:ILU46 IBY14:IBY46 HSC14:HSC46 HIG14:HIG46 GYK14:GYK46 GOO14:GOO46 GES14:GES46 FUW14:FUW46 FLA14:FLA46 FBE14:FBE46 ERI14:ERI46 EHM14:EHM46 DXQ14:DXQ46 DNU14:DNU46 DDY14:DDY46 CUC14:CUC46 CKG14:CKG46 CAK14:CAK46 BQO14:BQO46 BGS14:BGS46 AWW14:AWW46 ANA14:ANA46 ADE14:ADE46 TI14:TI46 JM14:JM46 WVU14:WVV46 WLY14:WLZ46 WCC14:WCD46 VSG14:VSH46 VIK14:VIL46 UYO14:UYP46 UOS14:UOT46 UEW14:UEX46 TVA14:TVB46 TLE14:TLF46 TBI14:TBJ46 SRM14:SRN46 SHQ14:SHR46 RXU14:RXV46 RNY14:RNZ46 REC14:RED46 QUG14:QUH46 QKK14:QKL46 QAO14:QAP46 PQS14:PQT46 PGW14:PGX46 OXA14:OXB46 ONE14:ONF46 ODI14:ODJ46 NTM14:NTN46 NJQ14:NJR46 MZU14:MZV46 MPY14:MPZ46 MGC14:MGD46 LWG14:LWH46 LMK14:LML46 LCO14:LCP46 KSS14:KST46 KIW14:KIX46 JZA14:JZB46 JPE14:JPF46 JFI14:JFJ46 IVM14:IVN46 ILQ14:ILR46 IBU14:IBV46 HRY14:HRZ46 HIC14:HID46 GYG14:GYH46 GOK14:GOL46 GEO14:GEP46 FUS14:FUT46 FKW14:FKX46 FBA14:FBB46 ERE14:ERF46 EHI14:EHJ46 DXM14:DXN46 DNQ14:DNR46 DDU14:DDV46 CTY14:CTZ46 CKC14:CKD46 CAG14:CAH46 BQK14:BQL46 BGO14:BGP46 AWS14:AWT46 AMW14:AMX46 ADA14:ADB46 TE14:TF46 JI14:JJ46 P16:P18 Q16 P20:P24 P30:Q35">
      <formula1>LEN($D14)</formula1>
    </dataValidation>
    <dataValidation showInputMessage="1" showErrorMessage="1" sqref="Q17 P19"/>
  </dataValidations>
  <printOptions horizontalCentered="1"/>
  <pageMargins left="0.11811023622047245" right="0.11811023622047245" top="0.31496062992125984" bottom="0.70866141732283472" header="0.31496062992125984" footer="0.31496062992125984"/>
  <pageSetup scale="57" orientation="landscape" r:id="rId1"/>
  <headerFooter>
    <oddFooter>&amp;LST-GF-01-P-01-F06&amp;CVersión 4&amp;8Página &amp;P de &amp;N&amp;R15 de Julio de 2013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2" sqref="G22"/>
    </sheetView>
  </sheetViews>
  <sheetFormatPr baseColWidth="10" defaultRowHeight="15" x14ac:dyDescent="0.2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PLAN DE ACCION</vt:lpstr>
      <vt:lpstr>Hoja2</vt:lpstr>
      <vt:lpstr>Hoja3</vt:lpstr>
      <vt:lpstr>'PLAN DE ACCION'!Área_de_impresión</vt:lpstr>
      <vt:lpstr>CARGO</vt:lpstr>
      <vt:lpstr>ELABORADO</vt:lpstr>
      <vt:lpstr>'PLAN DE ACCION'!Títulos_a_imprimir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2015-02-28T17:53:38Z</dcterms:modified>
</cp:coreProperties>
</file>