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ackup preventivo Ing Gloria\Google Drive\SGC\INFOR_ADICIONAL\INFORMES\2017\"/>
    </mc:Choice>
  </mc:AlternateContent>
  <bookViews>
    <workbookView xWindow="0" yWindow="0" windowWidth="25200" windowHeight="11985" activeTab="2"/>
  </bookViews>
  <sheets>
    <sheet name="SEGUIM P21" sheetId="1" r:id="rId1"/>
    <sheet name="SEGUIM P22" sheetId="4" r:id="rId2"/>
    <sheet name="SEGUIM P23" sheetId="7" r:id="rId3"/>
  </sheets>
  <calcPr calcId="162913"/>
</workbook>
</file>

<file path=xl/calcChain.xml><?xml version="1.0" encoding="utf-8"?>
<calcChain xmlns="http://schemas.openxmlformats.org/spreadsheetml/2006/main">
  <c r="H45" i="7" l="1"/>
  <c r="F18" i="7"/>
  <c r="F79" i="7"/>
  <c r="F82" i="7"/>
  <c r="H71" i="7"/>
  <c r="H18" i="7"/>
  <c r="H79" i="7"/>
  <c r="H53" i="7"/>
  <c r="H82" i="7"/>
  <c r="H26" i="1"/>
  <c r="H19" i="4"/>
  <c r="F19" i="4"/>
  <c r="R26" i="1"/>
  <c r="F26" i="1"/>
  <c r="D26" i="1"/>
  <c r="R19" i="4"/>
  <c r="D19" i="4"/>
  <c r="D82" i="7"/>
  <c r="D18" i="7"/>
  <c r="H40" i="7"/>
  <c r="F40" i="7"/>
  <c r="D40" i="7"/>
  <c r="F53" i="7"/>
  <c r="D53" i="7"/>
  <c r="F71" i="7"/>
  <c r="F45" i="7"/>
  <c r="D45" i="7"/>
  <c r="D79" i="7"/>
  <c r="D71" i="7"/>
  <c r="P26" i="1"/>
  <c r="N26" i="1"/>
  <c r="L26" i="1"/>
  <c r="J26" i="1"/>
  <c r="R82" i="7"/>
  <c r="P82" i="7"/>
  <c r="N82" i="7"/>
  <c r="L82" i="7"/>
  <c r="J82" i="7"/>
  <c r="P19" i="4"/>
  <c r="N19" i="4"/>
  <c r="L19" i="4"/>
  <c r="J19" i="4"/>
  <c r="B19" i="4"/>
  <c r="B82" i="7"/>
  <c r="B26" i="1"/>
</calcChain>
</file>

<file path=xl/sharedStrings.xml><?xml version="1.0" encoding="utf-8"?>
<sst xmlns="http://schemas.openxmlformats.org/spreadsheetml/2006/main" count="487" uniqueCount="332">
  <si>
    <t xml:space="preserve">PLAN ANUAL DE TRABAJO </t>
  </si>
  <si>
    <t>SEGUIMIENTO</t>
  </si>
  <si>
    <t>ACCIONES PIDI</t>
  </si>
  <si>
    <t>ACTIVIDADES</t>
  </si>
  <si>
    <t>PRIMER TRIMESTRE</t>
  </si>
  <si>
    <t>SEGUNDO TRIMESTRE</t>
  </si>
  <si>
    <t>TERCER TRIMESTRE</t>
  </si>
  <si>
    <t>CUARTO TRIMESTRE</t>
  </si>
  <si>
    <t>%</t>
  </si>
  <si>
    <t>OBSERVACIONES</t>
  </si>
  <si>
    <t>RESULTADOS ALCANZADOS E IMPACTO</t>
  </si>
  <si>
    <t>OCTUBRE</t>
  </si>
  <si>
    <t>NOVIEMBRE</t>
  </si>
  <si>
    <t>DICIEMB</t>
  </si>
  <si>
    <t>RESULTADO DEL TRIMESTRE</t>
  </si>
  <si>
    <t>Q19</t>
  </si>
  <si>
    <t>Q20</t>
  </si>
  <si>
    <t>Q21</t>
  </si>
  <si>
    <t>Q22</t>
  </si>
  <si>
    <t>Q23</t>
  </si>
  <si>
    <t>Q24</t>
  </si>
  <si>
    <t xml:space="preserve">% DE CUMPLIMIENTO ANUAL: </t>
  </si>
  <si>
    <t>% cumplimiento 1er. trimestre</t>
  </si>
  <si>
    <t xml:space="preserve"> </t>
  </si>
  <si>
    <t>PRESUPUESTO TOTAL DEL PROYECTO</t>
  </si>
  <si>
    <t xml:space="preserve"> EJECUCIÓN A MARZO 30 DEL  TOTAL DEL PROYECTO EN PESOS</t>
  </si>
  <si>
    <t xml:space="preserve"> EJECUCIÓN ACUMULADA A JUNIO 30 DEL TOTAL DEL PROYECTO EN PESOS</t>
  </si>
  <si>
    <t xml:space="preserve"> EJECUCIÓN ACUMULADA A SEPTIEMBRE 30DEL  TOTAL DEL PROYECTO EN PESOS</t>
  </si>
  <si>
    <t xml:space="preserve"> EJECUCIÓN ACUMULADA ADICIEMBRE 30 DEL  TOTAL DEL PROYECTO EN PESOS</t>
  </si>
  <si>
    <t>% CUMPLIMIENTO 1 TRIMESTRE</t>
  </si>
  <si>
    <t>% DE CUMPLIMIENTO ACUMULADO</t>
  </si>
  <si>
    <t xml:space="preserve">OBSERVACIONES </t>
  </si>
  <si>
    <t>Recertificar el Sistema con los nuevos procesos y mantenerlo.</t>
  </si>
  <si>
    <t>Mejorar  los  procesos,  construyendo  espacios  de  participación  propicios para la generación de ideas por parte de los trabajadores, estableciendo para ello una política de incentivos.</t>
  </si>
  <si>
    <t>Construir una cultura de servicio, que oriente a los miembros de la Institución a la búsqueda permanente de la satisfacción de los usuarios como principal postulado de calidad</t>
  </si>
  <si>
    <t xml:space="preserve">Documentar los procesos académico-administrativos </t>
  </si>
  <si>
    <t>Actualizar y elaborar las caracterizaciones  Académico - Administrativos</t>
  </si>
  <si>
    <t>Diseñar indicadores de seguimiento y medición de los nuevos procesos académico- administrativo</t>
  </si>
  <si>
    <t>Validar los documentos elaborados con las facultades.</t>
  </si>
  <si>
    <t>Socializar a los procesos académicos a nivel nacional   la documentación y procedimientos Académicos- administrativos estándar  para su implementación.</t>
  </si>
  <si>
    <t>Implementar a nivel nacional la documentación y procedimientos estándar Académicos- administrativos en las Facultades.</t>
  </si>
  <si>
    <t>Divulgar  a nivel nacional el Nuevo Mapa de procesos, Política  y objetivos de la Calidad del sistema integrando las facultades, centros de investigación e internacionalización.</t>
  </si>
  <si>
    <t xml:space="preserve">Actualizar Manual del Sistema de Gestión de Calidad de la Universidad. </t>
  </si>
  <si>
    <t xml:space="preserve"> Implementar el nuevo Sistema de Gestión de Calidad </t>
  </si>
  <si>
    <t>Capacitar y sensibilizar al personal académico-administrativo en la norma ISO 9001.(Sistemas de Gestión de la Calidad)</t>
  </si>
  <si>
    <t>Capacitar y formar auditores Internos del personal académico y administrativo en la norma ISO 19011. (Formación de Auditores)</t>
  </si>
  <si>
    <t>Capacitar y sensibilizar al personal académico-administrativo en la norma ISO 31001. (Gestión del Riesgo)</t>
  </si>
  <si>
    <t>Realizar  campaña de Sensibilización a la comunidad Unilibrista.</t>
  </si>
  <si>
    <t>Realizar Auditorias Internas de calidad integrales que incluyan los procesos académico- administrativos</t>
  </si>
  <si>
    <t>Levantamiento de acciones de mejora, como resultado de auditorias internas, seguimiento a los procesos y mitigación de los riesgos.</t>
  </si>
  <si>
    <t>Visita de Seguimiento por parte del ente certificador (Actividades de Logística, pasajes, almuerzo  y hotel para el auditor)</t>
  </si>
  <si>
    <t>Implementar las mejores prácticas para la prestación de los servicios de la  Universidad con base en la norma ISO 9004, para el desarrollo sostenible  de la Universidad..</t>
  </si>
  <si>
    <t>Formular e implementar acciones de mejoramiento para la vigencia 2017 en cada uno de los procesos, que logren generar  impacto seccional y hacer seguimiento y control</t>
  </si>
  <si>
    <t>Garantizar que directivos y trabajadores administrativos cuenten con las competencias de orientación al cliente necesarias, mediante la redefinición de los procesos de selección y capacitación</t>
  </si>
  <si>
    <t>Solicitar la Inclusión de temas de calidad en el plan de capacitación administrativo (indicadores, servicio integral al cliente, acciones correctivas, acciones preventivas, análisis de causas entre otras)</t>
  </si>
  <si>
    <t>Brindar incentivos al equpo auditor</t>
  </si>
  <si>
    <t>1. Aplicar encuesta de satisfacción unificada entre calidad académica y administrativa y generar acciones correctivas de acuerdo a resultados</t>
  </si>
  <si>
    <t>2. Realizar la Revisión Gerencial Anual con los procesos académicos y administrativos (Refrigerios)</t>
  </si>
  <si>
    <t>3. Continuar con el seguimiento a la atención a peticiones,  quejas y reclamos generando acciones correctivas o de majora (solicitud de formatos de quejas 200 y 3.000 calificación del servicio y compra y reposición de 10 buzones de sugerencia)</t>
  </si>
  <si>
    <t>4. Continuar realizando seguimiento y control a las calificaciones del servicio y generación de acciones correctivas y preventivas de acuerdo a resultados (Adición de servicios en pantallas digitales)</t>
  </si>
  <si>
    <t>5. Comunicar mediante el link de la página web a la comunidad sobre temas relevantes del SGC</t>
  </si>
  <si>
    <t>3.Capacitació y sensibilización en torno al tema manejo ambiental</t>
  </si>
  <si>
    <t>5. mantenimientos de trampas de grasa y aguas negras</t>
  </si>
  <si>
    <t>6. programa de reemplazo de tubos fluorescentes por tuberia tipo LED.</t>
  </si>
  <si>
    <t>4.Formulación de un plan de manejo ambiental</t>
  </si>
  <si>
    <t>5. Socialización del plan de manejo ambiental</t>
  </si>
  <si>
    <t xml:space="preserve">6.Implementación del plan de manejo </t>
  </si>
  <si>
    <t>7. Acercamiento a la norma ISO 14000</t>
  </si>
  <si>
    <t>1. Realizar un análisis y actualización de Riesgos potenciales y su acción preventiva y la concientización a las Directivas de los requerimientos del cumplimiento obligatorio.</t>
  </si>
  <si>
    <t>Cumplir al 100% con las actividades para el sostenimiento y mantenimiento del SGC, entre otras: 
1. Cumplimiento a procedimientos y utilización de formatos estándar del proceso.
2. Medición de indicadores
3. Ajuste y/o actualización de procedimientos y formatos del SGC.
4. Formular e implementar las acciones correctivas  por:  Auditorias internas y externas, incumplimientos de indicadores, calificaciones del ss regulares y malas, resultados de  revisión gerencial,  encuestas de satisfacción.
5. Preparación y presentación de la revisión gerencial
6. Actualización de mapas de riesgos y  seguimiento a eficacia de las acciones preventivas
7.Atención a quejas</t>
  </si>
  <si>
    <t>3. Realizar capacitación para el personal del Departamento de Sistemas en COBIT, ITIL y la norma ISO 27000, para establecer una serie de controles y métricas en los procesos de seguridad informática.</t>
  </si>
  <si>
    <t>4.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</si>
  <si>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1. Mantener las condiciones de habilitación de los consultorios médicos - enfermería. De acuerdo a la resolución 2003 de Mayo 28 de 2014.</t>
  </si>
  <si>
    <t>2.Elaborar y ejecutar el plan de capacitaciones para el personal del área de salud con todo lo que concerniente a la norma de habilitación.</t>
  </si>
  <si>
    <t>3. Elaborar protocolos de atención de acuerdo a las principales causas de atención en salud.</t>
  </si>
  <si>
    <t>Elaboración y ejecución del Cronograma de seguimiento a los archivos de gestión</t>
  </si>
  <si>
    <t>Implementación de la política de cero papel para la reducción en el consumo de papel</t>
  </si>
  <si>
    <t>Adelantar procesos técnicos de clasificación, ordenación, descripción, depuración para los archivos de gestión y en la medida en que se vayan recibiendo las transferencias documentales se realizarán  dichas  actividades en el archivo central.</t>
  </si>
  <si>
    <t>Asesorar a las áreas académicas y administrativas para realizar procesos de digitalización y preservación de la información  de acuerdo a lineamientos Gestión Documental   cuando un funcionario desconozca su manejo.</t>
  </si>
  <si>
    <t>Realizar valoración de la documentación que reposa en el punto fijo y de las transferencias que se han recibido.</t>
  </si>
  <si>
    <t>Presentar al comité nacional de archivo el inventario de posible eliminación  de documentos  que hayan perdido su valor documental.</t>
  </si>
  <si>
    <t>Control y verificación del manejo de las comunicaciones oficiales en "Ventanilla ünica de Correspondencia"</t>
  </si>
  <si>
    <t>Elaborar cronograma de las transferencias primarias (de las áreas que se puedan recibir por restricción de espacios).Recibir, revisar, ordenar y describir las transferencias recibidas.</t>
  </si>
  <si>
    <t xml:space="preserve">Prevención de deterioro de la documentación. </t>
  </si>
  <si>
    <t>Continuar con la creación de subfondos documentales hasta que la Universidad cuente con el espacio apropiado para crear el archivo central.</t>
  </si>
  <si>
    <t xml:space="preserve">Realizar acompañamiento a las áreas en la actualización de  las T.R.D </t>
  </si>
  <si>
    <t>Cumplir al 100% con las actividades para el sostenimiento y mantenimiento del SGC, entre otras: 
1. Cumplimiento a procedimientos y utilización de formatos estándar del proceso.
2. Medición de indicadores
3. Ajuste y/o actualización de procedimientos y formatos del SGC.
4. Formular e implementar las acciones correctivas  por:  Auditorias internas y externas, incumplimientos de indicadores, calificaciones del ss regulares y malas, resultados de  revisión gerencial,  encuestas de satisfacción.
5. Preparación y presentación de la revisión gerencial
6. Actualización de mapas de riestos y  seguimiento a eficacia de las acciones preventivas
7.Atención a quejas</t>
  </si>
  <si>
    <t>Generación de concepto técnico para adquirir software para la automatización del proceso.</t>
  </si>
  <si>
    <t>Digitalización e indexación masiva de documentos para consulta y optimización de procesos documentales.</t>
  </si>
  <si>
    <t>1. Documentar procedimientos de todos los sistemas de gestión de calidad (Gestión ambiental,  habilitación de consultorios) de  acuerdo a la metodología del Sistema de Gestión de Calidad</t>
  </si>
  <si>
    <t>2. Control de documentos y  registros en todos los sistemas</t>
  </si>
  <si>
    <t>3. Formular Indicadores de todos los sistemas (solo tiene indicadores estándar Gestión Documental)</t>
  </si>
  <si>
    <t>4. Tener en cuenta en los procesos que corresponda el sistema de gestión dentro de la identificación de riesgos.</t>
  </si>
  <si>
    <t>5. Incluir en las auditorías internas de calidad los diferentes sistemas integrados (formar auditores para seguridad y salud en el trabajo)</t>
  </si>
  <si>
    <t>6. Formular e implementar acciones correctivas o de mejora con la metodología del SGC</t>
  </si>
  <si>
    <t xml:space="preserve">7. Continuar con la documentación de la normatividad interna y externa de todos los sistemas </t>
  </si>
  <si>
    <t>PROYECTO 21- Ampliacion del alcance del Sistema de Gestión de Calidad.</t>
  </si>
  <si>
    <t>PROGRAMA PIDI 11: SISTEMAS INTEGRADOS DE GESTIÓN</t>
  </si>
  <si>
    <t xml:space="preserve">Se realiza mensualmente verificación de documentos de terceros con tratados por la universidad cuando estos son notificados a la coordinación. </t>
  </si>
  <si>
    <t xml:space="preserve">Se realizó inspección de seguridad en la sede centro </t>
  </si>
  <si>
    <t xml:space="preserve">Actualizado a la fecha en cada sede, realización del primer simulacro sede Belmonte en el mes de marzo.  </t>
  </si>
  <si>
    <t xml:space="preserve">Por ausencia de datos desde el 2015 se está actualizando a la fecha </t>
  </si>
  <si>
    <t>De acuerdo a los accidentes laborales con restricciones en compañía del médico laboral se hace esta gestión.</t>
  </si>
  <si>
    <t xml:space="preserve">Se da la información necesaria para la implementación del sistema </t>
  </si>
  <si>
    <t xml:space="preserve">A la fecha no se ha contratado la persona responsable del sistema de gestión ambiental. </t>
  </si>
  <si>
    <t>Actualizado a la fecha con un porcentaje del 90% de implementación</t>
  </si>
  <si>
    <t>Se está realizando  la línea basal con la ARL-SURA para la realización programa del SVE-OSTEOMUSCULAR</t>
  </si>
  <si>
    <t xml:space="preserve">Se cumplió con lo establecido en la inducción en SG-SST a los empleados nuevos de la universidad </t>
  </si>
  <si>
    <t>Se actualizaron los perfiles sociodemograficos</t>
  </si>
  <si>
    <t>Se realizó capacitación en formación de auditor de sistemas integrados durante los días 6, 7 y 8 de marzo de 2017 al personal académico - administrativo "Curso norma ISO 9001 y 14001 (Actualización 2015) OHSAS 18001 y Decreto 1072/2015 + formación auditores internos" , lo anterior impacta a toda la seccional en la toma de conciencia en la implementación de la reglamentación en ambiental. 
Pendiente la capacitación al personal de mantenimiento  </t>
  </si>
  <si>
    <t>Se continúan con las acciones de reciclaje y el aprovechamiento de los mismos, lo cual contribuye a cumplir con las normas ambientales y a nuestra misión.</t>
  </si>
  <si>
    <t>No se realizaron capacitaciones. Se tiene previsto realizar reunión de Comité GAGA el día 25 de abril de 2017, donde estará presente la Dra. Maria Teresa, Docente investigadora de la Sede principal, la cual dará una charla a todo el comité</t>
  </si>
  <si>
    <t>Se  tienen los registros de los residuos comunes, peligros y del material reciclado, lo cual contribuye a una mayor organización de los datos estadísticos</t>
  </si>
  <si>
    <t>Se han hecho los mantenimientos periódicos de los sumideros de aguas según la programación de mantenimiento</t>
  </si>
  <si>
    <t>Se hizo la solicitud de compra de 600 tubos led para reemplazo en zonas comunes. Está pendiente la compra por jefatura de compras</t>
  </si>
  <si>
    <t>Se han hecho las implementaciones en manejo de residuos, control de documentación legal y permisos, control fitosanitario y poda de especies vegetales, manejo RESPEL, registro de transformadores ante la CARDER,  registro de residuos en la CARDER e IDEM.</t>
  </si>
  <si>
    <t>No se realizado. Pendiente contratación ing. Ambiental.</t>
  </si>
  <si>
    <t>1. Capacitaciones al personal de mantenimiento y administrativos en temas de gestión ambiental.</t>
  </si>
  <si>
    <t>2. Realizar el reciclaje permanentemente en las dos sedes</t>
  </si>
  <si>
    <t>4. Cuantificación periodica de los residuos generados</t>
  </si>
  <si>
    <t>Se tiene la caracterización del proceso de investigaciones en lo misional y las demás caracterizaciones de los procesos estratégicos y de apoyo.</t>
  </si>
  <si>
    <t>Se envió socialización mediante boletín informativo al personal docente, administrativo y académico de los procedimientos y formatos que se deben implementar en los procesos misionales correspondientes, documentación que está disponible en la intranet nacional.</t>
  </si>
  <si>
    <t>Durante el primer trimestre del año, se socializó con el personal académico, administrativo y docente el mapa de procesos, política y objetivos de calidad; igualmente se están reproduciendo los anteriores documentos para ser distribuidos para publicación en cartelera en todas las áreas académicas y administrativas</t>
  </si>
  <si>
    <t>Se está implementando la documentación y procedimientos estándar académico-administrativos en las Facultades y los formatos establecidos en cada uno</t>
  </si>
  <si>
    <t>De acuerdo a la nueva norma iso9001:2015 no es requisito tener el manual de calidad solo documentar el alcance por lo tanto se eliminó desde el nivel central.</t>
  </si>
  <si>
    <t>Se ha socializado el SGC con el nuevo alcance académico a los procesos académico- administrativos, está pendiente el personal docente y estudiantil.</t>
  </si>
  <si>
    <t>Para el mes de junio de realizará visita en las Seccionales de:  Bogotá, Cali y Cúcuta.</t>
  </si>
  <si>
    <t>Se han validado todos los documentos con las Facultades haciendo los ajustes los cuales han sido enviados a la sede principal</t>
  </si>
  <si>
    <t>Se han formulado e implementado las acciones de mejoramiento como resultado de auditorias internas, incumpliento de indicadores, servicios no conformes, quejas recurrentes, mitigación de riesgos.</t>
  </si>
  <si>
    <t>Se incluyeron para este año los PLANES DE MEJORAMIENTO de los procesos misionales de docencia, investigación, proyección social e internacionalización.
En los últimos 4 meses se ha venido desarrollando en la Seccional, un ejercicio de construcción colectiva sobre propuesta de ajustes a algunos Acuerdos de la H. Consiliatura con la participación de las áreas académicas y administrativas: 
1. Reglamento Docente y herramienta de evaluación docente
2. Reglamento de Becas
3. Reglamento estudiantil
4. Reglamentos de la ORI (Acuerdo 03  de octubre 22  de 2012  Y Acuerdo 05  de  de julio 9 de 2003)
5. Reglamento de CEIDEUL(Acuerdo 07  de diciembre 10 de 2014)
6. Reglamentos de Consultorio jurídico (Acuerdo No 14 de diciembre 4 de 2002 y  Acuerdo No 11 de diciembre 4 de 2002)
7. Reglamento de posgrados
8. Reglamento de audiovisuales
9. Reglamento de Biblioteca
10. Reglamento de Bienestar
11. Reglamento electoral
12. Reglamento de Gestión Documental
13. Reglamento de contratación, compras y pagos
14. Sindicatura y Presupuesto: 
14.1 Fondo Patrimonial SENA:  Acuerdo 05 Marzo 3 de 1999
14.2 Reglamento de Bajas:  Acuerdo 06 Septiembre 12 de 2008
14.3 Fondo de Donaciones: Acuerdo No. 11 de julio 28 de 1.999
14.4 Cuantías y Garantías: Resolución  No. 07 de  julio 9  de 2003
15.  Se envía propuesta de Reglamento Comité Curricular
Queda pendiente por enviar el Reglamento de investigaciones que está en proceso de ajuste
Las anteriores propuestas, se basaron en los siguientes criterios:
• Actualización a nuevos estándares nacionales e internacionales
• Contexto y necesidades del entorno
• Prospectiva de la Investigación a nivel nacional e internacional
• Propuesta de eliminación de artículos obsoletos
• Actualización de las normas
• Fusionar artículos
• Modificar artículos que generen tramitología y reprocesos
• Objetividad en las propuestas pensando en lo institucional, más no en las personas</t>
  </si>
  <si>
    <t>Se incluyó en el plan de capacitación el curso de auditores integrales  y se viene haciendo reinducción a los procesos en los demas temas:  indicadores, servicio integral al cliente, acciones correctivas, acciones preventivas, análisis de causas</t>
  </si>
  <si>
    <t>De entregará los estímulos a los auditores en el mes de diciembre de 2017</t>
  </si>
  <si>
    <t xml:space="preserve">Se está haciendo ajustes a la encuesta por parte de los titulares de proceso para ser enviado a la sede principal y  para ser aplicada conjuntamente con la Oficina de Planeación.
</t>
  </si>
  <si>
    <t>Se realizó el día 15 de marzo de 2017, donde se analizaron los períodos 2016-1 y 2016-2 con la participación de la Rectoría Seccional, Decanos, Director Seccional de Investigaciones, Directores de centro de investigación, Coordinadora de la ORI, Consultorio Jurídico y Titulares de proceso administrativo, producto de la retroalimentación entre administración y academia quedaron acciones de mejoramiento tanto en los procesos misionales como soporte que hacen parte del SGC.</t>
  </si>
  <si>
    <t>Actividad permanente, donde se consolidan, se envían las quejas a cada titular y se les hace el respectivo seguimiento, al igual que a los Derechos de petición.</t>
  </si>
  <si>
    <t>Se han realizado algunas publicaciones como la entrega de estimulos a auditores y la formación de auditores integrales</t>
  </si>
  <si>
    <t>Se realizó la evaluación de las competencias en el mes de marzo de 2017, de calidad de acuerdo al plan de trabajo nacional.
El primer ciclo de auditoría se realizará en el mes de mayo de 2017, según directriz nacional, donde se incluirán como observadores algunos auditores nuevos que hicieron el curso de auditores integrales</t>
  </si>
  <si>
    <t xml:space="preserve">Se está terminando con la implementación del sistema de gestión de seguridad y salud en el trabajo de acuerdo con lo dispuesto en el decreto 1072/2017.
</t>
  </si>
  <si>
    <t>Se realizaron 3  notificaciones e investigaciones en el trimestre  con el acompañamiento del COPASST</t>
  </si>
  <si>
    <t xml:space="preserve">Se elaboró y actualizó la matriz de peligros y valoración de riesgos durante este trimestre con vigencia de agosto 2017, la cual fue    divulgada al COPASST , médico laboral y la dirección de gestión humana. </t>
  </si>
  <si>
    <t>Se han realizado las inspecciones de personal administrativo que lo ha solicitado, con sus recomendaciones, a partir del 17 de abril se tiene programado la realización de 30 puestos de trabajo solicitados por esta coordinación a la ARL-SURA empezando en la sede centro.</t>
  </si>
  <si>
    <t xml:space="preserve">Se hace continuamente  entrega de elementos de proteccion personal requeridos al personal de mantenimiento </t>
  </si>
  <si>
    <t>Durante este trimestre se han mantenido las condiciones de habilitación de los consultorios médicos - Enfermería - De acuerdo a la resolución 2003 de Mayo 28 de 2014. Cumpliendo con las capacitaciones del personal, los protocolos de atención se encuentran  elaborados desde 2014; de igual forma el alistamiento se encuentra listo para la visita de habilitación.</t>
  </si>
  <si>
    <t>A este proceso se le dara cumplimiento al 100% en agosto que es la fecha que nos dio la secretaria departamental de salud para el cumplimiento de la renovación de la habilitación de los consultorios médicos.</t>
  </si>
  <si>
    <t>1. Dar cumplimiento a  lo establecido en la normativida legal Colombiana:</t>
  </si>
  <si>
    <t>2. Verificación de cumplimiento de requisitos en riesgos profesionales a terceros (Administración de contratistas)</t>
  </si>
  <si>
    <t>3. Prevención y promoción de los riesgos laborales(matriz de competencia laboral, induccion)</t>
  </si>
  <si>
    <t>4. Convocatoria, eleccion, capacitacion y participacion en reuniones programadas por el COPASST y cumplir con los compromisos inherentes al área.</t>
  </si>
  <si>
    <t>5. Realizar Inspecciones de seguridad</t>
  </si>
  <si>
    <t>6. Planear y Verificar los Sistemas de vigilancia epidemiológica</t>
  </si>
  <si>
    <t xml:space="preserve">7. Elaborar y ejecutar el (plan de emergencia) en lo concerniente a Prevención, preparación y respuesta </t>
  </si>
  <si>
    <t>8. Realizar la notificacion e investigacion de accidentes laborales</t>
  </si>
  <si>
    <t>9. Vigilancia, control del ausentismo</t>
  </si>
  <si>
    <t>10. Realizar control a las actividades de alto riesgo</t>
  </si>
  <si>
    <t>11. Elaborar  y mantener actualizada la Matriz de peligros y valoracion de riesgos</t>
  </si>
  <si>
    <t>12. Apoyar las Baterías de riesgo sicosocial</t>
  </si>
  <si>
    <t>13. Control y seguimiento al Reintegro laboral</t>
  </si>
  <si>
    <t>14. Realizar las inspecciones de puesto de trabajo</t>
  </si>
  <si>
    <t>15. Brindar apoyo a las actividades de medicina laboral</t>
  </si>
  <si>
    <t xml:space="preserve">16. Visitas de inspeccion a estudiantes que realizan trabajos de practica </t>
  </si>
  <si>
    <t>17. Actualizacion de los perfiles sociodemograficos</t>
  </si>
  <si>
    <t>18. Trabajar conjuntamente con la Coordinadora de Calidad para Integrar este sistema con otros sistemas de gestión</t>
  </si>
  <si>
    <t>19. Acompañamiento y apoyo al plan de manejo ambiental</t>
  </si>
  <si>
    <t xml:space="preserve">20. Entrega de elementos de proteccion personal </t>
  </si>
  <si>
    <t>21. Evaluacion y mejora del Sistema de gestion de seguridad y salud en el trabajo</t>
  </si>
  <si>
    <t xml:space="preserve">Se ha cumplido con las actividades solicitadas por el SGC, acatando los procedimientos, utilizando los formatos actualizados, se hizo la medición de indicadores mensuales al me de marzo de 2017, se han formulado e implementado las acciones correctivas por resultados de auditorias, encuestas de satisfacción, quejas recurrentes, entre otros, se hizo la rendición de cuentas del proceso a través de la revisión gerencial el 15 de marzo de 2017 , se actualizó los riesgos y se formularon las acciones preventivas y se atienden las quejas que se presentan el proceso oportunamente.
</t>
  </si>
  <si>
    <t xml:space="preserve">A través de las capcitaciones que se han dado uno de los puntos es sencibilización en  las buenas prácticas ambientales reducción en el consumo del papel. </t>
  </si>
  <si>
    <t>Los inventarios de las áreas mencionadas anteriormente fueron enviados al comité nacional de archivos el día 17 de abril.</t>
  </si>
  <si>
    <t>Este control lo debe hacer Servicios Generales.</t>
  </si>
  <si>
    <t>Se ha implemetado el plan de aseo en los dos subfondos utilizando la aspiradora.</t>
  </si>
  <si>
    <t>Se ha continuado desde el 10 de enero al 31 de marzo con las capacitaciones en el tema de TRD y técnicas archivísticas.</t>
  </si>
  <si>
    <t>Esta acción la realiza la seccional Bogotá.</t>
  </si>
  <si>
    <t>Este proceso no se esta realizando por que no se cuenta con el software de gestión documental para realizarlo.</t>
  </si>
  <si>
    <t>Se elaboró el cronograma de seguimiento el cual comienza a ser ejecutado apartir del 17 de abril</t>
  </si>
  <si>
    <t>Desde la sede principal se han ido estandarizando los procedimientos  y formatos en diferentes procesos, y los que aún no se han documentado, la nueva versión 2015, exige es la documentación documentada como reglamentos, acuerdos, diapositivas, entre otros que evidencien que se se está dando cumplimiento.</t>
  </si>
  <si>
    <t>La Coordinación de seguridad y salud en el trabajo ha venido documentando los indicadores de ley, los cuales serán medidos para el segundo semestre de 2017</t>
  </si>
  <si>
    <t>Se desarrollo el cronograma de trabajo con los procesos que conforman el SGC, en la identificación, actualización y formulación de acciones para evitar, prevenir o mitigar los riesgos en la institución, donde se identificaron 18 riesgos en 15 procesos y se formularon 44 acciones preventivas</t>
  </si>
  <si>
    <t>Se hace permanentemente, se envió propuesta de ajuste a las normas de la H.Consiliatura, trabajo colectiva de las áreas académicas y administrativas y se envió a la sede principal para su análisis</t>
  </si>
  <si>
    <t>Al momento no hay más espacio en la Universidad para la creación de subfondos.</t>
  </si>
  <si>
    <t>El cronograma se elaboró para recibir transferencias de enero a junio de 2017.</t>
  </si>
  <si>
    <t>Estas actividades se han ido realizando de acuerdo a las capacitaciones que se han dado en cada oficina. En los subfondos de los bloque A y C, se han realizado las actividades de clasificación, descripción y depuración.</t>
  </si>
  <si>
    <t>El proceso de digitalización en la seccional se detuvo desde el semestre anterior por directrices de la dirección nacional de archivos, estamos a la espera de nuevas instrucciones para poder continuar con el proceso.</t>
  </si>
  <si>
    <t>Se realiza permanentemente los riesgos potenciales que se pueden presentar para el buen funcionamiento de los sistemas de información y la estabilidad de los servicios restados.</t>
  </si>
  <si>
    <t>En este momento no se ha desarrollado porque estamos en contingencia por la implementación de los proyectos de sistemas a nivel nacional.</t>
  </si>
  <si>
    <t xml:space="preserve">Reestructuración de la unidad de correspondencia, implementado la "Ventanilla única de correspondencia", </t>
  </si>
  <si>
    <r>
      <t xml:space="preserve">Se tienene procedimientos y formatos académicos estándar de los procesos misionales de: 
</t>
    </r>
    <r>
      <rPr>
        <b/>
        <sz val="14"/>
        <rFont val="Arial"/>
        <family val="2"/>
      </rPr>
      <t>Docencia</t>
    </r>
    <r>
      <rPr>
        <sz val="14"/>
        <rFont val="Arial"/>
        <family val="2"/>
      </rPr>
      <t xml:space="preserve">:  Gestión académica - Procedimientos de: Curso de nivelación, reintegro, segundo calificador y transferencias y homologaciones
</t>
    </r>
    <r>
      <rPr>
        <b/>
        <sz val="14"/>
        <rFont val="Arial"/>
        <family val="2"/>
      </rPr>
      <t xml:space="preserve">internacionalización: </t>
    </r>
    <r>
      <rPr>
        <sz val="14"/>
        <rFont val="Arial"/>
        <family val="2"/>
      </rPr>
      <t xml:space="preserve">Mobilidad internacional - procedimientos de Movilidad internacional docente y procedimiento de movilidad internacional saliente de estudiantes
</t>
    </r>
    <r>
      <rPr>
        <b/>
        <sz val="14"/>
        <rFont val="Arial"/>
        <family val="2"/>
      </rPr>
      <t xml:space="preserve">Investigaciones: </t>
    </r>
    <r>
      <rPr>
        <sz val="14"/>
        <rFont val="Arial"/>
        <family val="2"/>
      </rPr>
      <t>Grupos de investigación- Procedimientos de Grupos de investigación y semilleros.
Con  lo anterior se da mayor organización al proceso con unidad nacional.</t>
    </r>
  </si>
  <si>
    <r>
      <t xml:space="preserve">Socializar los nuevos procesos  dentro de la comunidad </t>
    </r>
    <r>
      <rPr>
        <b/>
        <sz val="14"/>
        <rFont val="Arial"/>
        <family val="2"/>
      </rPr>
      <t>Unilibrista.</t>
    </r>
  </si>
  <si>
    <r>
      <t xml:space="preserve">Reestructurar el alcance </t>
    </r>
    <r>
      <rPr>
        <b/>
        <sz val="14"/>
        <rFont val="Arial"/>
        <family val="2"/>
      </rPr>
      <t xml:space="preserve">y el mapa de procesos </t>
    </r>
  </si>
  <si>
    <r>
      <t xml:space="preserve">PROYECTO 22- La Universidad orientada al servicio de la comunidad Unilibrista
Fortalecimiento y consolidación de la investigación científica y
formativa en la Universidad Libre
Objetivo: </t>
    </r>
    <r>
      <rPr>
        <sz val="14"/>
        <color theme="0"/>
        <rFont val="Arial"/>
        <family val="2"/>
      </rPr>
      <t xml:space="preserve"> Consolidar la  estrategia nacional E-learning  que permita integrar las tecnologías de la información y la comunicación como apoyo a los procesos de formación en programas presenciales y virtuales..
</t>
    </r>
  </si>
  <si>
    <t>5.       Alistamiento para la renovación de la vigencia de la inscripción en el registro especial de prestadores de servicios de salud.</t>
  </si>
  <si>
    <t>6.        Renovación del formulario de inscripción y declaración del cumplimiento de las condiciones de habilitación. (se está pendiente del periodo)</t>
  </si>
  <si>
    <r>
      <t xml:space="preserve">PROYECTO 23 - Sistema Integrado de Gestión.
Objetivo: </t>
    </r>
    <r>
      <rPr>
        <sz val="14"/>
        <color theme="0"/>
        <rFont val="Arial"/>
        <family val="2"/>
      </rPr>
      <t xml:space="preserve"> Consolidar la  estrategia nacional E-learning  que permita integrar las tecnologías de la información y la comunicación como apoyo a los procesos de formación en programas presenciales y virtuales..
</t>
    </r>
  </si>
  <si>
    <r>
      <rPr>
        <sz val="14"/>
        <color theme="1"/>
        <rFont val="Arial"/>
        <family val="2"/>
      </rPr>
      <t>Se realizará en</t>
    </r>
    <r>
      <rPr>
        <sz val="14"/>
        <color rgb="FF000000"/>
        <rFont val="Arial"/>
        <family val="2"/>
      </rPr>
      <t xml:space="preserve"> octubre del presente año</t>
    </r>
  </si>
  <si>
    <r>
      <t>Se realiza control de trabajo en alturas</t>
    </r>
    <r>
      <rPr>
        <sz val="14"/>
        <color rgb="FFFF0000"/>
        <rFont val="Arial"/>
        <family val="2"/>
      </rPr>
      <t xml:space="preserve"> </t>
    </r>
    <r>
      <rPr>
        <sz val="14"/>
        <color theme="1"/>
        <rFont val="Arial"/>
        <family val="2"/>
      </rPr>
      <t>cada vez que sea necesario.</t>
    </r>
  </si>
  <si>
    <r>
      <rPr>
        <b/>
        <sz val="14"/>
        <color theme="1"/>
        <rFont val="Arial"/>
        <family val="2"/>
      </rPr>
      <t>S</t>
    </r>
    <r>
      <rPr>
        <sz val="14"/>
        <color theme="1"/>
        <rFont val="Arial"/>
        <family val="2"/>
      </rPr>
      <t>e aplicó la primera encuesta en el mes de octubre</t>
    </r>
    <r>
      <rPr>
        <sz val="14"/>
        <color rgb="FFFF0000"/>
        <rFont val="Arial"/>
        <family val="2"/>
      </rPr>
      <t xml:space="preserve">   </t>
    </r>
    <r>
      <rPr>
        <sz val="14"/>
        <color rgb="FF000000"/>
        <rFont val="Arial"/>
        <family val="2"/>
      </rPr>
      <t>Se tiene programado la realización de la segunda encuesta de esta batería con la dirección de gestión humana para septiembre del presente. Se están realizando las capacitaciones pertinentes de acuerdo a lo que arrojo la primera encuesta.</t>
    </r>
  </si>
  <si>
    <r>
      <rPr>
        <sz val="14"/>
        <color theme="1"/>
        <rFont val="Arial"/>
        <family val="2"/>
      </rPr>
      <t>Durante el primer trimestre</t>
    </r>
    <r>
      <rPr>
        <b/>
        <sz val="14"/>
        <color rgb="FFFF0000"/>
        <rFont val="Arial"/>
        <family val="2"/>
      </rPr>
      <t xml:space="preserve"> </t>
    </r>
    <r>
      <rPr>
        <sz val="14"/>
        <color rgb="FFFF0000"/>
        <rFont val="Arial"/>
        <family val="2"/>
      </rPr>
      <t xml:space="preserve"> </t>
    </r>
    <r>
      <rPr>
        <sz val="14"/>
        <color rgb="FF000000"/>
        <rFont val="Arial"/>
        <family val="2"/>
      </rPr>
      <t xml:space="preserve">se </t>
    </r>
    <r>
      <rPr>
        <sz val="14"/>
        <color rgb="FFFF0000"/>
        <rFont val="Arial"/>
        <family val="2"/>
      </rPr>
      <t xml:space="preserve"> </t>
    </r>
    <r>
      <rPr>
        <sz val="14"/>
        <color rgb="FF000000"/>
        <rFont val="Arial"/>
        <family val="2"/>
      </rPr>
      <t xml:space="preserve"> realizaron 47  visitas de inspección de puestos de trabajo a estudiantes que realizan prácticas de consultorio jurídico, las Facultades de ingenierías y enfermería no hacen las notificaciones respectivas para las visitas de las prácticas de los estudiantes de esos programas.</t>
    </r>
  </si>
  <si>
    <r>
      <t>Ya se realizó la primera auditoria del sistema obteniendo una no conformidad ya que la política de calidad no ha sido firmada en Bogotá.</t>
    </r>
    <r>
      <rPr>
        <sz val="14"/>
        <color rgb="FFFF0000"/>
        <rFont val="Arial"/>
        <family val="2"/>
      </rPr>
      <t xml:space="preserve"> </t>
    </r>
    <r>
      <rPr>
        <sz val="14"/>
        <color theme="1"/>
        <rFont val="Arial"/>
        <family val="2"/>
      </rPr>
      <t>Se tienen los procedimientos y formatos actualizados con la nueva legislación</t>
    </r>
  </si>
  <si>
    <t>7.        Autoevaluación del cumplimiento de las condiciones para la habilitación.</t>
  </si>
  <si>
    <r>
      <t>8.</t>
    </r>
    <r>
      <rPr>
        <b/>
        <sz val="14"/>
        <rFont val="Arial"/>
        <family val="2"/>
      </rPr>
      <t xml:space="preserve">        </t>
    </r>
    <r>
      <rPr>
        <sz val="14"/>
        <rFont val="Arial"/>
        <family val="2"/>
      </rPr>
      <t>Radicación del formulario de inscripción</t>
    </r>
  </si>
  <si>
    <r>
      <t>El proceso de valoración documental ha continuado en este trimestre se analizaron alrededor de 276</t>
    </r>
    <r>
      <rPr>
        <sz val="14"/>
        <color rgb="FFFF0000"/>
        <rFont val="Arial"/>
        <family val="2"/>
      </rPr>
      <t xml:space="preserve"> </t>
    </r>
    <r>
      <rPr>
        <sz val="14"/>
        <color theme="1"/>
        <rFont val="Arial"/>
        <family val="2"/>
      </rPr>
      <t>de las áreas de planeación, decanatura de ingenierias y decatura de derecho los cuales se enviaron al Comité Nacional de Archivos en Bogotá.</t>
    </r>
  </si>
  <si>
    <r>
      <rPr>
        <sz val="14"/>
        <rFont val="Arial"/>
        <family val="2"/>
      </rPr>
      <t>Se ha cumplido con las actividades solicitadas por el SGC, acatando los procedimientos, utilizando los formatos actualizados, se hizo la medición de indicadores mensuales al mes de marzo de 2017, se han formulado e implementado las acciones correctivas por resultados de auditorias, encuestas de satisfacción,entre otros,  no se han presentado quejas, se   llevó a cabo la rendición de cuentas del proceso a través de la revisión gerencial el 15 de marzo de 2017 , se actualizó los riesgos,  se formularon las acciones preventivas.</t>
    </r>
    <r>
      <rPr>
        <sz val="14"/>
        <color rgb="FFFF0000"/>
        <rFont val="Arial"/>
        <family val="2"/>
      </rPr>
      <t xml:space="preserve">
</t>
    </r>
  </si>
  <si>
    <r>
      <t xml:space="preserve">Modelar el Sistema Integrado de Gestión de la Universidad.
</t>
    </r>
    <r>
      <rPr>
        <b/>
        <sz val="14"/>
        <color rgb="FFFF0000"/>
        <rFont val="Arial"/>
        <family val="2"/>
      </rPr>
      <t>Coordinadora de Calidad</t>
    </r>
  </si>
  <si>
    <t>Se hizo levantamiento de riesgos y oportunidades de mejora  del proceso en el mes de abril de 2017, encontrándose insuficiente personal de planta para el proceso y la oportunidad de mejora es proveer el área de dos ingenieros, uno de telecomunicaciones, seguridad y sistemas operativos y un técnico administrativo, lo anterior permite mejorar la custodia y la seguridad de la información</t>
  </si>
  <si>
    <t>Se cumplió al 100% las actividades programadas en el sistema de gestión de calidad ellas son:
Se hizo levantamiento de riesgos y oportunidades de mejora , se realizó la medición de los tres  indicadores mensuales al 30 de mayo de 2017,  la dirección de sistemas, obtuvo la cerficación como auditor integral, con lo cual se participó como Auditor interno de calidad ya que se tiene la competencia requerida, se implementado las acciones correctivas e implementación por resultados de encuesta de satisfacción, auditorias y quejas, se rindió cuentas ante el Comité de calidad en la revisión Gerencial y se han atendido las quejas oportunamente.</t>
  </si>
  <si>
    <t xml:space="preserve">Actualmente como actividades previas a los procesos de capacitación, se están desarrollando tres proyectos a nivel nacional como son:  
1. Implementación y unificación del dominio "unilibre.edu.co" migrando  el directorio activo seccional a nivel nacional, impactando el observatorio nacional como una sola universidad mejorando posicionamiento.
2. Proyecto de conectividad nacional, se inicia la implementación en la cuarta de semana de junio de 2017, conectando la seccional con las redes de las demás seccionales, con el acompañamiento de la empres TELMEX- CLARO.
3. Centralización de las bases de datos SEVEN, KACTUS y SINU, lo cual mejora la administración de estos sistemas de información generando mayor confiabilidad en los datos procesados y generando reportes en tiempo real.
Una vez se terminen estos tres proyectos se establecerán los controles y métricas en los procesos de seguridad informática a nivel nacional, para trabajar con los procesos ITIL y la norma ISO27000 lo cual permitirá la aplicación de los métodos de medición y determinar el impacto y correcto funcionamiento de sistemas implementados.
</t>
  </si>
  <si>
    <t>Acción que se viene realizando permanentemente cada vez que envían acuerdos desde la sede principal se suben al punto de consulta seccional</t>
  </si>
  <si>
    <t>Se están trabajando las acciones correctivas por los titulares de proceso, de acuerdo al resultado de las auditorías internas de calidad</t>
  </si>
  <si>
    <t>Se incluyeron en las listas de verificación de cada proceso los sistemas integrados de gestión, excepto el de Seguridad y salud en el trabajo que se realizó una auditoría adicional en el proceso de Gestión Humana.</t>
  </si>
  <si>
    <t>N/A</t>
  </si>
  <si>
    <t>Se desarrolló el cronograma de trabajo con los procesos que conforman el SGC, en la identificación, actualización y formulación de acciones para evitar, prevenir o mitigar los riesgos en la institución, donde se identificaron 18 riesgos en 15 procesos y se formularon 44 acciones preventivas, para el segundo semestre de 2017, se hará seguimiento a la eficacia de las oportunidades de mejora tomadas.</t>
  </si>
  <si>
    <t>Se solicitarán resultados de 2017-2 a la Coordinadora de calidad</t>
  </si>
  <si>
    <t>En el mes de abril se recibió visita de la Coordinadora Nacional de gestión ambiental, donde se convocó al Grupo administrativo de gestión ambiental GAGA, quedando tareas pendientes para la seccional y las cuales se están trabajando desde servicios generales, ya se tiene un nuevo correo para gestión ambiental:  gestionambiental@unilibrepereira.edu.co  se tiene un link en la página web con documentación de la seccional sobre temas ambientales</t>
  </si>
  <si>
    <t>Documentar  procesos académico - Administrativos de las Facultades de la Universidad estableciendo las mejores prácticas a nivel nacional</t>
  </si>
  <si>
    <t>Se tienen las caracterizaciones de procesos misionales como docencia, investigación, proyección social e internacionalización y se actualizaron las demás caracterizaciones de acuerdo a los numerales de la nueva norma ISO9001:2015</t>
  </si>
  <si>
    <t>Se tienen indicadores para los procesos misionales donde ya se incluyó un indicador para el proceso de proyección social que era el que faltaba.</t>
  </si>
  <si>
    <t>Durante el primer semestre del año, se socializó con el personal académico, administrativo y docente el mapa de procesos, política y objetivos de calidad; igualmente se distribuyeron para publicación en las áreas y   sitios estratégicos de la Universidad.</t>
  </si>
  <si>
    <t>Desde la academia se participa activamente en los ajustes a la documentación estándar que envía la sede principal</t>
  </si>
  <si>
    <t>Se viene implementando todos los procedimientos y formatos en los procesos misionales, los cuales fueron objeto de auditoría interna de calidad</t>
  </si>
  <si>
    <t>Durante el primer semestre del año, se socializó con el personal académico, administrativo los procedimientos estándar que se encuentran  en la intranet nacional</t>
  </si>
  <si>
    <t>Se viene implementando la versión 2015 de la norma donde ya no se requiere el manual de calidad, pero si se tiene documentado los objetivos, política y alcance en la intranet nacional</t>
  </si>
  <si>
    <t>Los días 6, 7 y 8 de marzo, se realizó el curso de auditores integrales donde participaron Decanos, Directores de programa, Titulares de proceso administrativo, auditores internos de calidad, Coordinadora de la ORI y  Directores de centro de investigación (42 en total), bajo la norma ISO 9001 y 14001 (Actualización 2015) OHSAS 18001 y Decreto 1072/2015 + formación auditores internos .  surtiéndose el 100% del año</t>
  </si>
  <si>
    <t>A través de la capacitación de sistemas integrados se sensibilizó sobre gestión del riesgo.  Surtiéndose el 100% del año en esta actividad</t>
  </si>
  <si>
    <t>El primer ciclo de auditoría se realizó en el mes de junio de 2017 (del 5 al 9) , según directriz nacional, donde participaron como equipo auditor los procesos académicos (decanos, directores de programa, etc, que hicieron el curso de auditores integrales.</t>
  </si>
  <si>
    <t xml:space="preserve">Se aplaza la visita para el mes de julio (26, 27 y 28 de 2017) </t>
  </si>
  <si>
    <t>Se incluyeron para este año los PLANES DE MEJORAMIENTO de los procesos misionales de docencia, investigación, proyección social e internacionalización.</t>
  </si>
  <si>
    <t>Se envió a la sede principal la propuesta de ajustes a la encuesta de satisfacción por parte de algunos titulares de proceso, la cual será aplicada conjuntamente con la Oficina de Planeación.</t>
  </si>
  <si>
    <t>Actividad permanente, donde se consolidan, se envían las quejas a cada titular y se les hace el respectivo seguimiento.</t>
  </si>
  <si>
    <t>Se realiza mensualmente verificación de documentos de terceros contratados por la universidad cuando estos son notificados a la coordinación, por el departamento de compras y/o servicios generales</t>
  </si>
  <si>
    <t>Actualizado hasta la vigencia de junio 2017</t>
  </si>
  <si>
    <t>Se tiene previsto realizar la actualizacion de la matriz de riesgos y valoracion de peligros  en agosto del 2017. Los resultados de la misma serán enviados a los jefes de dependencia para que sean tenidos  en cuenta  en el presupuesto  vigencia 2018</t>
  </si>
  <si>
    <t>Actualizado a la fecha con un porcentaje del 95. 63% de implementación del sistema</t>
  </si>
  <si>
    <t>Para la vigencia del segundo trimestre no se han registrado accidentes laborales.por tanto no se tienen registros.</t>
  </si>
  <si>
    <t>Se realiza control de trabajo en alturas toda vez que es notificado a esta Coordinación o en su defecto cuando se detecta un acto inseguro .</t>
  </si>
  <si>
    <t>Se realizaron dos inspecciones de seguridad en la sede belmonte y sede centro,  enviando los informes correspondientes a las áreas  vinculadas en el proceso.</t>
  </si>
  <si>
    <t>Se da la información necesaria para la implementación del sistema  cada vez que lo requiere el médico laboral</t>
  </si>
  <si>
    <t>Se realizó la auditoria del  SG-SST  por parte de la Coordinacion de Calidad ,  sin tener  observaciones dentro del sistema. Del segundo ciclo de auditoría 2016, se tenia una no conformidad por no tener la politica firmada por el representante legal de la  Universidad  el  27 de abril del presente año, la cual se cerró eficazmente por estar firmada y publicada a los empleados.</t>
  </si>
  <si>
    <t>Se está terminando con la implementación del sistema de gestión de seguridad y salud en el trabajo de acuerdo con lo dispuesto en el decreto 1072/2017. Y lo establecido en la resolucion 1111/2017. Se tiene un porcentaje de cumplimiento de 95,63%</t>
  </si>
  <si>
    <t>A la fecha se ha cumplido con lo establecido en el registro de induccion al personal  nuevo de la Institución (4 personas)</t>
  </si>
  <si>
    <t>Se tiene el  Sistema de vigilancia epidemiológica (SVE) Osteomuscular con el fin de elaborar programas de prevención y promoción de la enfermedad , elaborado por el medico laboral de la Universidad, se tiene previsto realizar la implementacion del mismo.</t>
  </si>
  <si>
    <t>A la fecha falta un caso por definir del año pasado sobre restricciones, se espera el cumplimiento de las terapias del empleado para realizar nuevamente valoracion por medico laboral.</t>
  </si>
  <si>
    <t>A la fecha se realizaron 30 inspecciones de puestos de trabajo que se tenian previstos, los resultados  fueron enviados a los jefes de dependencia para que sean incluidos los ajustes en el presupuesto vigencia 2018. y a la presidencia del Copasst.</t>
  </si>
  <si>
    <t>A la fecha se ralizaron 41 visitas correspondientes a la facultad de derecho y trabajo social, las otras facultades presentaron la información en forma extemporánea (faltando dos semanas aproximadamente para salir de la práctica) . Se establecio compromiso con CEIDEUL para que este reporte se haga de manera oportuna al inicio de cada semestre y revisar toda la poblacion.</t>
  </si>
  <si>
    <t>Se actualizaron 4  perfiles sociodemograficos del personal nuevo</t>
  </si>
  <si>
    <t>Se hace continuamente  entrega de elementos de proteccion personal requeridos al personal de mantenimiento.</t>
  </si>
  <si>
    <t>Hasta el momento se ha hecho seguimiento a las oficinas de: Biblioteca - posgrados - consultorio jurídico - planeación - auditoria - bienestar universitario - jefatura de personal - nómina -seguridad social - ceideul. Entrevistando a 13 personas. Se ha evidenciado que las oficinas están implemetando las normas técnicas para la organización de sus archivos resaltando el compromiso frente al tema.</t>
  </si>
  <si>
    <t>Las personas responsables de los archivos están  reduciendo el consumo innecesario de papel escanenado los documentos que no ameritan archivarse en físico y sacando copias por lado y lado de la hoja.</t>
  </si>
  <si>
    <t>Cuando los encargados del archivo comienzan con la organización previo han realizado labores de clasificación, ordenación y depuración con el fin de dejar únicamente los documentos que hacen parte de la Tabla de Retención Documental. 
Para este semestre  el archivo central viene realizado el proceso de organización que incluye: ordenación, depuración, foliación y descripción de las historias laborales inactivas, se comenzó el 1 de mayo, al momento se han organizado 578 de 1600.
Adiconal se ha realizado el inventario documental de dichas historias laborales.</t>
  </si>
  <si>
    <t>Este proceso aún no se ha activado ya que de  la Dirección Nacional de Gestión Documental no han dado indicaciones de cómo y cúando se retoma la actividad.</t>
  </si>
  <si>
    <t>Aún no se ha recibido respuesta del Comité Nacional de Archivos frente al tema de la destrucción de los documentos que se enviaron para aprobación de eliminación el 17 de abril del presente año.
Este trimestre las actividades del proceso de GDO se han enfocado en la organización de lso fondos documentales que tenemos al interior de la Universidad, y de esta manera abrir espacio para poder recibir tansferencias documentales en el primer semetre de 2018.</t>
  </si>
  <si>
    <t>Aún no ha llegado respuesta del Comité Nacional de Archivos.</t>
  </si>
  <si>
    <t>Para este semestre se recibieron transferencias documentales de las oficinas: 
Auditoria - secretaría seccional - coordinación de laboratorio de ingenierías - gestión documental - servicios generales - bienestar universitario - prácticas de microbiología - decanatura de derecho - planeación - pagaduría. En los meses de enero a junio.</t>
  </si>
  <si>
    <t>Se ha continuado con el aseo a los subfondos.</t>
  </si>
  <si>
    <t>Al momento no hay más espacio en la Universidad para la creación de subfondos, para obtener especio es necesario reubicar la documentación que se encuentra en punto fijo y en el archivo que se encuentra en la Biblioteca, esta actividad implica actividades de: clasificación, ordenación, descripción, depuración, elaboración de inventarios y cambio  de uniades de información, de esta manera optimizamos espcio y así poder recibir tranasferencias documentales en el primer semestrede 2018.</t>
  </si>
  <si>
    <t>En  este trimestre  ha continuado con el plan de capacitación a 46 personas, cabe resaltar que la capacitación es personalizada y por cada puesto de trabajo.</t>
  </si>
  <si>
    <t xml:space="preserve">Se ha elaborado y entregado la medición de indicadores mensuales.
</t>
  </si>
  <si>
    <t>El proceso de correspondencia depende del área de servicios Generales, el tema fue llevado al Comité de Archivo Seccional para que se gestione el trámite y este proceso pase a ser parte del Centro de Administración Documental. En reunión con la Directora Nacional de Gestión Documental ella mencionó que se ha tratado el tema desde la Secretaría General en Bogotá y que corrrespondencia pase a ser un proceso de Gestión Documental y por la seccional se hará la solicitud a las instancias correspondientes la solicitud de dicho proceso.</t>
  </si>
  <si>
    <t xml:space="preserve">Reestructuración de la unidad de correspondencia, implementado la "Ventanilla única de correspondencia",  </t>
  </si>
  <si>
    <t>No se realizaron capacitaciones en el segundo semestre del año</t>
  </si>
  <si>
    <t>Se tiene el plan de manejo ambiental, el cual se socializará  con los integrantes del comité GAGA.</t>
  </si>
  <si>
    <t>se realizo campaña de recolección de residuos peligrosos post consumo en campaña con la CARDER</t>
  </si>
  <si>
    <t xml:space="preserve">Se están realizando las capacitaciones pertinentes de acuerdo al plan de acción generado por  los resultados de la primera encuesta aplicada en el 2016. </t>
  </si>
  <si>
    <t>Hasta la fecha se han mantenido las condiciones de habilitación de los consultorios médicos - Enfermería - De acuerdo a la resolución 2003 de Mayo 28 de 2014. Cumpliendo con las capacitaciones del personal, los protocolos de atención se encuentran  elaborados desde 2014; de igual forma el alistamiento se encuentra listo para la visita de habilitación.</t>
  </si>
  <si>
    <t>a mediados del mes de Julio se entrega la renovación del formulario de inscripción y declaración del cumplimiento de las condiciones de habilitación. Despues de esto nos deja acceder a la página pra realizar la autoevaluación del cumplimiento de las condiciones de habiulitación para una vez finalizar el proceso con la certificación de la autoevaluación. A este proceso se le dará cumplimiento al 100% en agosto que es la fecha que nos dio la secretaria departamental de salud para el cumplimiento de la renovación de la habilitación de los consultorios médicos.</t>
  </si>
  <si>
    <t>Realizar transferencias documentales</t>
  </si>
  <si>
    <t>Brindar a los usuarios el servicio de búsqueda y préstamo de Documentos</t>
  </si>
  <si>
    <t>Para el primer trimestre del año se realizaron 19 préstamos de las áreas de:
Registro y control - Gestión Humana - Secretría seccional</t>
  </si>
  <si>
    <r>
      <t xml:space="preserve">En este segundo trimestre se realizaron 3 transferencias documentales:
</t>
    </r>
    <r>
      <rPr>
        <b/>
        <sz val="14"/>
        <color theme="1"/>
        <rFont val="Arial"/>
        <family val="2"/>
      </rPr>
      <t>Abril:</t>
    </r>
    <r>
      <rPr>
        <sz val="14"/>
        <color theme="1"/>
        <rFont val="Arial"/>
        <family val="2"/>
      </rPr>
      <t xml:space="preserve"> (1): Decanatura de Derecho
</t>
    </r>
    <r>
      <rPr>
        <b/>
        <sz val="14"/>
        <color theme="1"/>
        <rFont val="Arial"/>
        <family val="2"/>
      </rPr>
      <t>Mayo</t>
    </r>
    <r>
      <rPr>
        <sz val="14"/>
        <color theme="1"/>
        <rFont val="Arial"/>
        <family val="2"/>
      </rPr>
      <t xml:space="preserve"> (2): Planeación - Pagaduría
</t>
    </r>
    <r>
      <rPr>
        <b/>
        <sz val="14"/>
        <color theme="1"/>
        <rFont val="Arial"/>
        <family val="2"/>
      </rPr>
      <t>Junio:</t>
    </r>
    <r>
      <rPr>
        <sz val="14"/>
        <color theme="1"/>
        <rFont val="Arial"/>
        <family val="2"/>
      </rPr>
      <t xml:space="preserve"> No se realizaron ransferencias
</t>
    </r>
  </si>
  <si>
    <t>Para este trimestre se realizaron 43 préstamos de las áreas de:
Gestión humana - Secretaría seccional - Registro y control.</t>
  </si>
  <si>
    <r>
      <t xml:space="preserve">Para este primer trimestre se realizaron 10 transferencias documentales:
</t>
    </r>
    <r>
      <rPr>
        <b/>
        <sz val="14"/>
        <color theme="1"/>
        <rFont val="Calibri"/>
        <family val="2"/>
        <scheme val="minor"/>
      </rPr>
      <t>Enero</t>
    </r>
    <r>
      <rPr>
        <sz val="14"/>
        <color theme="1"/>
        <rFont val="Calibri"/>
        <family val="2"/>
        <scheme val="minor"/>
      </rPr>
      <t>: (</t>
    </r>
    <r>
      <rPr>
        <b/>
        <sz val="14"/>
        <color theme="1"/>
        <rFont val="Calibri"/>
        <family val="2"/>
        <scheme val="minor"/>
      </rPr>
      <t>4</t>
    </r>
    <r>
      <rPr>
        <sz val="14"/>
        <color theme="1"/>
        <rFont val="Calibri"/>
        <family val="2"/>
        <scheme val="minor"/>
      </rPr>
      <t xml:space="preserve"> ) de las áreas de. Auditoria - Secretaria Seccional - Cordinación de laboratorio - Bienestar Universitario.
</t>
    </r>
    <r>
      <rPr>
        <b/>
        <sz val="14"/>
        <color theme="1"/>
        <rFont val="Calibri"/>
        <family val="2"/>
        <scheme val="minor"/>
      </rPr>
      <t xml:space="preserve">Febrero: (3): </t>
    </r>
    <r>
      <rPr>
        <sz val="14"/>
        <color theme="1"/>
        <rFont val="Calibri"/>
        <family val="2"/>
        <scheme val="minor"/>
      </rPr>
      <t xml:space="preserve">de las áreas de: Gestión Documental - Servicios Generales - Prácticas de microbiología.
</t>
    </r>
    <r>
      <rPr>
        <b/>
        <sz val="14"/>
        <color theme="1"/>
        <rFont val="Calibri"/>
        <family val="2"/>
        <scheme val="minor"/>
      </rPr>
      <t>Marzo:</t>
    </r>
    <r>
      <rPr>
        <sz val="14"/>
        <color theme="1"/>
        <rFont val="Calibri"/>
        <family val="2"/>
        <scheme val="minor"/>
      </rPr>
      <t xml:space="preserve"> No se recibieron</t>
    </r>
  </si>
  <si>
    <t>Se  realizó reunión de Comité GAGA el día 25 de abril de 2017, donde estará presente la Dra. Maria Teresa, Docente investigadora de la Sede principal, la cual dió una charla a todo el comité y se dejaron tareas para la Seccional las cuales se vienen implementando (creación del correo electrónico de gestión ambiental, se creó un link en la página web, la cual se alimenta permentemente.</t>
  </si>
  <si>
    <t>El plan de manejo ambiental se encuentra formulado, lo que significa que está acción se cumplió al 100% del año</t>
  </si>
  <si>
    <t>El plan de manejo ambiental se encuentra socializado con los integrantes del comité GAGA.  lo que significa que está acción se cumplió al 100% del año</t>
  </si>
  <si>
    <r>
      <t xml:space="preserve">Diseñar e implementar el Sistema de Gestión Ambiental
</t>
    </r>
    <r>
      <rPr>
        <b/>
        <sz val="20"/>
        <color rgb="FFFF0000"/>
        <rFont val="Arial"/>
        <family val="2"/>
      </rPr>
      <t>Jefe de Servicios Generales</t>
    </r>
  </si>
  <si>
    <r>
      <t xml:space="preserve">Diseñar e implementar el Sistema de Gestión de la Seguridad y Salud en el Trabajo basado en la normas y disposiciones legales vigentes..
</t>
    </r>
    <r>
      <rPr>
        <b/>
        <sz val="20"/>
        <color rgb="FFFF0000"/>
        <rFont val="Arial"/>
        <family val="2"/>
      </rPr>
      <t>Coordinadora de Seguridad y Salud en el Trabajo</t>
    </r>
  </si>
  <si>
    <r>
      <t xml:space="preserve">Diseñar e implementar el Sistema de Gestión para la Seguridad Informática basados en las normas y disposiciones legales vigentes
</t>
    </r>
    <r>
      <rPr>
        <b/>
        <sz val="20"/>
        <color rgb="FFFF0000"/>
        <rFont val="Arial"/>
        <family val="2"/>
      </rPr>
      <t>Director de Sistemas</t>
    </r>
  </si>
  <si>
    <r>
      <t xml:space="preserve">Diseñar e implementar en las facultades de ciencias de la salud, el Sistema Obligatorio de Garantia de Calidad (SOGC) en el componente de habilitacion y en los que fuere necesario.
</t>
    </r>
    <r>
      <rPr>
        <b/>
        <sz val="20"/>
        <color rgb="FFFF0000"/>
        <rFont val="Arial"/>
        <family val="2"/>
      </rPr>
      <t>Coordinadora de Salud</t>
    </r>
  </si>
  <si>
    <r>
      <t xml:space="preserve">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
</t>
    </r>
    <r>
      <rPr>
        <b/>
        <sz val="20"/>
        <color rgb="FFFF0000"/>
        <rFont val="Arial"/>
        <family val="2"/>
      </rPr>
      <t>Coordinadora de Gestión Documental</t>
    </r>
  </si>
  <si>
    <t>Desde la sede principal se diseñaron algunos  indicadores para los procesos misionales en docencia, investigación e internacionalización, los cuales fueron medidos y se presentaron a todas las áreas académicas y administrativas durante la revisión Gerencial realizada el 15 de marzo de 2017
Para los procesos de soporte, se solicitaron los resultados de indicadores del primer trimestre del año (Mensual y trimestral) a los procesos que tienen esa periodicidad en la medición.</t>
  </si>
  <si>
    <r>
      <t xml:space="preserve">Socialización para implementación de  procedimientos  misionales estándar  de los procesos de </t>
    </r>
    <r>
      <rPr>
        <b/>
        <sz val="14"/>
        <rFont val="Arial"/>
        <family val="2"/>
      </rPr>
      <t xml:space="preserve">Docencia, investigación, proyección social e internacionalización, </t>
    </r>
    <r>
      <rPr>
        <sz val="14"/>
        <rFont val="Arial"/>
        <family val="2"/>
      </rPr>
      <t>mediante correo electrónico, administrativo y académico de los procedimientos y formatos que se deben implementar,  documentación que está disponible en la intranet nacional y en el punto de consulta Seccional</t>
    </r>
  </si>
  <si>
    <t>Se envió propuesta de caracterización de procesos de Gestión financiera y Auditoría interna con la metodología de PHVA, al igual que la reformulación de acuerdos de servicios.
A nivel nacional se están proponiendo caracterizaciones con PHVA tareas asignadas a cada seccional.</t>
  </si>
  <si>
    <t>De acuerdo a los procesos asignados para revisar y proponer ajustes, eliminación y/o creación de indicadores en nuestro caso Gestión Financiera y Auditoría Interna, propuesta que enviado a la sede principal.</t>
  </si>
  <si>
    <t>Se han validado los documentos elaborados con los procesos académicos.</t>
  </si>
  <si>
    <t>Se socializa permanente  la documentación y procedimientos Académicos- administrativos estándar  para su implementación en las versiones actualizadas que se encuentran en la intranet.</t>
  </si>
  <si>
    <t>Actividad permanente de divulgación a través de afiches , intranet nacional y punto de consulta seccional.</t>
  </si>
  <si>
    <t>Se viene socializando el nuevo alcance con la comunidad universitaria</t>
  </si>
  <si>
    <t>Actividad permanente de socialización del nuevo alcance con la comunidad universitaria</t>
  </si>
  <si>
    <t>El segundo ciclo de auditorías de seguimiento se realizará en el mes de octubre del presente año.</t>
  </si>
  <si>
    <t>Se han venido formulando e implementando las acciones correctivas y oportunidades de mejora como producto de auditorías internas, externas, mapas de riesgos, revisión gerencial, quejas recurrentes, etc.</t>
  </si>
  <si>
    <t xml:space="preserve">Se recibió visita en las seccionales de:  Bogotá, Cali y Cúcuta durante los días 25, 26, 27 y 28 de julio de 2017, donde se presentaron 6 hallazgos, de las cuales se formularon y están en implementación las acciones correctivas </t>
  </si>
  <si>
    <t>Se comunica todo lo relacionado con el SGC a través del punto de Consulta Seccional y la intranet nacional.</t>
  </si>
  <si>
    <t>La Sede principal envió encuesta definitiva el día 21 de septiembre de 2017 alineada con acreditación y SGC para ser aplicada durante los primeros quince días del mes de octubre de 2017 a todos los estamentos.</t>
  </si>
  <si>
    <t>Se hace inducción a las áreas a través de acompañamiento por parte de la coordinación de calidad  en indicadores, se enfatiza en el servicio integral al cliente, acciones correctivas, oportunidades de mejora, análisis de causas entre otras)</t>
  </si>
  <si>
    <t>A través de las auditorías internas de calidad se hará seguimiento a la implementación eficaz de las acciones de mejoramiento</t>
  </si>
  <si>
    <t>Se realiza seguimiento de documentacion a contratacion de terceros cuando son notificados a la coordinacion, por el departamento de compras y/o servicios generales</t>
  </si>
  <si>
    <t>A la fecha se ha cumplido con lo establecido en el registro de induccion al personal  nuevo de la Institución (2 personas)</t>
  </si>
  <si>
    <t xml:space="preserve">Se realizo tres inspecciones de seguridad  dos en la sede centro y una en belmonte </t>
  </si>
  <si>
    <t xml:space="preserve">Actualizado a la fecha en cada sede, realización del primer simulacro sede centro y consultorio juridico el 25 de octubre </t>
  </si>
  <si>
    <t>Par la vigencia del tercer trimestre no se han registrad o accidentes laborales</t>
  </si>
  <si>
    <t>Se tiene actualizado el control de ausentismo de los empleados con fecha de corte agosto 31.</t>
  </si>
  <si>
    <t>Se tiene previsto realizar la actualizacion de la matriz de riesgos y valoracion de peligros  el 3 de octubre del  2017. Lo anterior no se pudo realizar en el mes de agosto por invonvenientes con el proveedor de SURA</t>
  </si>
  <si>
    <t>A la fecha se realizan 3 inspeciones de puestos de trabajo en compañía de la fisioterapeuta de SURA</t>
  </si>
  <si>
    <t>A la fecha se ralizaron 56 visitas correspondientes a la facultad de derecho  trabajo social, microbiologia, enfermeria e ingenierias civil.</t>
  </si>
  <si>
    <t xml:space="preserve">Se viene trabajando alineadamente con el SGC, </t>
  </si>
  <si>
    <t>Se viene realizando evaluación y mejora del Sistema de Gestión de Seguridad y Salud en el Trabajo</t>
  </si>
  <si>
    <t>Se está implementando los procedimientos y formatos estándar en la academia (procesos misionales),  a nivel nacional, se crearon los procedimientos y respectivos formatos de:
1. ST-INV-02-P-01 Procedimiento para el pago de incentivos a la producción intelectual
2. Se hicieron  ajustes al formato plan de trabajo docente enviado por la Rectoría Nacional mediante REC 387
4. Se hizo ajustes a los procedimientos de: Presupuestos, Tesorería,  Recepción y Administración de Insumos y Activos.
5. Se envió formato dianóstico de biblioteca solicitado por la sede principal</t>
  </si>
  <si>
    <t>Se ha dado continuidad al cronograma en la medida en que los responsables de los procesos han atendido a la solicitud que se hace por correo electrónico.</t>
  </si>
  <si>
    <t>Dando continuidad al los procesos de calsificación, ordenación, descripción y depuración, se viene adelantando estas actividades en los subfondos con los que cuenta la Universidad: punto fijo - biblioteca - oficina de gestión documental.</t>
  </si>
  <si>
    <t xml:space="preserve">Aún no se ha recibido respuesta del Comité Nacional de Archivos frente al tema de la destrucción de los documentos que se enviaron para aprobación de eliminación el 17 de abril del presente año.
Este trimestre las actividades del proceso de GDO se han enfocado en la organización de lso fondos documentales que tenemos al interior de la Universidad, y de esta manera abrir espacio para poder recibir tansferencias documentales en el primer semetre de 2018
</t>
  </si>
  <si>
    <t>El tema fue expuesto por la Secretaría Seccional a la Secretaría General, aún no se tiene respuesta.</t>
  </si>
  <si>
    <t>En el segundo semestre de este año no se han recibido transferencias documentales por razones de espacio, a través de el Boletín de la Universidad se le informó a la áreas administrativas y académicas. Actualmente se esta trabajando en la organización de los subfondos como uno de los objetivos se tiene el de abrir espacio para poder recibir transferencias en el primer semestre de 2018.</t>
  </si>
  <si>
    <t>Se continua con la capacitación.</t>
  </si>
  <si>
    <t>Como se mencionó anteriormente para este segundo semestre del año no se recibirán transferencias documentales.</t>
  </si>
  <si>
    <t xml:space="preserve">Para este trimestre se realizaron  préstamos de las áreas de:
Gestión humana - Secretaría seccional - Registro y control y Rectoría.
</t>
  </si>
  <si>
    <t>Se ha elaborado y entregado la medición de indicadores mensuales.</t>
  </si>
  <si>
    <t>No se realizaron capacitaciones en el tercer semestre del año</t>
  </si>
  <si>
    <t>Acción permanente donde se tienen aproximadamente en las dos sedes 16 puntos de reciclaje, cumpliendo así con la normatividad</t>
  </si>
  <si>
    <t>Se creó el link en la página web de manejo ambiental de la seccional, donde se subió  toda la información referente a:  video de sensibilización, informes de gestión ambiental, información de las actas del Comité, campañas realizadas, entre otros.</t>
  </si>
  <si>
    <t>Se continúa con los registros como evidencia del manejo de resíduos comunes, peligrosos y del material reciclado.</t>
  </si>
  <si>
    <t xml:space="preserve">se inicio la instalacion de los tubos led los cuales se estan reemplazando en los laboratorios del piso 5 del bloque C. </t>
  </si>
  <si>
    <t>Se conúa con la instalación en los laboratorios faltantes, se hizo:  Decanaturas, y otros sitios,</t>
  </si>
  <si>
    <t>Se está en la contración del Ing. Ambiental que desarrollará las actividades del plan de manejo</t>
  </si>
  <si>
    <t>Se trabajaron las acciones correctivas  del resultado de auditorías internas y la externa con los procesos y están en implementación</t>
  </si>
  <si>
    <t>Se actualiza permanente la normatividad en el punto de consulta seccional</t>
  </si>
  <si>
    <t>Pendiente el envío del plan nacional de auditorías 2017-1 por la sede principal para hacer la programación seccional</t>
  </si>
  <si>
    <t xml:space="preserve">Para el segundo ciclo de auditorías de seguimiento se   incluyeron en las listas de verificación de cada proceso los sistemas integrados de gestión y la auditoría de Seguridad y salud en el trabajo con un auditor competente en el tema y certificado.  </t>
  </si>
  <si>
    <t>Para el segundo ciclo de auditorías de seguimiento se hará seguimiento a las oportunidades de mejora como resultado del levantamiento de riesgos.</t>
  </si>
  <si>
    <t xml:space="preserve">Se ha trabajado de la mano de la empresa de soporte de tecnología, brindando lel personal necesario para cubrir las necesidades del departamento de sistemas en la implementación de estos proyectos de tecnología, a jefatura de personal se entregó una recomedación de contratación teniendo en cuenta todas estas nuevas implementaciones tecnológicas. </t>
  </si>
  <si>
    <t xml:space="preserve">Se cumplio 100% las actividades programadas en el sistema de gestión de calidad. </t>
  </si>
  <si>
    <t>Actualmente se vienen desarrollando las implementaciones de los proyectos nacionales, como el proyecto de conectividad, ya se tiene la seccional Pereira con el nuevo esquema de conectividad, y se vienen trabajando en los demas proyectos como centralización de las bases de datos. Estos proyectos van acompañados de procesos de capacitación e implementación de políticas de seguridad.  La seccional Pereira esta entregando toda la información necesaria y cumpliendo con los tiempos que se requieren a nivel nacional para hacer estas implementaciones.</t>
  </si>
  <si>
    <t>Se han ido estandarizando los procedimientos  y formatos en diferentes procesos con la nueva versión 2015, exige es la documentación documentada como reglamentos, acuerdos, diapositivas, entre otros que evidencien que se se está dando cumplimiento.</t>
  </si>
  <si>
    <t>Hasta la fecha se han mantenido las condiciones de habilitación de los consultorios médicos - Enfermería - De acuerdo a la resolución 2003 de Mayo 28 de 2014. Cumpliendo con las capacitaciones del personal, los protocolos de atención se encuentran  elaborados desde 2014; de igual forma el alistamiento se encuentra listo para la visita de habilitación. De acuerdo al cronograma que tenga la Secretaría Departamental de Salud.</t>
  </si>
  <si>
    <t>El pasado 28 de Julio de 2017 se realizó el proceso de la renovación de la habilitación por un año mas de acuerdo a las condiciones de habilitación de los servicios de salud, conforme a lo estipulado en la resolución 2003 de mayo 28 de 2014; Haciendo constancia de esto con la CONSTANCIA DE AUTOEVALUACIÓN.            De acuerdo con esto se continua con el mantenimiento de las condiciones de habilitación hasta el próximo 28 de Julio de 2018. Cumpliendo con el proceso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</si>
</sst>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 #,##0.00_);_(&quot;$&quot;\ * \(#,##0.00\);_(&quot;$&quot;\ * &quot;-&quot;??_);_(@_)"/>
    <numFmt numFmtId="165" formatCode="_(* #,##0.00_);_(* \(#,##0.00\);_(* &quot;-&quot;??_);_(@_)"/>
    <numFmt numFmtId="166" formatCode="General_)"/>
    <numFmt numFmtId="167" formatCode="&quot;$&quot;#,##0"/>
  </numFmts>
  <fonts count="27" x14ac:knownFonts="1">
    <font>
      <sz val="11"/>
      <color theme="1"/>
      <name val="Calibri"/>
      <family val="2"/>
      <scheme val="minor"/>
    </font>
    <font>
      <sz val="11"/>
      <color theme="1"/>
      <name val="Calibri"/>
      <family val="2"/>
      <scheme val="minor"/>
    </font>
    <font>
      <sz val="10"/>
      <name val="Arial"/>
      <family val="2"/>
    </font>
    <font>
      <b/>
      <sz val="14"/>
      <name val="Arial"/>
      <family val="2"/>
    </font>
    <font>
      <sz val="14"/>
      <color rgb="FF000000"/>
      <name val="Arial"/>
      <family val="2"/>
    </font>
    <font>
      <sz val="14"/>
      <name val="Arial"/>
      <family val="2"/>
    </font>
    <font>
      <u/>
      <sz val="10"/>
      <color theme="10"/>
      <name val="Arial"/>
      <family val="2"/>
    </font>
    <font>
      <sz val="10"/>
      <name val="Arial"/>
      <family val="2"/>
    </font>
    <font>
      <b/>
      <sz val="14"/>
      <color rgb="FFFF0000"/>
      <name val="Arial"/>
      <family val="2"/>
    </font>
    <font>
      <sz val="14"/>
      <color rgb="FFFF0000"/>
      <name val="Arial"/>
      <family val="2"/>
    </font>
    <font>
      <sz val="14"/>
      <color theme="1"/>
      <name val="Arial"/>
      <family val="2"/>
    </font>
    <font>
      <b/>
      <sz val="14"/>
      <color theme="0"/>
      <name val="Arial"/>
      <family val="2"/>
    </font>
    <font>
      <b/>
      <sz val="14"/>
      <color theme="1"/>
      <name val="Arial"/>
      <family val="2"/>
    </font>
    <font>
      <sz val="14"/>
      <color theme="0"/>
      <name val="Arial"/>
      <family val="2"/>
    </font>
    <font>
      <sz val="12"/>
      <name val="Arial"/>
      <family val="2"/>
    </font>
    <font>
      <sz val="12"/>
      <color theme="1"/>
      <name val="Arial"/>
      <family val="2"/>
    </font>
    <font>
      <sz val="14"/>
      <color theme="1"/>
      <name val="Calibri"/>
      <family val="2"/>
      <scheme val="minor"/>
    </font>
    <font>
      <b/>
      <sz val="14"/>
      <color theme="1"/>
      <name val="Calibri"/>
      <family val="2"/>
      <scheme val="minor"/>
    </font>
    <font>
      <sz val="8"/>
      <color theme="1"/>
      <name val="Arial"/>
      <family val="2"/>
    </font>
    <font>
      <sz val="16"/>
      <name val="Arial"/>
      <family val="2"/>
    </font>
    <font>
      <sz val="18"/>
      <color rgb="FF000000"/>
      <name val="Arial"/>
      <family val="2"/>
    </font>
    <font>
      <sz val="20"/>
      <color rgb="FF000000"/>
      <name val="Arial"/>
      <family val="2"/>
    </font>
    <font>
      <b/>
      <sz val="20"/>
      <color rgb="FFFF0000"/>
      <name val="Arial"/>
      <family val="2"/>
    </font>
    <font>
      <sz val="18"/>
      <name val="Arial"/>
      <family val="2"/>
    </font>
    <font>
      <sz val="20"/>
      <name val="Arial"/>
      <family val="2"/>
    </font>
    <font>
      <sz val="18"/>
      <color theme="1"/>
      <name val="Arial"/>
      <family val="2"/>
    </font>
    <font>
      <b/>
      <sz val="18"/>
      <color theme="1"/>
      <name val="Arial"/>
      <family val="2"/>
    </font>
  </fonts>
  <fills count="8">
    <fill>
      <patternFill patternType="none"/>
    </fill>
    <fill>
      <patternFill patternType="gray125"/>
    </fill>
    <fill>
      <patternFill patternType="solid">
        <fgColor rgb="FF9C202C"/>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auto="1"/>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77">
    <xf numFmtId="0" fontId="0"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6"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0" fontId="7"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11">
    <xf numFmtId="0" fontId="0" fillId="0" borderId="0" xfId="0"/>
    <xf numFmtId="166" fontId="5" fillId="0" borderId="4" xfId="2" applyNumberFormat="1" applyFont="1" applyFill="1" applyBorder="1" applyAlignment="1" applyProtection="1">
      <alignment horizontal="justify" vertical="center" wrapText="1"/>
    </xf>
    <xf numFmtId="166" fontId="5" fillId="0" borderId="1" xfId="2" applyNumberFormat="1" applyFont="1" applyFill="1" applyBorder="1" applyAlignment="1" applyProtection="1">
      <alignment horizontal="justify" vertical="center" wrapText="1"/>
    </xf>
    <xf numFmtId="0" fontId="10" fillId="0" borderId="9" xfId="0" applyFont="1" applyFill="1" applyBorder="1" applyAlignment="1">
      <alignment horizontal="justify" vertical="center"/>
    </xf>
    <xf numFmtId="0" fontId="5" fillId="0" borderId="1" xfId="2"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5" fillId="0" borderId="9" xfId="2" applyFont="1" applyFill="1" applyBorder="1" applyAlignment="1">
      <alignment horizontal="justify" vertical="center" wrapText="1"/>
    </xf>
    <xf numFmtId="0" fontId="4" fillId="0" borderId="15" xfId="2" applyFont="1" applyBorder="1" applyAlignment="1">
      <alignment horizontal="justify" vertical="center" wrapText="1"/>
    </xf>
    <xf numFmtId="0" fontId="10" fillId="0" borderId="15" xfId="0" applyFont="1" applyBorder="1" applyAlignment="1">
      <alignment horizontal="justify" vertical="center" wrapText="1"/>
    </xf>
    <xf numFmtId="0" fontId="10" fillId="5" borderId="15" xfId="0" applyFont="1" applyFill="1" applyBorder="1" applyAlignment="1">
      <alignment horizontal="justify" vertical="center" wrapText="1"/>
    </xf>
    <xf numFmtId="0" fontId="4" fillId="0" borderId="12" xfId="2" applyFont="1" applyBorder="1" applyAlignment="1">
      <alignment horizontal="justify" vertical="center" wrapText="1"/>
    </xf>
    <xf numFmtId="0" fontId="10" fillId="5" borderId="12" xfId="0" applyFont="1" applyFill="1" applyBorder="1" applyAlignment="1">
      <alignment horizontal="justify" vertical="center" wrapText="1"/>
    </xf>
    <xf numFmtId="0" fontId="10" fillId="0" borderId="12" xfId="0" applyFont="1" applyBorder="1" applyAlignment="1">
      <alignment horizontal="justify" vertical="center" wrapText="1"/>
    </xf>
    <xf numFmtId="0" fontId="4" fillId="0" borderId="4" xfId="2" applyFont="1" applyBorder="1" applyAlignment="1">
      <alignment horizontal="justify" vertical="center" wrapText="1"/>
    </xf>
    <xf numFmtId="0" fontId="10" fillId="0" borderId="4" xfId="0" applyFont="1" applyBorder="1" applyAlignment="1">
      <alignment horizontal="justify" vertical="center" wrapText="1"/>
    </xf>
    <xf numFmtId="0" fontId="4" fillId="0" borderId="1" xfId="2" applyFont="1" applyBorder="1" applyAlignment="1">
      <alignment horizontal="justify" vertical="center" wrapText="1"/>
    </xf>
    <xf numFmtId="0" fontId="10" fillId="0" borderId="1" xfId="0" applyFont="1" applyBorder="1" applyAlignment="1">
      <alignment horizontal="justify" vertical="center" wrapText="1"/>
    </xf>
    <xf numFmtId="0" fontId="4" fillId="0" borderId="9" xfId="2" applyFont="1" applyBorder="1" applyAlignment="1">
      <alignment horizontal="justify" vertical="center" wrapText="1"/>
    </xf>
    <xf numFmtId="0" fontId="10" fillId="0" borderId="9" xfId="0" applyFont="1" applyBorder="1" applyAlignment="1">
      <alignment horizontal="justify" vertical="center" wrapText="1"/>
    </xf>
    <xf numFmtId="0" fontId="18" fillId="5" borderId="15" xfId="0" applyFont="1" applyFill="1" applyBorder="1" applyAlignment="1">
      <alignment horizontal="justify" vertical="center" wrapText="1"/>
    </xf>
    <xf numFmtId="9" fontId="10" fillId="3" borderId="1" xfId="0" applyNumberFormat="1" applyFont="1" applyFill="1" applyBorder="1" applyAlignment="1">
      <alignment horizontal="center" vertical="center"/>
    </xf>
    <xf numFmtId="0" fontId="10" fillId="0" borderId="1" xfId="0" applyFont="1" applyFill="1" applyBorder="1" applyAlignment="1">
      <alignment horizontal="justify" vertical="center"/>
    </xf>
    <xf numFmtId="0" fontId="10" fillId="0" borderId="1" xfId="0" applyFont="1" applyFill="1" applyBorder="1" applyAlignment="1">
      <alignment horizontal="center" vertical="center"/>
    </xf>
    <xf numFmtId="0" fontId="10" fillId="5" borderId="1" xfId="0" applyFont="1" applyFill="1" applyBorder="1" applyAlignment="1">
      <alignment horizontal="justify" vertical="center" wrapText="1"/>
    </xf>
    <xf numFmtId="0" fontId="10" fillId="5" borderId="9" xfId="0" applyFont="1" applyFill="1" applyBorder="1" applyAlignment="1">
      <alignment horizontal="justify" vertical="center" wrapText="1"/>
    </xf>
    <xf numFmtId="0" fontId="10" fillId="5" borderId="4" xfId="0" applyFont="1" applyFill="1" applyBorder="1" applyAlignment="1">
      <alignment horizontal="justify" vertical="center" wrapText="1"/>
    </xf>
    <xf numFmtId="9" fontId="10" fillId="3" borderId="4" xfId="1" applyFont="1" applyFill="1" applyBorder="1" applyAlignment="1">
      <alignment horizontal="center" vertical="center"/>
    </xf>
    <xf numFmtId="9" fontId="10" fillId="3" borderId="1" xfId="1" applyFont="1" applyFill="1" applyBorder="1" applyAlignment="1">
      <alignment horizontal="center" vertical="center"/>
    </xf>
    <xf numFmtId="9" fontId="10" fillId="3" borderId="9" xfId="1" applyFont="1" applyFill="1" applyBorder="1" applyAlignment="1">
      <alignment horizontal="center" vertical="center"/>
    </xf>
    <xf numFmtId="0" fontId="10" fillId="4" borderId="0" xfId="0" applyFont="1" applyFill="1" applyAlignment="1">
      <alignment horizontal="left" vertical="center"/>
    </xf>
    <xf numFmtId="0" fontId="3" fillId="3" borderId="2" xfId="0" applyFont="1" applyFill="1" applyBorder="1" applyAlignment="1">
      <alignment horizontal="left" vertical="center"/>
    </xf>
    <xf numFmtId="0" fontId="10" fillId="0" borderId="4" xfId="0" applyFont="1" applyFill="1" applyBorder="1" applyAlignment="1">
      <alignment horizontal="left" vertical="center"/>
    </xf>
    <xf numFmtId="9" fontId="10" fillId="3" borderId="4" xfId="1" applyFont="1" applyFill="1" applyBorder="1" applyAlignment="1">
      <alignment horizontal="left" vertical="center"/>
    </xf>
    <xf numFmtId="0" fontId="10" fillId="0" borderId="5" xfId="0" applyFont="1" applyFill="1" applyBorder="1" applyAlignment="1">
      <alignment horizontal="left" vertical="center"/>
    </xf>
    <xf numFmtId="0" fontId="10" fillId="0" borderId="3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Fill="1" applyBorder="1" applyAlignment="1">
      <alignment horizontal="left" vertical="center"/>
    </xf>
    <xf numFmtId="9" fontId="10" fillId="3" borderId="1" xfId="1" applyFont="1" applyFill="1" applyBorder="1" applyAlignment="1">
      <alignment horizontal="left" vertical="center"/>
    </xf>
    <xf numFmtId="0" fontId="10" fillId="0" borderId="7" xfId="0" applyFont="1" applyFill="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left" vertical="center"/>
    </xf>
    <xf numFmtId="0" fontId="10" fillId="0" borderId="35"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5" fillId="0" borderId="8" xfId="2" applyFont="1" applyFill="1" applyBorder="1" applyAlignment="1">
      <alignment horizontal="left" vertical="center" wrapText="1"/>
    </xf>
    <xf numFmtId="0" fontId="10" fillId="0" borderId="9" xfId="0" applyFont="1" applyFill="1" applyBorder="1" applyAlignment="1">
      <alignment horizontal="left" vertical="center"/>
    </xf>
    <xf numFmtId="9" fontId="10" fillId="3" borderId="9" xfId="1" applyFont="1" applyFill="1" applyBorder="1" applyAlignment="1">
      <alignment horizontal="left" vertical="center"/>
    </xf>
    <xf numFmtId="0" fontId="10" fillId="0" borderId="10" xfId="0" applyFont="1" applyFill="1" applyBorder="1" applyAlignment="1">
      <alignment horizontal="left" vertical="center"/>
    </xf>
    <xf numFmtId="0" fontId="10" fillId="7" borderId="14" xfId="0" applyFont="1" applyFill="1" applyBorder="1" applyAlignment="1">
      <alignment horizontal="left" vertical="center"/>
    </xf>
    <xf numFmtId="0" fontId="10" fillId="7" borderId="15" xfId="0" applyFont="1" applyFill="1" applyBorder="1" applyAlignment="1">
      <alignment horizontal="left" vertical="center"/>
    </xf>
    <xf numFmtId="9" fontId="5" fillId="7" borderId="15" xfId="0" applyNumberFormat="1" applyFont="1" applyFill="1" applyBorder="1" applyAlignment="1">
      <alignment horizontal="center" vertical="center"/>
    </xf>
    <xf numFmtId="0" fontId="10" fillId="7" borderId="15" xfId="0" applyFont="1" applyFill="1" applyBorder="1" applyAlignment="1">
      <alignment horizontal="center" vertical="center"/>
    </xf>
    <xf numFmtId="0" fontId="10" fillId="7" borderId="16" xfId="0" applyFont="1" applyFill="1" applyBorder="1" applyAlignment="1">
      <alignment horizontal="left" vertical="center"/>
    </xf>
    <xf numFmtId="0" fontId="5" fillId="0" borderId="20" xfId="2" applyFont="1" applyBorder="1" applyAlignment="1">
      <alignment horizontal="left" vertical="center" wrapText="1"/>
    </xf>
    <xf numFmtId="0" fontId="3" fillId="0" borderId="20" xfId="2" applyFont="1" applyBorder="1" applyAlignment="1">
      <alignment horizontal="left" vertical="center" wrapText="1"/>
    </xf>
    <xf numFmtId="0" fontId="10" fillId="5" borderId="20" xfId="0" applyFont="1" applyFill="1" applyBorder="1" applyAlignment="1">
      <alignment horizontal="left" vertical="center" wrapText="1"/>
    </xf>
    <xf numFmtId="9" fontId="10" fillId="3" borderId="20" xfId="0" applyNumberFormat="1" applyFont="1" applyFill="1" applyBorder="1" applyAlignment="1">
      <alignment horizontal="center" vertical="center"/>
    </xf>
    <xf numFmtId="0" fontId="10" fillId="0" borderId="20" xfId="0" applyFont="1" applyBorder="1" applyAlignment="1">
      <alignment horizontal="left" vertical="center"/>
    </xf>
    <xf numFmtId="9" fontId="10" fillId="3" borderId="20" xfId="0" applyNumberFormat="1" applyFont="1" applyFill="1" applyBorder="1" applyAlignment="1">
      <alignment horizontal="left" vertical="center"/>
    </xf>
    <xf numFmtId="167" fontId="12" fillId="5" borderId="1" xfId="0" applyNumberFormat="1" applyFont="1" applyFill="1" applyBorder="1" applyAlignment="1">
      <alignment horizontal="left" vertical="center"/>
    </xf>
    <xf numFmtId="0" fontId="10" fillId="5" borderId="1" xfId="0" applyFont="1" applyFill="1" applyBorder="1" applyAlignment="1">
      <alignment horizontal="left" vertical="center" wrapText="1"/>
    </xf>
    <xf numFmtId="9" fontId="10" fillId="3" borderId="1" xfId="0" applyNumberFormat="1" applyFont="1" applyFill="1" applyBorder="1" applyAlignment="1">
      <alignment horizontal="left" vertical="center"/>
    </xf>
    <xf numFmtId="0" fontId="12" fillId="3" borderId="29" xfId="0" applyFont="1" applyFill="1" applyBorder="1" applyAlignment="1">
      <alignment horizontal="left" vertical="center"/>
    </xf>
    <xf numFmtId="9" fontId="10" fillId="3" borderId="28" xfId="0" applyNumberFormat="1" applyFont="1" applyFill="1" applyBorder="1" applyAlignment="1">
      <alignment horizontal="left" vertical="center"/>
    </xf>
    <xf numFmtId="0" fontId="12" fillId="3" borderId="28" xfId="0" applyFont="1" applyFill="1" applyBorder="1" applyAlignment="1">
      <alignment horizontal="left" vertical="center"/>
    </xf>
    <xf numFmtId="9" fontId="5" fillId="6" borderId="20" xfId="0" applyNumberFormat="1" applyFont="1" applyFill="1" applyBorder="1" applyAlignment="1">
      <alignment horizontal="center" vertical="center"/>
    </xf>
    <xf numFmtId="9" fontId="12" fillId="3" borderId="28" xfId="0" applyNumberFormat="1" applyFont="1" applyFill="1" applyBorder="1" applyAlignment="1">
      <alignment horizontal="left" vertical="center"/>
    </xf>
    <xf numFmtId="0" fontId="10" fillId="7" borderId="2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166" fontId="14" fillId="0" borderId="4" xfId="2" applyNumberFormat="1" applyFont="1" applyFill="1" applyBorder="1" applyAlignment="1" applyProtection="1">
      <alignment horizontal="justify" vertical="center" wrapText="1"/>
    </xf>
    <xf numFmtId="166" fontId="5" fillId="0" borderId="20" xfId="2" applyNumberFormat="1" applyFont="1" applyFill="1" applyBorder="1" applyAlignment="1" applyProtection="1">
      <alignment horizontal="justify" vertical="center" wrapText="1"/>
    </xf>
    <xf numFmtId="9" fontId="10" fillId="3" borderId="20" xfId="1" applyFont="1" applyFill="1" applyBorder="1" applyAlignment="1">
      <alignment horizontal="center" vertical="center"/>
    </xf>
    <xf numFmtId="0" fontId="10" fillId="0" borderId="20" xfId="0" applyFont="1" applyFill="1" applyBorder="1" applyAlignment="1">
      <alignment horizontal="justify" vertical="center"/>
    </xf>
    <xf numFmtId="0" fontId="10" fillId="0" borderId="20" xfId="0" applyFont="1" applyFill="1" applyBorder="1" applyAlignment="1">
      <alignment horizontal="left" vertical="center"/>
    </xf>
    <xf numFmtId="9" fontId="10" fillId="3" borderId="20" xfId="1" applyFont="1" applyFill="1" applyBorder="1" applyAlignment="1">
      <alignment horizontal="left" vertical="center"/>
    </xf>
    <xf numFmtId="0" fontId="10" fillId="0" borderId="22" xfId="0" applyFont="1" applyFill="1" applyBorder="1" applyAlignment="1">
      <alignment horizontal="left" vertical="center"/>
    </xf>
    <xf numFmtId="166" fontId="5" fillId="0" borderId="9" xfId="2" applyNumberFormat="1" applyFont="1" applyFill="1" applyBorder="1" applyAlignment="1" applyProtection="1">
      <alignment horizontal="justify" vertical="center" wrapText="1"/>
    </xf>
    <xf numFmtId="9" fontId="10" fillId="3" borderId="12" xfId="1" applyFont="1" applyFill="1" applyBorder="1" applyAlignment="1">
      <alignment horizontal="justify" vertical="center" wrapText="1"/>
    </xf>
    <xf numFmtId="9" fontId="10" fillId="3" borderId="4" xfId="1" applyFont="1" applyFill="1" applyBorder="1" applyAlignment="1">
      <alignment horizontal="justify" vertical="center" wrapText="1"/>
    </xf>
    <xf numFmtId="9" fontId="10" fillId="3" borderId="1" xfId="1" applyFont="1" applyFill="1" applyBorder="1" applyAlignment="1">
      <alignment horizontal="justify" vertical="center" wrapText="1"/>
    </xf>
    <xf numFmtId="9" fontId="10" fillId="3" borderId="9" xfId="1" applyFont="1" applyFill="1" applyBorder="1" applyAlignment="1">
      <alignment horizontal="justify" vertical="center" wrapText="1"/>
    </xf>
    <xf numFmtId="0" fontId="10" fillId="0" borderId="0" xfId="0" applyFont="1" applyAlignment="1">
      <alignment horizontal="left" vertical="center" wrapText="1"/>
    </xf>
    <xf numFmtId="0" fontId="10" fillId="4" borderId="0" xfId="0" applyFont="1" applyFill="1" applyAlignment="1">
      <alignment horizontal="left" vertical="center" wrapText="1"/>
    </xf>
    <xf numFmtId="0" fontId="3" fillId="3" borderId="2" xfId="0" applyFont="1" applyFill="1" applyBorder="1" applyAlignment="1">
      <alignment horizontal="left" vertical="center" wrapText="1"/>
    </xf>
    <xf numFmtId="0" fontId="4" fillId="0" borderId="14" xfId="2" applyFont="1" applyBorder="1" applyAlignment="1">
      <alignment horizontal="left" vertical="center" wrapText="1"/>
    </xf>
    <xf numFmtId="9" fontId="10" fillId="3" borderId="15" xfId="1" applyFont="1" applyFill="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4" fillId="0" borderId="11" xfId="2" applyFont="1" applyBorder="1" applyAlignment="1">
      <alignment horizontal="left" vertical="center" wrapText="1"/>
    </xf>
    <xf numFmtId="9" fontId="10" fillId="3" borderId="12" xfId="1" applyFont="1" applyFill="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9" fontId="10" fillId="3" borderId="4" xfId="1"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9" fontId="10" fillId="3" borderId="1" xfId="1"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9" fontId="10" fillId="3" borderId="9" xfId="1"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7" borderId="14" xfId="0" applyFont="1" applyFill="1" applyBorder="1" applyAlignment="1">
      <alignment horizontal="left" vertical="center" wrapText="1"/>
    </xf>
    <xf numFmtId="0" fontId="10" fillId="7" borderId="15" xfId="0" applyFont="1" applyFill="1" applyBorder="1" applyAlignment="1">
      <alignment horizontal="left" vertical="center" wrapText="1"/>
    </xf>
    <xf numFmtId="0" fontId="10" fillId="7" borderId="32" xfId="0" applyFont="1" applyFill="1" applyBorder="1" applyAlignment="1">
      <alignment horizontal="left" vertical="center" wrapText="1"/>
    </xf>
    <xf numFmtId="0" fontId="10" fillId="7" borderId="16" xfId="0" applyFont="1" applyFill="1" applyBorder="1" applyAlignment="1">
      <alignment horizontal="left" vertical="center" wrapText="1"/>
    </xf>
    <xf numFmtId="9" fontId="10" fillId="3" borderId="20" xfId="0" applyNumberFormat="1" applyFont="1" applyFill="1" applyBorder="1" applyAlignment="1">
      <alignment horizontal="left" vertical="center" wrapText="1"/>
    </xf>
    <xf numFmtId="0" fontId="10" fillId="0" borderId="20" xfId="0" applyFont="1" applyBorder="1" applyAlignment="1">
      <alignment horizontal="left" vertical="center" wrapText="1"/>
    </xf>
    <xf numFmtId="167" fontId="12" fillId="5" borderId="1" xfId="0" applyNumberFormat="1" applyFont="1" applyFill="1" applyBorder="1" applyAlignment="1">
      <alignment horizontal="left" vertical="center" wrapText="1"/>
    </xf>
    <xf numFmtId="9" fontId="10" fillId="3" borderId="1" xfId="0" applyNumberFormat="1" applyFont="1" applyFill="1" applyBorder="1" applyAlignment="1">
      <alignment horizontal="left" vertical="center" wrapText="1"/>
    </xf>
    <xf numFmtId="0" fontId="12" fillId="3" borderId="29" xfId="0" applyFont="1" applyFill="1" applyBorder="1" applyAlignment="1">
      <alignment horizontal="left" vertical="center" wrapText="1"/>
    </xf>
    <xf numFmtId="9" fontId="10" fillId="3" borderId="28" xfId="0" applyNumberFormat="1" applyFont="1" applyFill="1" applyBorder="1" applyAlignment="1">
      <alignment horizontal="left" vertical="center" wrapText="1"/>
    </xf>
    <xf numFmtId="0" fontId="12" fillId="3" borderId="28" xfId="0" applyFont="1" applyFill="1" applyBorder="1" applyAlignment="1">
      <alignment horizontal="left" vertical="center" wrapText="1"/>
    </xf>
    <xf numFmtId="9" fontId="26" fillId="7" borderId="20" xfId="0" applyNumberFormat="1" applyFont="1" applyFill="1" applyBorder="1" applyAlignment="1">
      <alignment horizontal="left" vertical="center" wrapText="1"/>
    </xf>
    <xf numFmtId="9" fontId="12" fillId="3" borderId="28" xfId="0" applyNumberFormat="1" applyFont="1" applyFill="1" applyBorder="1" applyAlignment="1">
      <alignment horizontal="left" vertical="center" wrapText="1"/>
    </xf>
    <xf numFmtId="0" fontId="10" fillId="7" borderId="20" xfId="0" applyFont="1" applyFill="1" applyBorder="1" applyAlignment="1">
      <alignment horizontal="left" vertical="center" wrapText="1"/>
    </xf>
    <xf numFmtId="0" fontId="10" fillId="0" borderId="33" xfId="0" applyFont="1" applyBorder="1" applyAlignment="1">
      <alignment horizontal="justify" vertical="center"/>
    </xf>
    <xf numFmtId="0" fontId="10" fillId="0" borderId="35" xfId="0" applyFont="1" applyBorder="1" applyAlignment="1">
      <alignment horizontal="justify" vertical="center"/>
    </xf>
    <xf numFmtId="0" fontId="10" fillId="0" borderId="34" xfId="0" applyFont="1" applyBorder="1" applyAlignment="1">
      <alignment horizontal="justify" vertical="center"/>
    </xf>
    <xf numFmtId="9" fontId="10" fillId="3" borderId="15" xfId="1" applyFont="1" applyFill="1" applyBorder="1" applyAlignment="1">
      <alignment horizontal="justify" vertical="center" wrapText="1"/>
    </xf>
    <xf numFmtId="9" fontId="26" fillId="6" borderId="20" xfId="0" applyNumberFormat="1" applyFont="1" applyFill="1" applyBorder="1" applyAlignment="1">
      <alignment horizontal="left" vertical="center" wrapText="1"/>
    </xf>
    <xf numFmtId="9" fontId="3" fillId="6" borderId="20" xfId="0" applyNumberFormat="1" applyFont="1" applyFill="1" applyBorder="1" applyAlignment="1">
      <alignment horizontal="center" vertical="center"/>
    </xf>
    <xf numFmtId="9" fontId="10" fillId="3" borderId="15" xfId="1" applyFont="1" applyFill="1" applyBorder="1" applyAlignment="1">
      <alignment horizontal="center" vertical="center" wrapText="1"/>
    </xf>
    <xf numFmtId="9" fontId="10" fillId="3" borderId="12" xfId="1" applyFont="1" applyFill="1" applyBorder="1" applyAlignment="1">
      <alignment horizontal="center" vertical="center" wrapText="1"/>
    </xf>
    <xf numFmtId="9" fontId="10" fillId="3" borderId="4" xfId="1" applyFont="1" applyFill="1" applyBorder="1" applyAlignment="1">
      <alignment horizontal="center" vertical="center" wrapText="1"/>
    </xf>
    <xf numFmtId="9" fontId="10" fillId="3" borderId="1" xfId="1" applyFont="1" applyFill="1" applyBorder="1" applyAlignment="1">
      <alignment horizontal="center" vertical="center" wrapText="1"/>
    </xf>
    <xf numFmtId="9" fontId="10" fillId="3" borderId="9" xfId="1" applyFont="1" applyFill="1" applyBorder="1" applyAlignment="1">
      <alignment horizontal="center" vertical="center" wrapText="1"/>
    </xf>
    <xf numFmtId="0" fontId="10" fillId="7" borderId="32" xfId="0" applyFont="1" applyFill="1" applyBorder="1" applyAlignment="1">
      <alignment horizontal="center" vertical="center" wrapText="1"/>
    </xf>
    <xf numFmtId="9" fontId="10" fillId="3" borderId="20"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9" fontId="26" fillId="6" borderId="20" xfId="0" applyNumberFormat="1" applyFont="1" applyFill="1" applyBorder="1" applyAlignment="1">
      <alignment horizontal="center" vertical="center" wrapText="1"/>
    </xf>
    <xf numFmtId="0" fontId="10" fillId="0" borderId="0" xfId="0" applyFont="1" applyAlignment="1">
      <alignment horizontal="center" vertical="center" wrapText="1"/>
    </xf>
    <xf numFmtId="0" fontId="20" fillId="7" borderId="39" xfId="2" applyFont="1" applyFill="1" applyBorder="1" applyAlignment="1">
      <alignment horizontal="justify" vertical="center" wrapText="1"/>
    </xf>
    <xf numFmtId="0" fontId="23" fillId="7" borderId="19" xfId="2" applyFont="1" applyFill="1" applyBorder="1" applyAlignment="1">
      <alignment horizontal="justify" vertical="center" wrapText="1"/>
    </xf>
    <xf numFmtId="0" fontId="25" fillId="7" borderId="19" xfId="0" applyFont="1" applyFill="1" applyBorder="1" applyAlignment="1">
      <alignment horizontal="justify" vertical="center"/>
    </xf>
    <xf numFmtId="9" fontId="26" fillId="7" borderId="40" xfId="1" applyFont="1" applyFill="1" applyBorder="1" applyAlignment="1">
      <alignment horizontal="justify" vertical="center"/>
    </xf>
    <xf numFmtId="9" fontId="26" fillId="7" borderId="20" xfId="1" applyFont="1" applyFill="1" applyBorder="1" applyAlignment="1">
      <alignment horizontal="justify" vertical="center"/>
    </xf>
    <xf numFmtId="0" fontId="25" fillId="7" borderId="41" xfId="0" applyFont="1" applyFill="1" applyBorder="1" applyAlignment="1">
      <alignment horizontal="justify" vertical="center"/>
    </xf>
    <xf numFmtId="9" fontId="10" fillId="3" borderId="1" xfId="1" applyFont="1" applyFill="1" applyBorder="1" applyAlignment="1">
      <alignment horizontal="center" vertical="center"/>
    </xf>
    <xf numFmtId="166" fontId="5" fillId="0" borderId="20" xfId="2" applyNumberFormat="1" applyFont="1" applyFill="1" applyBorder="1" applyAlignment="1" applyProtection="1">
      <alignment horizontal="justify" vertical="center" wrapText="1"/>
    </xf>
    <xf numFmtId="9" fontId="10" fillId="3" borderId="20" xfId="1" applyFont="1" applyFill="1" applyBorder="1" applyAlignment="1">
      <alignment horizontal="center" vertical="center"/>
    </xf>
    <xf numFmtId="9" fontId="10" fillId="5" borderId="9" xfId="1" applyFont="1" applyFill="1" applyBorder="1" applyAlignment="1">
      <alignment horizontal="center" vertical="center"/>
    </xf>
    <xf numFmtId="9" fontId="10" fillId="5" borderId="1" xfId="1" applyFont="1" applyFill="1" applyBorder="1" applyAlignment="1">
      <alignment horizontal="center" vertical="center"/>
    </xf>
    <xf numFmtId="9" fontId="10" fillId="5" borderId="4" xfId="1" applyFont="1" applyFill="1" applyBorder="1" applyAlignment="1">
      <alignment horizontal="center" vertical="center"/>
    </xf>
    <xf numFmtId="166" fontId="5" fillId="0" borderId="1" xfId="2" applyNumberFormat="1" applyFont="1" applyFill="1" applyBorder="1" applyAlignment="1" applyProtection="1">
      <alignment horizontal="justify" vertical="center" wrapText="1"/>
    </xf>
    <xf numFmtId="0" fontId="10" fillId="5" borderId="4" xfId="0" applyFont="1" applyFill="1" applyBorder="1" applyAlignment="1">
      <alignment horizontal="justify" vertical="center" wrapText="1"/>
    </xf>
    <xf numFmtId="0" fontId="10" fillId="5" borderId="1" xfId="0" applyFont="1" applyFill="1" applyBorder="1" applyAlignment="1">
      <alignment horizontal="justify" vertical="center" wrapText="1"/>
    </xf>
    <xf numFmtId="0" fontId="10" fillId="5" borderId="9" xfId="0" applyFont="1" applyFill="1" applyBorder="1" applyAlignment="1">
      <alignment horizontal="justify" vertical="center" wrapText="1"/>
    </xf>
    <xf numFmtId="0" fontId="3" fillId="3" borderId="2" xfId="0" applyFont="1" applyFill="1" applyBorder="1" applyAlignment="1">
      <alignment horizontal="justify" vertical="center"/>
    </xf>
    <xf numFmtId="0" fontId="10" fillId="4" borderId="0" xfId="0" applyFont="1" applyFill="1" applyAlignment="1">
      <alignment horizontal="justify" vertical="center"/>
    </xf>
    <xf numFmtId="0" fontId="5" fillId="5" borderId="1" xfId="2" applyFont="1" applyFill="1" applyBorder="1" applyAlignment="1">
      <alignment horizontal="justify" vertical="center" wrapText="1"/>
    </xf>
    <xf numFmtId="0" fontId="5" fillId="5" borderId="4" xfId="2" applyFont="1" applyFill="1" applyBorder="1" applyAlignment="1">
      <alignment horizontal="justify" vertical="center" wrapText="1"/>
    </xf>
    <xf numFmtId="0" fontId="10" fillId="5" borderId="1" xfId="0" applyFont="1" applyFill="1" applyBorder="1" applyAlignment="1">
      <alignment horizontal="justify" vertical="center"/>
    </xf>
    <xf numFmtId="0" fontId="5" fillId="5" borderId="9" xfId="2" applyFont="1" applyFill="1" applyBorder="1" applyAlignment="1">
      <alignment horizontal="justify" vertical="center" wrapText="1"/>
    </xf>
    <xf numFmtId="0" fontId="10" fillId="5" borderId="9" xfId="0" applyFont="1" applyFill="1" applyBorder="1" applyAlignment="1">
      <alignment horizontal="justify" vertical="center"/>
    </xf>
    <xf numFmtId="9" fontId="10" fillId="5" borderId="1" xfId="1" applyFont="1" applyFill="1" applyBorder="1" applyAlignment="1">
      <alignment horizontal="justify" vertical="center"/>
    </xf>
    <xf numFmtId="9" fontId="10" fillId="3" borderId="4" xfId="1" applyFont="1" applyFill="1" applyBorder="1" applyAlignment="1">
      <alignment horizontal="justify" vertical="center"/>
    </xf>
    <xf numFmtId="0" fontId="10" fillId="0" borderId="4" xfId="0" applyFont="1" applyBorder="1" applyAlignment="1">
      <alignment horizontal="justify" vertical="center"/>
    </xf>
    <xf numFmtId="0" fontId="10" fillId="0" borderId="5" xfId="0" applyFont="1" applyBorder="1" applyAlignment="1">
      <alignment horizontal="justify" vertical="center"/>
    </xf>
    <xf numFmtId="0" fontId="10" fillId="0" borderId="0" xfId="0" applyFont="1" applyAlignment="1">
      <alignment horizontal="justify" vertical="center"/>
    </xf>
    <xf numFmtId="0" fontId="4" fillId="5" borderId="1" xfId="0" applyFont="1" applyFill="1" applyBorder="1" applyAlignment="1">
      <alignment horizontal="justify" vertical="center" wrapText="1"/>
    </xf>
    <xf numFmtId="9" fontId="10" fillId="3" borderId="1" xfId="1" applyFont="1" applyFill="1" applyBorder="1" applyAlignment="1">
      <alignment horizontal="justify" vertical="center"/>
    </xf>
    <xf numFmtId="0" fontId="10" fillId="0" borderId="1" xfId="0" applyFont="1" applyBorder="1" applyAlignment="1">
      <alignment horizontal="justify" vertical="center"/>
    </xf>
    <xf numFmtId="0" fontId="10" fillId="0" borderId="7" xfId="0" applyFont="1" applyBorder="1" applyAlignment="1">
      <alignment horizontal="justify" vertical="center"/>
    </xf>
    <xf numFmtId="9" fontId="10" fillId="3" borderId="9" xfId="1" applyFont="1" applyFill="1" applyBorder="1" applyAlignment="1">
      <alignment horizontal="justify" vertical="center"/>
    </xf>
    <xf numFmtId="0" fontId="10" fillId="0" borderId="9" xfId="0" applyFont="1" applyBorder="1" applyAlignment="1">
      <alignment horizontal="justify" vertical="center"/>
    </xf>
    <xf numFmtId="0" fontId="10" fillId="0" borderId="10" xfId="0" applyFont="1" applyBorder="1" applyAlignment="1">
      <alignment horizontal="justify" vertical="center"/>
    </xf>
    <xf numFmtId="0" fontId="10" fillId="0" borderId="18" xfId="0" applyFont="1" applyBorder="1" applyAlignment="1">
      <alignment horizontal="justify" vertical="center"/>
    </xf>
    <xf numFmtId="0" fontId="10" fillId="0" borderId="0" xfId="0" applyFont="1" applyBorder="1" applyAlignment="1">
      <alignment horizontal="justify" vertical="center"/>
    </xf>
    <xf numFmtId="0" fontId="4" fillId="5" borderId="1" xfId="0" applyFont="1" applyFill="1" applyBorder="1" applyAlignment="1">
      <alignment horizontal="justify" vertical="center"/>
    </xf>
    <xf numFmtId="0" fontId="10" fillId="0" borderId="19" xfId="0" applyFont="1" applyBorder="1" applyAlignment="1">
      <alignment horizontal="justify" vertical="center"/>
    </xf>
    <xf numFmtId="0" fontId="5" fillId="5" borderId="2" xfId="2" applyFont="1" applyFill="1" applyBorder="1" applyAlignment="1">
      <alignment horizontal="justify" vertical="center" wrapText="1"/>
    </xf>
    <xf numFmtId="0" fontId="5" fillId="5" borderId="1" xfId="0" applyFont="1" applyFill="1" applyBorder="1" applyAlignment="1">
      <alignment horizontal="justify" vertical="center" wrapText="1"/>
    </xf>
    <xf numFmtId="0" fontId="9" fillId="5" borderId="1" xfId="2" applyFont="1" applyFill="1" applyBorder="1" applyAlignment="1">
      <alignment horizontal="justify" vertical="center" wrapText="1"/>
    </xf>
    <xf numFmtId="0" fontId="5" fillId="5" borderId="9" xfId="0" applyFont="1" applyFill="1" applyBorder="1" applyAlignment="1">
      <alignment horizontal="justify" vertical="center" wrapText="1"/>
    </xf>
    <xf numFmtId="0" fontId="5" fillId="0" borderId="1" xfId="2" applyFont="1" applyBorder="1" applyAlignment="1">
      <alignment horizontal="justify" vertical="center" wrapText="1"/>
    </xf>
    <xf numFmtId="0" fontId="3" fillId="0" borderId="1" xfId="2" applyFont="1" applyBorder="1" applyAlignment="1">
      <alignment horizontal="justify" vertical="center" wrapText="1"/>
    </xf>
    <xf numFmtId="9" fontId="10" fillId="3" borderId="1" xfId="0" applyNumberFormat="1" applyFont="1" applyFill="1" applyBorder="1" applyAlignment="1">
      <alignment horizontal="justify" vertical="center"/>
    </xf>
    <xf numFmtId="167" fontId="12" fillId="5" borderId="1" xfId="0" applyNumberFormat="1" applyFont="1" applyFill="1" applyBorder="1" applyAlignment="1">
      <alignment horizontal="justify" vertical="center"/>
    </xf>
    <xf numFmtId="0" fontId="12" fillId="3" borderId="29" xfId="0" applyFont="1" applyFill="1" applyBorder="1" applyAlignment="1">
      <alignment horizontal="justify" vertical="center"/>
    </xf>
    <xf numFmtId="9" fontId="10" fillId="3" borderId="28" xfId="0" applyNumberFormat="1" applyFont="1" applyFill="1" applyBorder="1" applyAlignment="1">
      <alignment horizontal="justify" vertical="center"/>
    </xf>
    <xf numFmtId="0" fontId="12" fillId="3" borderId="28" xfId="0" applyFont="1" applyFill="1" applyBorder="1" applyAlignment="1">
      <alignment horizontal="justify" vertical="center"/>
    </xf>
    <xf numFmtId="9" fontId="12" fillId="3" borderId="28" xfId="0" applyNumberFormat="1" applyFont="1" applyFill="1" applyBorder="1" applyAlignment="1">
      <alignment horizontal="justify" vertical="center"/>
    </xf>
    <xf numFmtId="0" fontId="12" fillId="5" borderId="28" xfId="0" applyFont="1" applyFill="1" applyBorder="1" applyAlignment="1">
      <alignment horizontal="justify" vertical="center"/>
    </xf>
    <xf numFmtId="0" fontId="10" fillId="5" borderId="0" xfId="0" applyFont="1" applyFill="1" applyAlignment="1">
      <alignment horizontal="justify" vertical="center"/>
    </xf>
    <xf numFmtId="0" fontId="5" fillId="5" borderId="4" xfId="0" applyFont="1" applyFill="1" applyBorder="1" applyAlignment="1">
      <alignment horizontal="justify" vertical="center" wrapText="1"/>
    </xf>
    <xf numFmtId="9" fontId="10" fillId="3" borderId="1" xfId="0" applyNumberFormat="1" applyFont="1" applyFill="1" applyBorder="1" applyAlignment="1">
      <alignment horizontal="center" vertical="center"/>
    </xf>
    <xf numFmtId="0" fontId="10" fillId="0" borderId="0" xfId="0" applyFont="1" applyAlignment="1">
      <alignment horizontal="center" vertical="center"/>
    </xf>
    <xf numFmtId="0" fontId="5" fillId="5" borderId="4"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2" xfId="0" applyFont="1" applyFill="1" applyBorder="1" applyAlignment="1">
      <alignment horizontal="justify" vertical="center" wrapText="1"/>
    </xf>
    <xf numFmtId="0" fontId="10" fillId="0" borderId="2" xfId="0" applyFont="1" applyBorder="1" applyAlignment="1">
      <alignment horizontal="justify" vertical="center"/>
    </xf>
    <xf numFmtId="9" fontId="10" fillId="3" borderId="2" xfId="1" applyFont="1" applyFill="1" applyBorder="1" applyAlignment="1">
      <alignment horizontal="justify" vertical="center"/>
    </xf>
    <xf numFmtId="0" fontId="10" fillId="0" borderId="17" xfId="0" applyFont="1" applyBorder="1" applyAlignment="1">
      <alignment horizontal="justify" vertical="center"/>
    </xf>
    <xf numFmtId="0" fontId="5" fillId="5" borderId="20" xfId="2" applyFont="1" applyFill="1" applyBorder="1" applyAlignment="1">
      <alignment horizontal="justify" vertical="center" wrapText="1"/>
    </xf>
    <xf numFmtId="0" fontId="4" fillId="5" borderId="20" xfId="0" applyFont="1" applyFill="1" applyBorder="1" applyAlignment="1">
      <alignment horizontal="justify" vertical="center" wrapText="1"/>
    </xf>
    <xf numFmtId="0" fontId="5" fillId="5" borderId="20" xfId="0" applyFont="1" applyFill="1" applyBorder="1" applyAlignment="1">
      <alignment horizontal="justify" vertical="center" wrapText="1"/>
    </xf>
    <xf numFmtId="0" fontId="10" fillId="0" borderId="20" xfId="0" applyFont="1" applyBorder="1" applyAlignment="1">
      <alignment horizontal="justify" vertical="center"/>
    </xf>
    <xf numFmtId="9" fontId="10" fillId="3" borderId="20" xfId="1" applyFont="1" applyFill="1" applyBorder="1" applyAlignment="1">
      <alignment horizontal="justify" vertical="center"/>
    </xf>
    <xf numFmtId="0" fontId="20" fillId="7" borderId="31" xfId="2" applyFont="1" applyFill="1" applyBorder="1" applyAlignment="1">
      <alignment horizontal="justify" vertical="center" wrapText="1"/>
    </xf>
    <xf numFmtId="0" fontId="23" fillId="7" borderId="32" xfId="2" applyFont="1" applyFill="1" applyBorder="1" applyAlignment="1">
      <alignment horizontal="justify" vertical="center" wrapText="1"/>
    </xf>
    <xf numFmtId="0" fontId="25" fillId="7" borderId="32" xfId="0" applyFont="1" applyFill="1" applyBorder="1" applyAlignment="1">
      <alignment horizontal="justify" vertical="center"/>
    </xf>
    <xf numFmtId="0" fontId="25" fillId="5" borderId="32" xfId="0" applyFont="1" applyFill="1" applyBorder="1" applyAlignment="1">
      <alignment horizontal="justify" vertical="center"/>
    </xf>
    <xf numFmtId="9" fontId="26" fillId="7" borderId="30" xfId="1" applyFont="1" applyFill="1" applyBorder="1" applyAlignment="1">
      <alignment horizontal="justify" vertical="center"/>
    </xf>
    <xf numFmtId="0" fontId="10" fillId="5" borderId="4" xfId="0" applyFont="1" applyFill="1" applyBorder="1" applyAlignment="1">
      <alignment horizontal="justify" vertical="center"/>
    </xf>
    <xf numFmtId="9" fontId="5" fillId="3" borderId="4" xfId="1" applyFont="1" applyFill="1" applyBorder="1" applyAlignment="1">
      <alignment horizontal="center" vertical="center"/>
    </xf>
    <xf numFmtId="9" fontId="5" fillId="3" borderId="1" xfId="1" applyFont="1" applyFill="1" applyBorder="1" applyAlignment="1">
      <alignment horizontal="center" vertical="center"/>
    </xf>
    <xf numFmtId="9" fontId="14" fillId="3" borderId="1" xfId="1" applyFont="1" applyFill="1" applyBorder="1" applyAlignment="1">
      <alignment horizontal="center" vertical="center"/>
    </xf>
    <xf numFmtId="9" fontId="19" fillId="3" borderId="1" xfId="1" applyFont="1" applyFill="1" applyBorder="1" applyAlignment="1">
      <alignment horizontal="center" vertical="center"/>
    </xf>
    <xf numFmtId="9" fontId="10" fillId="3" borderId="2" xfId="1" applyFont="1" applyFill="1" applyBorder="1" applyAlignment="1">
      <alignment horizontal="center" vertical="center"/>
    </xf>
    <xf numFmtId="9" fontId="26" fillId="7" borderId="30" xfId="1" applyFont="1" applyFill="1" applyBorder="1" applyAlignment="1">
      <alignment horizontal="center" vertical="center"/>
    </xf>
    <xf numFmtId="9" fontId="5" fillId="3" borderId="20" xfId="1" applyFont="1" applyFill="1" applyBorder="1" applyAlignment="1">
      <alignment horizontal="center" vertical="center"/>
    </xf>
    <xf numFmtId="9" fontId="26" fillId="7" borderId="40" xfId="1" applyFont="1" applyFill="1" applyBorder="1" applyAlignment="1">
      <alignment horizontal="center" vertical="center"/>
    </xf>
    <xf numFmtId="9" fontId="15" fillId="3" borderId="4" xfId="1" applyFont="1" applyFill="1" applyBorder="1" applyAlignment="1">
      <alignment horizontal="center" vertical="center"/>
    </xf>
    <xf numFmtId="9" fontId="15" fillId="3" borderId="1" xfId="1" applyFont="1" applyFill="1" applyBorder="1" applyAlignment="1">
      <alignment horizontal="center" vertical="center"/>
    </xf>
    <xf numFmtId="9" fontId="26" fillId="3" borderId="30" xfId="1" applyFont="1" applyFill="1" applyBorder="1" applyAlignment="1">
      <alignment horizontal="center" vertical="center"/>
    </xf>
    <xf numFmtId="9" fontId="15" fillId="3" borderId="12" xfId="1" applyFont="1" applyFill="1" applyBorder="1" applyAlignment="1">
      <alignment horizontal="center" vertical="center"/>
    </xf>
    <xf numFmtId="9" fontId="10" fillId="5" borderId="1" xfId="0" applyNumberFormat="1" applyFont="1" applyFill="1" applyBorder="1" applyAlignment="1">
      <alignment horizontal="center" vertical="center"/>
    </xf>
    <xf numFmtId="0" fontId="10" fillId="5" borderId="0" xfId="0" applyFont="1" applyFill="1" applyAlignment="1">
      <alignment horizontal="center" vertical="center"/>
    </xf>
    <xf numFmtId="9" fontId="26" fillId="3" borderId="40" xfId="1" applyFont="1" applyFill="1" applyBorder="1" applyAlignment="1">
      <alignment horizontal="center" vertical="center"/>
    </xf>
    <xf numFmtId="9" fontId="10" fillId="3" borderId="1" xfId="1" applyFont="1" applyFill="1" applyBorder="1" applyAlignment="1">
      <alignment horizontal="center" vertical="center"/>
    </xf>
    <xf numFmtId="0" fontId="10" fillId="5" borderId="1" xfId="0" applyFont="1" applyFill="1" applyBorder="1" applyAlignment="1">
      <alignment horizontal="justify" vertical="center"/>
    </xf>
    <xf numFmtId="0" fontId="10" fillId="5" borderId="38" xfId="0" applyFont="1" applyFill="1" applyBorder="1" applyAlignment="1">
      <alignment horizontal="justify" vertical="center"/>
    </xf>
    <xf numFmtId="0" fontId="10" fillId="5" borderId="23" xfId="0" applyFont="1" applyFill="1" applyBorder="1" applyAlignment="1">
      <alignment horizontal="justify" vertical="center"/>
    </xf>
    <xf numFmtId="9" fontId="5" fillId="7" borderId="4" xfId="1" applyFont="1" applyFill="1" applyBorder="1" applyAlignment="1">
      <alignment horizontal="center" vertical="center"/>
    </xf>
    <xf numFmtId="9" fontId="15" fillId="3" borderId="1" xfId="1" applyFont="1" applyFill="1" applyBorder="1" applyAlignment="1">
      <alignment horizontal="center" vertical="center"/>
    </xf>
    <xf numFmtId="9" fontId="26" fillId="3" borderId="30" xfId="1" applyFont="1" applyFill="1" applyBorder="1" applyAlignment="1">
      <alignment horizontal="center" vertical="center"/>
    </xf>
    <xf numFmtId="9" fontId="15" fillId="3" borderId="12" xfId="1" applyFont="1" applyFill="1" applyBorder="1" applyAlignment="1">
      <alignment horizontal="center" vertical="center"/>
    </xf>
    <xf numFmtId="0" fontId="10" fillId="0" borderId="1" xfId="0" applyFont="1" applyFill="1" applyBorder="1" applyAlignment="1">
      <alignment horizontal="center" vertical="center"/>
    </xf>
    <xf numFmtId="9" fontId="10" fillId="3" borderId="1" xfId="1" applyFont="1" applyFill="1" applyBorder="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166" fontId="5" fillId="0" borderId="37" xfId="2" applyNumberFormat="1" applyFont="1" applyFill="1" applyBorder="1" applyAlignment="1" applyProtection="1">
      <alignment horizontal="justify" vertical="center" wrapText="1"/>
    </xf>
    <xf numFmtId="166" fontId="5" fillId="0" borderId="20" xfId="2" applyNumberFormat="1" applyFont="1" applyFill="1" applyBorder="1" applyAlignment="1" applyProtection="1">
      <alignment horizontal="justify" vertical="center" wrapText="1"/>
    </xf>
    <xf numFmtId="9" fontId="10" fillId="3" borderId="37" xfId="1" applyFont="1" applyFill="1" applyBorder="1" applyAlignment="1">
      <alignment horizontal="center" vertical="center"/>
    </xf>
    <xf numFmtId="9" fontId="10" fillId="3" borderId="20" xfId="1" applyFont="1" applyFill="1" applyBorder="1" applyAlignment="1">
      <alignment horizontal="center" vertical="center"/>
    </xf>
    <xf numFmtId="0" fontId="5" fillId="0" borderId="36"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8" xfId="2" applyFont="1" applyFill="1" applyBorder="1" applyAlignment="1">
      <alignment horizontal="left" vertical="center" wrapText="1"/>
    </xf>
    <xf numFmtId="0" fontId="10" fillId="0" borderId="1" xfId="0" applyFont="1" applyFill="1" applyBorder="1" applyAlignment="1">
      <alignment horizontal="justify"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3" fillId="6"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4" fillId="0" borderId="3" xfId="2" applyFont="1" applyBorder="1" applyAlignment="1">
      <alignment horizontal="left" vertical="center" wrapText="1"/>
    </xf>
    <xf numFmtId="0" fontId="4" fillId="0" borderId="6" xfId="2" applyFont="1" applyBorder="1" applyAlignment="1">
      <alignment horizontal="left" vertical="center" wrapText="1"/>
    </xf>
    <xf numFmtId="0" fontId="4" fillId="0" borderId="8" xfId="2" applyFont="1"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10" fillId="0" borderId="2" xfId="0" applyFont="1" applyBorder="1" applyAlignment="1">
      <alignment horizontal="justify" vertical="center" wrapText="1"/>
    </xf>
    <xf numFmtId="0" fontId="10" fillId="0" borderId="20" xfId="0" applyFont="1" applyBorder="1" applyAlignment="1">
      <alignment horizontal="justify" vertical="center" wrapText="1"/>
    </xf>
    <xf numFmtId="9" fontId="10" fillId="3" borderId="2" xfId="1" applyFont="1" applyFill="1" applyBorder="1" applyAlignment="1">
      <alignment horizontal="center" vertical="center" wrapText="1"/>
    </xf>
    <xf numFmtId="9" fontId="10" fillId="3" borderId="20" xfId="1" applyFont="1" applyFill="1" applyBorder="1" applyAlignment="1">
      <alignment horizontal="center" vertical="center" wrapText="1"/>
    </xf>
    <xf numFmtId="0" fontId="10" fillId="5" borderId="4" xfId="0" applyFont="1" applyFill="1" applyBorder="1" applyAlignment="1">
      <alignment horizontal="justify" vertical="center"/>
    </xf>
    <xf numFmtId="0" fontId="10" fillId="5" borderId="1" xfId="0" applyFont="1" applyFill="1" applyBorder="1" applyAlignment="1">
      <alignment horizontal="justify" vertical="center"/>
    </xf>
    <xf numFmtId="0" fontId="10" fillId="5" borderId="9" xfId="0" applyFont="1" applyFill="1" applyBorder="1" applyAlignment="1">
      <alignment horizontal="justify" vertical="center" wrapText="1"/>
    </xf>
    <xf numFmtId="0" fontId="10" fillId="5" borderId="4" xfId="0" applyFont="1" applyFill="1" applyBorder="1" applyAlignment="1">
      <alignment horizontal="justify" vertical="center" wrapText="1"/>
    </xf>
    <xf numFmtId="0" fontId="21" fillId="5" borderId="3" xfId="2" applyFont="1" applyFill="1" applyBorder="1" applyAlignment="1">
      <alignment horizontal="justify" vertical="center" wrapText="1"/>
    </xf>
    <xf numFmtId="0" fontId="21" fillId="5" borderId="6" xfId="2" applyFont="1" applyFill="1" applyBorder="1" applyAlignment="1">
      <alignment horizontal="justify" vertical="center" wrapText="1"/>
    </xf>
    <xf numFmtId="0" fontId="21" fillId="5" borderId="8" xfId="2" applyFont="1" applyFill="1" applyBorder="1" applyAlignment="1">
      <alignment horizontal="justify" vertical="center" wrapText="1"/>
    </xf>
    <xf numFmtId="0" fontId="24" fillId="5" borderId="20" xfId="2" applyFont="1" applyFill="1" applyBorder="1" applyAlignment="1">
      <alignment horizontal="justify" vertical="center" wrapText="1"/>
    </xf>
    <xf numFmtId="0" fontId="24" fillId="5" borderId="1" xfId="2" applyFont="1" applyFill="1" applyBorder="1" applyAlignment="1">
      <alignment horizontal="justify" vertical="center" wrapText="1"/>
    </xf>
    <xf numFmtId="0" fontId="24" fillId="0" borderId="3" xfId="2" applyFont="1" applyFill="1" applyBorder="1" applyAlignment="1">
      <alignment horizontal="justify" vertical="center" wrapText="1"/>
    </xf>
    <xf numFmtId="0" fontId="24" fillId="0" borderId="6" xfId="2" applyFont="1" applyFill="1" applyBorder="1" applyAlignment="1">
      <alignment horizontal="justify" vertical="center" wrapText="1"/>
    </xf>
    <xf numFmtId="0" fontId="24" fillId="0" borderId="8" xfId="2" applyFont="1" applyFill="1" applyBorder="1" applyAlignment="1">
      <alignment horizontal="justify" vertical="center" wrapText="1"/>
    </xf>
    <xf numFmtId="0" fontId="19" fillId="0" borderId="3" xfId="2" applyFont="1" applyFill="1" applyBorder="1" applyAlignment="1">
      <alignment horizontal="justify" vertical="center" wrapText="1"/>
    </xf>
    <xf numFmtId="0" fontId="19" fillId="0" borderId="6" xfId="2" applyFont="1" applyFill="1" applyBorder="1" applyAlignment="1">
      <alignment horizontal="justify" vertical="center" wrapText="1"/>
    </xf>
    <xf numFmtId="0" fontId="19" fillId="0" borderId="8" xfId="2" applyFont="1" applyFill="1" applyBorder="1" applyAlignment="1">
      <alignment horizontal="justify" vertical="center" wrapText="1"/>
    </xf>
    <xf numFmtId="0" fontId="5" fillId="0" borderId="3" xfId="2" applyFont="1" applyFill="1" applyBorder="1" applyAlignment="1">
      <alignment horizontal="justify" vertical="center" wrapText="1"/>
    </xf>
    <xf numFmtId="0" fontId="5" fillId="0" borderId="6" xfId="2" applyFont="1" applyFill="1" applyBorder="1" applyAlignment="1">
      <alignment horizontal="justify" vertical="center" wrapText="1"/>
    </xf>
    <xf numFmtId="0" fontId="5" fillId="0" borderId="8" xfId="2" applyFont="1" applyFill="1" applyBorder="1" applyAlignment="1">
      <alignment horizontal="justify" vertical="center" wrapText="1"/>
    </xf>
    <xf numFmtId="0" fontId="11" fillId="2" borderId="24" xfId="0" applyFont="1" applyFill="1" applyBorder="1" applyAlignment="1">
      <alignment horizontal="justify" vertical="center" wrapText="1"/>
    </xf>
    <xf numFmtId="0" fontId="11" fillId="2" borderId="0" xfId="0" applyFont="1" applyFill="1" applyBorder="1" applyAlignment="1">
      <alignment horizontal="justify" vertical="center" wrapText="1"/>
    </xf>
    <xf numFmtId="0" fontId="11" fillId="2" borderId="23" xfId="0" applyFont="1" applyFill="1" applyBorder="1" applyAlignment="1">
      <alignment horizontal="justify" vertical="center" wrapText="1"/>
    </xf>
    <xf numFmtId="0" fontId="12" fillId="3" borderId="1" xfId="0" applyFont="1" applyFill="1" applyBorder="1" applyAlignment="1">
      <alignment horizontal="justify" vertical="center"/>
    </xf>
    <xf numFmtId="0" fontId="12" fillId="3" borderId="2" xfId="0" applyFont="1" applyFill="1" applyBorder="1" applyAlignment="1">
      <alignment horizontal="justify" vertical="center"/>
    </xf>
    <xf numFmtId="0" fontId="3" fillId="3" borderId="1" xfId="0" applyFont="1" applyFill="1" applyBorder="1" applyAlignment="1">
      <alignment horizontal="justify" vertical="center" wrapText="1"/>
    </xf>
    <xf numFmtId="0" fontId="3" fillId="3" borderId="1" xfId="0" applyFont="1" applyFill="1" applyBorder="1" applyAlignment="1">
      <alignment horizontal="justify" vertical="center"/>
    </xf>
    <xf numFmtId="0" fontId="3" fillId="3" borderId="2" xfId="0" applyFont="1" applyFill="1" applyBorder="1" applyAlignment="1">
      <alignment horizontal="justify" vertical="center"/>
    </xf>
    <xf numFmtId="0" fontId="3" fillId="5" borderId="1" xfId="0" applyFont="1" applyFill="1" applyBorder="1" applyAlignment="1">
      <alignment horizontal="justify" vertical="center"/>
    </xf>
    <xf numFmtId="0" fontId="3" fillId="5" borderId="2" xfId="0" applyFont="1" applyFill="1" applyBorder="1" applyAlignment="1">
      <alignment horizontal="justify"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6" borderId="1" xfId="0" applyFont="1" applyFill="1" applyBorder="1" applyAlignment="1">
      <alignment horizontal="justify" vertical="center" wrapText="1"/>
    </xf>
    <xf numFmtId="0" fontId="12" fillId="6" borderId="1" xfId="0" applyFont="1" applyFill="1" applyBorder="1" applyAlignment="1">
      <alignment horizontal="justify" vertical="center" wrapText="1"/>
    </xf>
    <xf numFmtId="0" fontId="14" fillId="5" borderId="2" xfId="2" applyFont="1" applyFill="1" applyBorder="1" applyAlignment="1">
      <alignment horizontal="justify" vertical="center" wrapText="1"/>
    </xf>
    <xf numFmtId="0" fontId="14" fillId="5" borderId="28" xfId="2" applyFont="1" applyFill="1" applyBorder="1" applyAlignment="1">
      <alignment horizontal="justify" vertical="center" wrapText="1"/>
    </xf>
    <xf numFmtId="9" fontId="15" fillId="3" borderId="2" xfId="1" applyFont="1" applyFill="1" applyBorder="1" applyAlignment="1">
      <alignment horizontal="center" vertical="center"/>
    </xf>
    <xf numFmtId="9" fontId="15" fillId="3" borderId="28" xfId="1" applyFont="1" applyFill="1" applyBorder="1" applyAlignment="1">
      <alignment horizontal="center" vertical="center"/>
    </xf>
    <xf numFmtId="0" fontId="10" fillId="5" borderId="12" xfId="0" applyFont="1" applyFill="1" applyBorder="1" applyAlignment="1">
      <alignment horizontal="justify" vertical="center"/>
    </xf>
    <xf numFmtId="0" fontId="10" fillId="5" borderId="20" xfId="0" applyFont="1" applyFill="1" applyBorder="1" applyAlignment="1">
      <alignment horizontal="justify" vertical="center"/>
    </xf>
    <xf numFmtId="0" fontId="10" fillId="5" borderId="2"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37" xfId="0" applyFont="1" applyFill="1" applyBorder="1" applyAlignment="1">
      <alignment horizontal="center" vertical="center" wrapText="1"/>
    </xf>
  </cellXfs>
  <cellStyles count="77">
    <cellStyle name="Hipervínculo 2" xfId="7"/>
    <cellStyle name="Millares 2" xfId="12"/>
    <cellStyle name="Millares 2 2" xfId="16"/>
    <cellStyle name="Millares 2 2 2" xfId="19"/>
    <cellStyle name="Millares 2 2 2 2" xfId="29"/>
    <cellStyle name="Millares 2 2 2 2 2" xfId="59"/>
    <cellStyle name="Millares 2 2 2 3" xfId="39"/>
    <cellStyle name="Millares 2 2 2 3 2" xfId="69"/>
    <cellStyle name="Millares 2 2 2 4" xfId="49"/>
    <cellStyle name="Millares 2 2 3" xfId="21"/>
    <cellStyle name="Millares 2 2 3 2" xfId="31"/>
    <cellStyle name="Millares 2 2 3 2 2" xfId="61"/>
    <cellStyle name="Millares 2 2 3 3" xfId="41"/>
    <cellStyle name="Millares 2 2 3 3 2" xfId="71"/>
    <cellStyle name="Millares 2 2 3 4" xfId="51"/>
    <cellStyle name="Millares 2 2 4" xfId="23"/>
    <cellStyle name="Millares 2 2 4 2" xfId="33"/>
    <cellStyle name="Millares 2 2 4 2 2" xfId="63"/>
    <cellStyle name="Millares 2 2 4 3" xfId="43"/>
    <cellStyle name="Millares 2 2 4 3 2" xfId="73"/>
    <cellStyle name="Millares 2 2 4 4" xfId="53"/>
    <cellStyle name="Millares 2 2 5" xfId="25"/>
    <cellStyle name="Millares 2 2 5 2" xfId="35"/>
    <cellStyle name="Millares 2 2 5 2 2" xfId="65"/>
    <cellStyle name="Millares 2 2 5 3" xfId="45"/>
    <cellStyle name="Millares 2 2 5 3 2" xfId="75"/>
    <cellStyle name="Millares 2 2 5 4" xfId="55"/>
    <cellStyle name="Millares 2 2 6" xfId="27"/>
    <cellStyle name="Millares 2 2 6 2" xfId="57"/>
    <cellStyle name="Millares 2 2 7" xfId="37"/>
    <cellStyle name="Millares 2 2 7 2" xfId="67"/>
    <cellStyle name="Millares 2 2 8" xfId="47"/>
    <cellStyle name="Millares 3" xfId="14"/>
    <cellStyle name="Millares 3 2" xfId="18"/>
    <cellStyle name="Millares 3 2 2" xfId="20"/>
    <cellStyle name="Millares 3 2 2 2" xfId="30"/>
    <cellStyle name="Millares 3 2 2 2 2" xfId="60"/>
    <cellStyle name="Millares 3 2 2 3" xfId="40"/>
    <cellStyle name="Millares 3 2 2 3 2" xfId="70"/>
    <cellStyle name="Millares 3 2 2 4" xfId="50"/>
    <cellStyle name="Millares 3 2 3" xfId="22"/>
    <cellStyle name="Millares 3 2 3 2" xfId="32"/>
    <cellStyle name="Millares 3 2 3 2 2" xfId="62"/>
    <cellStyle name="Millares 3 2 3 3" xfId="42"/>
    <cellStyle name="Millares 3 2 3 3 2" xfId="72"/>
    <cellStyle name="Millares 3 2 3 4" xfId="52"/>
    <cellStyle name="Millares 3 2 4" xfId="24"/>
    <cellStyle name="Millares 3 2 4 2" xfId="34"/>
    <cellStyle name="Millares 3 2 4 2 2" xfId="64"/>
    <cellStyle name="Millares 3 2 4 3" xfId="44"/>
    <cellStyle name="Millares 3 2 4 3 2" xfId="74"/>
    <cellStyle name="Millares 3 2 4 4" xfId="54"/>
    <cellStyle name="Millares 3 2 5" xfId="26"/>
    <cellStyle name="Millares 3 2 5 2" xfId="36"/>
    <cellStyle name="Millares 3 2 5 2 2" xfId="66"/>
    <cellStyle name="Millares 3 2 5 3" xfId="46"/>
    <cellStyle name="Millares 3 2 5 3 2" xfId="76"/>
    <cellStyle name="Millares 3 2 5 4" xfId="56"/>
    <cellStyle name="Millares 3 2 6" xfId="28"/>
    <cellStyle name="Millares 3 2 6 2" xfId="58"/>
    <cellStyle name="Millares 3 2 7" xfId="38"/>
    <cellStyle name="Millares 3 2 7 2" xfId="68"/>
    <cellStyle name="Millares 3 2 8" xfId="48"/>
    <cellStyle name="Moneda 2" xfId="4"/>
    <cellStyle name="Moneda 2 2" xfId="15"/>
    <cellStyle name="Normal" xfId="0" builtinId="0"/>
    <cellStyle name="Normal 2" xfId="2"/>
    <cellStyle name="Normal 2 2 2" xfId="3"/>
    <cellStyle name="Normal 3" xfId="6"/>
    <cellStyle name="Normal 4" xfId="10"/>
    <cellStyle name="Normal 5" xfId="8"/>
    <cellStyle name="Normal 6" xfId="11"/>
    <cellStyle name="Normal 7" xfId="13"/>
    <cellStyle name="Normal 7 2" xfId="17"/>
    <cellStyle name="Porcentaje" xfId="1" builtinId="5"/>
    <cellStyle name="Porcentaje 2" xfId="9"/>
    <cellStyle name="Porcentaje 3" xf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C26"/>
  <sheetViews>
    <sheetView topLeftCell="A7" zoomScale="79" zoomScaleNormal="87" workbookViewId="0">
      <selection activeCell="C8" sqref="C8"/>
    </sheetView>
  </sheetViews>
  <sheetFormatPr baseColWidth="10" defaultColWidth="0" defaultRowHeight="18" x14ac:dyDescent="0.25"/>
  <cols>
    <col min="1" max="1" width="35.7109375" style="68" customWidth="1"/>
    <col min="2" max="2" width="52.140625" style="68" customWidth="1"/>
    <col min="3" max="3" width="63.28515625" style="68" bestFit="1" customWidth="1"/>
    <col min="4" max="4" width="9.5703125" style="69" customWidth="1"/>
    <col min="5" max="5" width="54.7109375" style="68" customWidth="1"/>
    <col min="6" max="6" width="10.5703125" style="69" customWidth="1"/>
    <col min="7" max="7" width="55.5703125" style="68" customWidth="1"/>
    <col min="8" max="8" width="10" style="69" customWidth="1"/>
    <col min="9" max="14" width="4.140625" style="68" hidden="1" customWidth="1"/>
    <col min="15" max="15" width="14" style="68" hidden="1" customWidth="1"/>
    <col min="16" max="16" width="7.42578125" style="68" hidden="1" customWidth="1"/>
    <col min="17" max="17" width="58.7109375" style="68" bestFit="1" customWidth="1"/>
    <col min="18" max="18" width="10" style="68" customWidth="1"/>
    <col min="19" max="19" width="76" style="68" customWidth="1"/>
    <col min="20" max="66" width="0" style="43" hidden="1" customWidth="1"/>
    <col min="67" max="69" width="0" style="43" hidden="1"/>
    <col min="70" max="16383" width="11.42578125" style="43" hidden="1"/>
    <col min="16384" max="16384" width="24.7109375" style="43" hidden="1" customWidth="1"/>
  </cols>
  <sheetData>
    <row r="1" spans="1:69" s="249" customFormat="1" x14ac:dyDescent="0.25">
      <c r="A1" s="247" t="s">
        <v>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row>
    <row r="2" spans="1:69" s="249" customFormat="1" x14ac:dyDescent="0.25">
      <c r="A2" s="247" t="s">
        <v>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row>
    <row r="3" spans="1:69" s="249" customFormat="1" x14ac:dyDescent="0.25">
      <c r="A3" s="247" t="s">
        <v>97</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row>
    <row r="4" spans="1:69" s="249" customFormat="1" x14ac:dyDescent="0.25">
      <c r="A4" s="247" t="s">
        <v>96</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row>
    <row r="5" spans="1:69" s="29" customFormat="1" x14ac:dyDescent="0.25">
      <c r="A5" s="243" t="s">
        <v>2</v>
      </c>
      <c r="B5" s="243" t="s">
        <v>3</v>
      </c>
      <c r="C5" s="245" t="s">
        <v>4</v>
      </c>
      <c r="D5" s="245"/>
      <c r="E5" s="245" t="s">
        <v>5</v>
      </c>
      <c r="F5" s="245"/>
      <c r="G5" s="256" t="s">
        <v>6</v>
      </c>
      <c r="H5" s="256"/>
      <c r="I5" s="246" t="s">
        <v>7</v>
      </c>
      <c r="J5" s="246"/>
      <c r="K5" s="246"/>
      <c r="L5" s="246"/>
      <c r="M5" s="246"/>
      <c r="N5" s="246"/>
      <c r="O5" s="246"/>
      <c r="P5" s="246"/>
      <c r="Q5" s="246" t="s">
        <v>7</v>
      </c>
      <c r="R5" s="246"/>
      <c r="S5" s="250" t="s">
        <v>9</v>
      </c>
      <c r="T5" s="251"/>
      <c r="U5" s="252"/>
    </row>
    <row r="6" spans="1:69" s="29" customFormat="1" ht="11.25" customHeight="1" x14ac:dyDescent="0.25">
      <c r="A6" s="243"/>
      <c r="B6" s="243"/>
      <c r="C6" s="230" t="s">
        <v>10</v>
      </c>
      <c r="D6" s="241" t="s">
        <v>8</v>
      </c>
      <c r="E6" s="230" t="s">
        <v>10</v>
      </c>
      <c r="F6" s="241" t="s">
        <v>8</v>
      </c>
      <c r="G6" s="230" t="s">
        <v>10</v>
      </c>
      <c r="H6" s="241" t="s">
        <v>8</v>
      </c>
      <c r="I6" s="230" t="s">
        <v>11</v>
      </c>
      <c r="J6" s="230"/>
      <c r="K6" s="230" t="s">
        <v>12</v>
      </c>
      <c r="L6" s="230"/>
      <c r="M6" s="230" t="s">
        <v>13</v>
      </c>
      <c r="N6" s="230"/>
      <c r="O6" s="230" t="s">
        <v>14</v>
      </c>
      <c r="P6" s="230" t="s">
        <v>8</v>
      </c>
      <c r="Q6" s="230" t="s">
        <v>10</v>
      </c>
      <c r="R6" s="243" t="s">
        <v>8</v>
      </c>
      <c r="S6" s="253"/>
      <c r="T6" s="254"/>
      <c r="U6" s="255"/>
    </row>
    <row r="7" spans="1:69" s="29" customFormat="1" ht="10.5" customHeight="1" thickBot="1" x14ac:dyDescent="0.3">
      <c r="A7" s="244"/>
      <c r="B7" s="244"/>
      <c r="C7" s="231"/>
      <c r="D7" s="242"/>
      <c r="E7" s="231"/>
      <c r="F7" s="242"/>
      <c r="G7" s="231"/>
      <c r="H7" s="242"/>
      <c r="I7" s="30" t="s">
        <v>15</v>
      </c>
      <c r="J7" s="30" t="s">
        <v>16</v>
      </c>
      <c r="K7" s="30" t="s">
        <v>17</v>
      </c>
      <c r="L7" s="30" t="s">
        <v>18</v>
      </c>
      <c r="M7" s="30" t="s">
        <v>19</v>
      </c>
      <c r="N7" s="30" t="s">
        <v>20</v>
      </c>
      <c r="O7" s="231"/>
      <c r="P7" s="231"/>
      <c r="Q7" s="231"/>
      <c r="R7" s="244"/>
      <c r="S7" s="253"/>
      <c r="T7" s="254"/>
      <c r="U7" s="255"/>
    </row>
    <row r="8" spans="1:69" s="35" customFormat="1" ht="334.5" customHeight="1" x14ac:dyDescent="0.25">
      <c r="A8" s="238" t="s">
        <v>35</v>
      </c>
      <c r="B8" s="1" t="s">
        <v>212</v>
      </c>
      <c r="C8" s="1" t="s">
        <v>185</v>
      </c>
      <c r="D8" s="26">
        <v>0.2</v>
      </c>
      <c r="E8" s="1" t="s">
        <v>278</v>
      </c>
      <c r="F8" s="26">
        <v>0.25</v>
      </c>
      <c r="G8" s="70" t="s">
        <v>304</v>
      </c>
      <c r="H8" s="26">
        <v>0.7</v>
      </c>
      <c r="I8" s="31"/>
      <c r="J8" s="31"/>
      <c r="K8" s="31"/>
      <c r="L8" s="31"/>
      <c r="M8" s="31"/>
      <c r="N8" s="31"/>
      <c r="O8" s="31"/>
      <c r="P8" s="31"/>
      <c r="Q8" s="31"/>
      <c r="R8" s="32">
        <v>0</v>
      </c>
      <c r="S8" s="33"/>
      <c r="T8" s="34"/>
    </row>
    <row r="9" spans="1:69" s="40" customFormat="1" ht="186.75" customHeight="1" x14ac:dyDescent="0.25">
      <c r="A9" s="237"/>
      <c r="B9" s="2" t="s">
        <v>36</v>
      </c>
      <c r="C9" s="2" t="s">
        <v>120</v>
      </c>
      <c r="D9" s="27">
        <v>0.15</v>
      </c>
      <c r="E9" s="21" t="s">
        <v>213</v>
      </c>
      <c r="F9" s="27">
        <v>0.25</v>
      </c>
      <c r="G9" s="21" t="s">
        <v>279</v>
      </c>
      <c r="H9" s="27">
        <v>0.65</v>
      </c>
      <c r="I9" s="36"/>
      <c r="J9" s="36"/>
      <c r="K9" s="36"/>
      <c r="L9" s="36"/>
      <c r="M9" s="36"/>
      <c r="N9" s="36"/>
      <c r="O9" s="36"/>
      <c r="P9" s="36"/>
      <c r="Q9" s="36"/>
      <c r="R9" s="37">
        <v>0</v>
      </c>
      <c r="S9" s="38"/>
      <c r="T9" s="39"/>
    </row>
    <row r="10" spans="1:69" s="40" customFormat="1" ht="205.5" customHeight="1" x14ac:dyDescent="0.25">
      <c r="A10" s="237"/>
      <c r="B10" s="2" t="s">
        <v>37</v>
      </c>
      <c r="C10" s="2" t="s">
        <v>277</v>
      </c>
      <c r="D10" s="27">
        <v>0.2</v>
      </c>
      <c r="E10" s="21" t="s">
        <v>214</v>
      </c>
      <c r="F10" s="27">
        <v>0.25</v>
      </c>
      <c r="G10" s="21" t="s">
        <v>280</v>
      </c>
      <c r="H10" s="27">
        <v>0.7</v>
      </c>
      <c r="I10" s="36"/>
      <c r="J10" s="36"/>
      <c r="K10" s="36"/>
      <c r="L10" s="36"/>
      <c r="M10" s="36"/>
      <c r="N10" s="36"/>
      <c r="O10" s="36"/>
      <c r="P10" s="36"/>
      <c r="Q10" s="36"/>
      <c r="R10" s="37">
        <v>0</v>
      </c>
      <c r="S10" s="38"/>
      <c r="T10" s="39"/>
    </row>
    <row r="11" spans="1:69" s="42" customFormat="1" ht="72.75" thickBot="1" x14ac:dyDescent="0.3">
      <c r="A11" s="239"/>
      <c r="B11" s="77" t="s">
        <v>38</v>
      </c>
      <c r="C11" s="77" t="s">
        <v>127</v>
      </c>
      <c r="D11" s="28">
        <v>0.25</v>
      </c>
      <c r="E11" s="3" t="s">
        <v>216</v>
      </c>
      <c r="F11" s="28">
        <v>0.25</v>
      </c>
      <c r="G11" s="3" t="s">
        <v>281</v>
      </c>
      <c r="H11" s="28">
        <v>0.75</v>
      </c>
      <c r="I11" s="45"/>
      <c r="J11" s="45"/>
      <c r="K11" s="45"/>
      <c r="L11" s="45"/>
      <c r="M11" s="45"/>
      <c r="N11" s="45"/>
      <c r="O11" s="45"/>
      <c r="P11" s="45"/>
      <c r="Q11" s="45"/>
      <c r="R11" s="46">
        <v>0</v>
      </c>
      <c r="S11" s="47"/>
      <c r="T11" s="41"/>
    </row>
    <row r="12" spans="1:69" ht="117.75" customHeight="1" x14ac:dyDescent="0.25">
      <c r="A12" s="236" t="s">
        <v>186</v>
      </c>
      <c r="B12" s="71" t="s">
        <v>39</v>
      </c>
      <c r="C12" s="73" t="s">
        <v>121</v>
      </c>
      <c r="D12" s="72">
        <v>0.25</v>
      </c>
      <c r="E12" s="73" t="s">
        <v>218</v>
      </c>
      <c r="F12" s="72">
        <v>0.25</v>
      </c>
      <c r="G12" s="232" t="s">
        <v>282</v>
      </c>
      <c r="H12" s="234">
        <v>0.75</v>
      </c>
      <c r="I12" s="74"/>
      <c r="J12" s="74"/>
      <c r="K12" s="74"/>
      <c r="L12" s="74"/>
      <c r="M12" s="74"/>
      <c r="N12" s="74"/>
      <c r="O12" s="74"/>
      <c r="P12" s="74"/>
      <c r="Q12" s="74"/>
      <c r="R12" s="75">
        <v>0</v>
      </c>
      <c r="S12" s="76"/>
    </row>
    <row r="13" spans="1:69" ht="90.75" customHeight="1" x14ac:dyDescent="0.25">
      <c r="A13" s="237"/>
      <c r="B13" s="2" t="s">
        <v>40</v>
      </c>
      <c r="C13" s="21" t="s">
        <v>123</v>
      </c>
      <c r="D13" s="27">
        <v>0.25</v>
      </c>
      <c r="E13" s="21" t="s">
        <v>217</v>
      </c>
      <c r="F13" s="27">
        <v>0.25</v>
      </c>
      <c r="G13" s="233"/>
      <c r="H13" s="235"/>
      <c r="I13" s="36"/>
      <c r="J13" s="36"/>
      <c r="K13" s="36"/>
      <c r="L13" s="36"/>
      <c r="M13" s="36"/>
      <c r="N13" s="36"/>
      <c r="O13" s="36"/>
      <c r="P13" s="36"/>
      <c r="Q13" s="36"/>
      <c r="R13" s="37">
        <v>0</v>
      </c>
      <c r="S13" s="38"/>
    </row>
    <row r="14" spans="1:69" ht="133.5" customHeight="1" x14ac:dyDescent="0.25">
      <c r="A14" s="237" t="s">
        <v>187</v>
      </c>
      <c r="B14" s="2" t="s">
        <v>41</v>
      </c>
      <c r="C14" s="21" t="s">
        <v>122</v>
      </c>
      <c r="D14" s="27">
        <v>0.25</v>
      </c>
      <c r="E14" s="21" t="s">
        <v>215</v>
      </c>
      <c r="F14" s="27">
        <v>0.25</v>
      </c>
      <c r="G14" s="21" t="s">
        <v>283</v>
      </c>
      <c r="H14" s="27">
        <v>0.75</v>
      </c>
      <c r="I14" s="36"/>
      <c r="J14" s="36"/>
      <c r="K14" s="36"/>
      <c r="L14" s="36"/>
      <c r="M14" s="36"/>
      <c r="N14" s="36"/>
      <c r="O14" s="36"/>
      <c r="P14" s="36"/>
      <c r="Q14" s="36"/>
      <c r="R14" s="37">
        <v>0</v>
      </c>
      <c r="S14" s="38"/>
    </row>
    <row r="15" spans="1:69" ht="102" customHeight="1" x14ac:dyDescent="0.25">
      <c r="A15" s="237"/>
      <c r="B15" s="2" t="s">
        <v>42</v>
      </c>
      <c r="C15" s="21" t="s">
        <v>124</v>
      </c>
      <c r="D15" s="27"/>
      <c r="E15" s="21" t="s">
        <v>219</v>
      </c>
      <c r="F15" s="27"/>
      <c r="G15" s="22" t="s">
        <v>208</v>
      </c>
      <c r="H15" s="27"/>
      <c r="I15" s="36"/>
      <c r="J15" s="36"/>
      <c r="K15" s="36"/>
      <c r="L15" s="36"/>
      <c r="M15" s="36"/>
      <c r="N15" s="36"/>
      <c r="O15" s="36"/>
      <c r="P15" s="36"/>
      <c r="Q15" s="36"/>
      <c r="R15" s="37">
        <v>0</v>
      </c>
      <c r="S15" s="38"/>
    </row>
    <row r="16" spans="1:69" ht="75" customHeight="1" x14ac:dyDescent="0.25">
      <c r="A16" s="237" t="s">
        <v>43</v>
      </c>
      <c r="B16" s="4" t="s">
        <v>44</v>
      </c>
      <c r="C16" s="240" t="s">
        <v>220</v>
      </c>
      <c r="D16" s="229">
        <v>1</v>
      </c>
      <c r="E16" s="228" t="s">
        <v>208</v>
      </c>
      <c r="F16" s="229"/>
      <c r="G16" s="228" t="s">
        <v>208</v>
      </c>
      <c r="H16" s="229"/>
      <c r="I16" s="36"/>
      <c r="J16" s="36"/>
      <c r="K16" s="36"/>
      <c r="L16" s="36"/>
      <c r="M16" s="36"/>
      <c r="N16" s="36"/>
      <c r="O16" s="36"/>
      <c r="P16" s="36"/>
      <c r="Q16" s="36"/>
      <c r="R16" s="37">
        <v>0</v>
      </c>
      <c r="S16" s="38"/>
    </row>
    <row r="17" spans="1:19" ht="116.25" customHeight="1" x14ac:dyDescent="0.25">
      <c r="A17" s="237"/>
      <c r="B17" s="4" t="s">
        <v>45</v>
      </c>
      <c r="C17" s="240"/>
      <c r="D17" s="229"/>
      <c r="E17" s="228"/>
      <c r="F17" s="229"/>
      <c r="G17" s="228"/>
      <c r="H17" s="229"/>
      <c r="I17" s="36"/>
      <c r="J17" s="36"/>
      <c r="K17" s="36"/>
      <c r="L17" s="36"/>
      <c r="M17" s="36"/>
      <c r="N17" s="36"/>
      <c r="O17" s="36"/>
      <c r="P17" s="36"/>
      <c r="Q17" s="36"/>
      <c r="R17" s="37">
        <v>0</v>
      </c>
      <c r="S17" s="38"/>
    </row>
    <row r="18" spans="1:19" ht="67.5" customHeight="1" x14ac:dyDescent="0.25">
      <c r="A18" s="237"/>
      <c r="B18" s="4" t="s">
        <v>46</v>
      </c>
      <c r="C18" s="21" t="s">
        <v>221</v>
      </c>
      <c r="D18" s="27">
        <v>1</v>
      </c>
      <c r="E18" s="22" t="s">
        <v>208</v>
      </c>
      <c r="F18" s="27"/>
      <c r="G18" s="22" t="s">
        <v>208</v>
      </c>
      <c r="H18" s="27"/>
      <c r="I18" s="36"/>
      <c r="J18" s="36"/>
      <c r="K18" s="36"/>
      <c r="L18" s="36"/>
      <c r="M18" s="36"/>
      <c r="N18" s="36"/>
      <c r="O18" s="36"/>
      <c r="P18" s="36"/>
      <c r="Q18" s="36"/>
      <c r="R18" s="37">
        <v>0</v>
      </c>
      <c r="S18" s="38"/>
    </row>
    <row r="19" spans="1:19" ht="80.25" customHeight="1" x14ac:dyDescent="0.25">
      <c r="A19" s="237"/>
      <c r="B19" s="4" t="s">
        <v>47</v>
      </c>
      <c r="C19" s="21" t="s">
        <v>125</v>
      </c>
      <c r="D19" s="27">
        <v>0.18</v>
      </c>
      <c r="E19" s="21" t="s">
        <v>284</v>
      </c>
      <c r="F19" s="27">
        <v>0.25</v>
      </c>
      <c r="G19" s="21" t="s">
        <v>285</v>
      </c>
      <c r="H19" s="27">
        <v>0.68</v>
      </c>
      <c r="I19" s="36"/>
      <c r="J19" s="36"/>
      <c r="K19" s="36"/>
      <c r="L19" s="36"/>
      <c r="M19" s="36"/>
      <c r="N19" s="36"/>
      <c r="O19" s="36"/>
      <c r="P19" s="36"/>
      <c r="Q19" s="36"/>
      <c r="R19" s="37">
        <v>0</v>
      </c>
      <c r="S19" s="38"/>
    </row>
    <row r="20" spans="1:19" ht="162" x14ac:dyDescent="0.25">
      <c r="A20" s="237"/>
      <c r="B20" s="4" t="s">
        <v>48</v>
      </c>
      <c r="C20" s="5" t="s">
        <v>136</v>
      </c>
      <c r="D20" s="27"/>
      <c r="E20" s="21" t="s">
        <v>222</v>
      </c>
      <c r="F20" s="27">
        <v>0.5</v>
      </c>
      <c r="G20" s="21" t="s">
        <v>286</v>
      </c>
      <c r="H20" s="27">
        <v>0.5</v>
      </c>
      <c r="I20" s="36"/>
      <c r="J20" s="36"/>
      <c r="K20" s="36"/>
      <c r="L20" s="36"/>
      <c r="M20" s="36"/>
      <c r="N20" s="36"/>
      <c r="O20" s="36"/>
      <c r="P20" s="36"/>
      <c r="Q20" s="36"/>
      <c r="R20" s="37">
        <v>0</v>
      </c>
      <c r="S20" s="38"/>
    </row>
    <row r="21" spans="1:19" ht="140.25" customHeight="1" x14ac:dyDescent="0.25">
      <c r="A21" s="237"/>
      <c r="B21" s="4" t="s">
        <v>49</v>
      </c>
      <c r="C21" s="21" t="s">
        <v>128</v>
      </c>
      <c r="D21" s="27">
        <v>0.25</v>
      </c>
      <c r="E21" s="21" t="s">
        <v>176</v>
      </c>
      <c r="F21" s="27">
        <v>0.25</v>
      </c>
      <c r="G21" s="21" t="s">
        <v>287</v>
      </c>
      <c r="H21" s="27">
        <v>0.75</v>
      </c>
      <c r="I21" s="36"/>
      <c r="J21" s="36"/>
      <c r="K21" s="36"/>
      <c r="L21" s="36"/>
      <c r="M21" s="36"/>
      <c r="N21" s="36"/>
      <c r="O21" s="36"/>
      <c r="P21" s="36"/>
      <c r="Q21" s="36"/>
      <c r="R21" s="37">
        <v>0</v>
      </c>
      <c r="S21" s="38"/>
    </row>
    <row r="22" spans="1:19" ht="129.75" customHeight="1" thickBot="1" x14ac:dyDescent="0.3">
      <c r="A22" s="44" t="s">
        <v>32</v>
      </c>
      <c r="B22" s="6" t="s">
        <v>50</v>
      </c>
      <c r="C22" s="3" t="s">
        <v>126</v>
      </c>
      <c r="D22" s="28"/>
      <c r="E22" s="3" t="s">
        <v>223</v>
      </c>
      <c r="F22" s="28"/>
      <c r="G22" s="21" t="s">
        <v>288</v>
      </c>
      <c r="H22" s="27">
        <v>1</v>
      </c>
      <c r="I22" s="45"/>
      <c r="J22" s="45"/>
      <c r="K22" s="45"/>
      <c r="L22" s="45"/>
      <c r="M22" s="45"/>
      <c r="N22" s="45"/>
      <c r="O22" s="45"/>
      <c r="P22" s="45"/>
      <c r="Q22" s="45"/>
      <c r="R22" s="46">
        <v>0</v>
      </c>
      <c r="S22" s="47"/>
    </row>
    <row r="23" spans="1:19" ht="18.75" thickBot="1" x14ac:dyDescent="0.3">
      <c r="A23" s="48"/>
      <c r="B23" s="49"/>
      <c r="C23" s="49"/>
      <c r="D23" s="50"/>
      <c r="E23" s="49"/>
      <c r="F23" s="50"/>
      <c r="G23" s="49"/>
      <c r="H23" s="51"/>
      <c r="I23" s="49"/>
      <c r="J23" s="49"/>
      <c r="K23" s="49"/>
      <c r="L23" s="49"/>
      <c r="M23" s="49"/>
      <c r="N23" s="49"/>
      <c r="O23" s="49"/>
      <c r="P23" s="49"/>
      <c r="Q23" s="49"/>
      <c r="R23" s="49"/>
      <c r="S23" s="52"/>
    </row>
    <row r="24" spans="1:19" ht="57.75" customHeight="1" x14ac:dyDescent="0.25">
      <c r="A24" s="53" t="s">
        <v>23</v>
      </c>
      <c r="B24" s="54" t="s">
        <v>24</v>
      </c>
      <c r="C24" s="55" t="s">
        <v>25</v>
      </c>
      <c r="D24" s="56"/>
      <c r="E24" s="55" t="s">
        <v>26</v>
      </c>
      <c r="F24" s="56"/>
      <c r="G24" s="55" t="s">
        <v>27</v>
      </c>
      <c r="H24" s="56"/>
      <c r="I24" s="57"/>
      <c r="J24" s="57"/>
      <c r="K24" s="57"/>
      <c r="L24" s="57"/>
      <c r="M24" s="57"/>
      <c r="N24" s="57"/>
      <c r="O24" s="55" t="s">
        <v>28</v>
      </c>
      <c r="P24" s="58"/>
      <c r="Q24" s="55" t="s">
        <v>28</v>
      </c>
      <c r="R24" s="58"/>
      <c r="S24" s="57"/>
    </row>
    <row r="25" spans="1:19" x14ac:dyDescent="0.25">
      <c r="A25" s="59" t="s">
        <v>23</v>
      </c>
      <c r="B25" s="59">
        <v>5588000</v>
      </c>
      <c r="C25" s="40"/>
      <c r="D25" s="20"/>
      <c r="E25" s="60"/>
      <c r="F25" s="20"/>
      <c r="G25" s="60"/>
      <c r="H25" s="20"/>
      <c r="I25" s="40"/>
      <c r="J25" s="40"/>
      <c r="K25" s="40"/>
      <c r="L25" s="40"/>
      <c r="M25" s="40"/>
      <c r="N25" s="40"/>
      <c r="O25" s="60"/>
      <c r="P25" s="61"/>
      <c r="Q25" s="60"/>
      <c r="R25" s="61"/>
      <c r="S25" s="60"/>
    </row>
    <row r="26" spans="1:19" ht="18.75" thickBot="1" x14ac:dyDescent="0.3">
      <c r="A26" s="62" t="s">
        <v>21</v>
      </c>
      <c r="B26" s="63" t="e">
        <f>SUM(D26+F26+H26+P26)</f>
        <v>#REF!</v>
      </c>
      <c r="C26" s="64" t="s">
        <v>29</v>
      </c>
      <c r="D26" s="121">
        <f>AVERAGE(D11:D25)</f>
        <v>0.42875000000000002</v>
      </c>
      <c r="E26" s="64" t="s">
        <v>30</v>
      </c>
      <c r="F26" s="121">
        <f>AVERAGE(F11:F25)</f>
        <v>0.2857142857142857</v>
      </c>
      <c r="G26" s="64" t="s">
        <v>30</v>
      </c>
      <c r="H26" s="121">
        <f>AVERAGE(H8:H25)</f>
        <v>0.72299999999999998</v>
      </c>
      <c r="I26" s="64" t="s">
        <v>22</v>
      </c>
      <c r="J26" s="66" t="e">
        <f t="shared" ref="J26" si="0">AVERAGE(#REF!)</f>
        <v>#REF!</v>
      </c>
      <c r="K26" s="64" t="s">
        <v>22</v>
      </c>
      <c r="L26" s="66" t="e">
        <f t="shared" ref="L26" si="1">AVERAGE(#REF!)</f>
        <v>#REF!</v>
      </c>
      <c r="M26" s="64" t="s">
        <v>22</v>
      </c>
      <c r="N26" s="66" t="e">
        <f t="shared" ref="N26" si="2">AVERAGE(#REF!)</f>
        <v>#REF!</v>
      </c>
      <c r="O26" s="64" t="s">
        <v>30</v>
      </c>
      <c r="P26" s="66" t="e">
        <f>AVERAGE(#REF!)</f>
        <v>#REF!</v>
      </c>
      <c r="Q26" s="64" t="s">
        <v>30</v>
      </c>
      <c r="R26" s="65">
        <f>AVERAGE(R11:R25)</f>
        <v>0</v>
      </c>
      <c r="S26" s="67"/>
    </row>
  </sheetData>
  <mergeCells count="37">
    <mergeCell ref="I5:P5"/>
    <mergeCell ref="A1:XFD1"/>
    <mergeCell ref="A2:XFD2"/>
    <mergeCell ref="A3:XFD3"/>
    <mergeCell ref="A4:XFD4"/>
    <mergeCell ref="Q5:R5"/>
    <mergeCell ref="S5:U7"/>
    <mergeCell ref="H6:H7"/>
    <mergeCell ref="R6:R7"/>
    <mergeCell ref="I6:J6"/>
    <mergeCell ref="K6:L6"/>
    <mergeCell ref="M6:N6"/>
    <mergeCell ref="O6:O7"/>
    <mergeCell ref="P6:P7"/>
    <mergeCell ref="Q6:Q7"/>
    <mergeCell ref="G5:H5"/>
    <mergeCell ref="A12:A13"/>
    <mergeCell ref="A14:A15"/>
    <mergeCell ref="A16:A21"/>
    <mergeCell ref="G6:G7"/>
    <mergeCell ref="A8:A11"/>
    <mergeCell ref="C16:C17"/>
    <mergeCell ref="D16:D17"/>
    <mergeCell ref="E16:E17"/>
    <mergeCell ref="F16:F17"/>
    <mergeCell ref="D6:D7"/>
    <mergeCell ref="E6:E7"/>
    <mergeCell ref="F6:F7"/>
    <mergeCell ref="A5:A7"/>
    <mergeCell ref="B5:B7"/>
    <mergeCell ref="C5:D5"/>
    <mergeCell ref="E5:F5"/>
    <mergeCell ref="G16:G17"/>
    <mergeCell ref="H16:H17"/>
    <mergeCell ref="C6:C7"/>
    <mergeCell ref="G12:G13"/>
    <mergeCell ref="H12:H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Q19"/>
  <sheetViews>
    <sheetView zoomScale="70" zoomScaleNormal="70" workbookViewId="0">
      <selection activeCell="B8" sqref="B8"/>
    </sheetView>
  </sheetViews>
  <sheetFormatPr baseColWidth="10" defaultColWidth="0" defaultRowHeight="18" x14ac:dyDescent="0.25"/>
  <cols>
    <col min="1" max="1" width="63" style="82" bestFit="1" customWidth="1"/>
    <col min="2" max="2" width="48.85546875" style="82" customWidth="1"/>
    <col min="3" max="3" width="85.28515625" style="82" customWidth="1"/>
    <col min="4" max="4" width="8.5703125" style="82" customWidth="1"/>
    <col min="5" max="5" width="42" style="82" customWidth="1"/>
    <col min="6" max="6" width="8.28515625" style="82" customWidth="1"/>
    <col min="7" max="7" width="58.7109375" style="82" bestFit="1" customWidth="1"/>
    <col min="8" max="8" width="9" style="131" customWidth="1"/>
    <col min="9" max="14" width="4.140625" style="82" hidden="1" customWidth="1"/>
    <col min="15" max="15" width="14" style="82" hidden="1" customWidth="1"/>
    <col min="16" max="16" width="7.42578125" style="82" hidden="1" customWidth="1"/>
    <col min="17" max="17" width="58.7109375" style="82" customWidth="1"/>
    <col min="18" max="18" width="14.28515625" style="82" bestFit="1" customWidth="1"/>
    <col min="19" max="19" width="38.5703125" style="82" customWidth="1"/>
    <col min="20" max="69" width="0" style="82" hidden="1" customWidth="1"/>
    <col min="70" max="16384" width="11.42578125" style="82" hidden="1"/>
  </cols>
  <sheetData>
    <row r="1" spans="1:69" x14ac:dyDescent="0.25">
      <c r="A1" s="247" t="s">
        <v>0</v>
      </c>
      <c r="B1" s="248"/>
      <c r="C1" s="248"/>
      <c r="D1" s="248"/>
      <c r="E1" s="248"/>
      <c r="F1" s="248"/>
      <c r="G1" s="248"/>
      <c r="H1" s="248"/>
      <c r="I1" s="248"/>
      <c r="J1" s="248"/>
      <c r="K1" s="248"/>
      <c r="L1" s="248"/>
      <c r="M1" s="248"/>
      <c r="N1" s="248"/>
      <c r="O1" s="248"/>
      <c r="P1" s="248"/>
      <c r="Q1" s="248"/>
      <c r="R1" s="248"/>
      <c r="S1" s="248"/>
    </row>
    <row r="2" spans="1:69" s="249" customFormat="1" x14ac:dyDescent="0.25">
      <c r="A2" s="247" t="s">
        <v>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row>
    <row r="3" spans="1:69" s="249" customFormat="1" x14ac:dyDescent="0.25">
      <c r="A3" s="247" t="s">
        <v>97</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row>
    <row r="4" spans="1:69" s="249" customFormat="1" x14ac:dyDescent="0.25">
      <c r="A4" s="247" t="s">
        <v>188</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row>
    <row r="5" spans="1:69" s="83" customFormat="1" x14ac:dyDescent="0.25">
      <c r="A5" s="257" t="s">
        <v>2</v>
      </c>
      <c r="B5" s="257" t="s">
        <v>3</v>
      </c>
      <c r="C5" s="245" t="s">
        <v>4</v>
      </c>
      <c r="D5" s="245"/>
      <c r="E5" s="245" t="s">
        <v>5</v>
      </c>
      <c r="F5" s="245"/>
      <c r="G5" s="256" t="s">
        <v>6</v>
      </c>
      <c r="H5" s="256"/>
      <c r="I5" s="246" t="s">
        <v>7</v>
      </c>
      <c r="J5" s="246"/>
      <c r="K5" s="246"/>
      <c r="L5" s="246"/>
      <c r="M5" s="246"/>
      <c r="N5" s="246"/>
      <c r="O5" s="246"/>
      <c r="P5" s="246"/>
      <c r="Q5" s="246" t="s">
        <v>7</v>
      </c>
      <c r="R5" s="246"/>
      <c r="S5" s="250" t="s">
        <v>9</v>
      </c>
      <c r="T5" s="251"/>
      <c r="U5" s="252"/>
    </row>
    <row r="6" spans="1:69" s="83" customFormat="1" x14ac:dyDescent="0.25">
      <c r="A6" s="257"/>
      <c r="B6" s="257"/>
      <c r="C6" s="246" t="s">
        <v>10</v>
      </c>
      <c r="D6" s="246" t="s">
        <v>8</v>
      </c>
      <c r="E6" s="246" t="s">
        <v>10</v>
      </c>
      <c r="F6" s="246" t="s">
        <v>8</v>
      </c>
      <c r="G6" s="246" t="s">
        <v>10</v>
      </c>
      <c r="H6" s="263" t="s">
        <v>8</v>
      </c>
      <c r="I6" s="246" t="s">
        <v>11</v>
      </c>
      <c r="J6" s="246"/>
      <c r="K6" s="246" t="s">
        <v>12</v>
      </c>
      <c r="L6" s="246"/>
      <c r="M6" s="246" t="s">
        <v>13</v>
      </c>
      <c r="N6" s="246"/>
      <c r="O6" s="246" t="s">
        <v>14</v>
      </c>
      <c r="P6" s="246" t="s">
        <v>8</v>
      </c>
      <c r="Q6" s="246" t="s">
        <v>10</v>
      </c>
      <c r="R6" s="257" t="s">
        <v>8</v>
      </c>
      <c r="S6" s="253"/>
      <c r="T6" s="254"/>
      <c r="U6" s="255"/>
    </row>
    <row r="7" spans="1:69" s="83" customFormat="1" ht="18" customHeight="1" thickBot="1" x14ac:dyDescent="0.3">
      <c r="A7" s="258"/>
      <c r="B7" s="258"/>
      <c r="C7" s="259"/>
      <c r="D7" s="259"/>
      <c r="E7" s="259"/>
      <c r="F7" s="259"/>
      <c r="G7" s="259"/>
      <c r="H7" s="264"/>
      <c r="I7" s="84" t="s">
        <v>15</v>
      </c>
      <c r="J7" s="84" t="s">
        <v>16</v>
      </c>
      <c r="K7" s="84" t="s">
        <v>17</v>
      </c>
      <c r="L7" s="84" t="s">
        <v>18</v>
      </c>
      <c r="M7" s="84" t="s">
        <v>19</v>
      </c>
      <c r="N7" s="84" t="s">
        <v>20</v>
      </c>
      <c r="O7" s="259"/>
      <c r="P7" s="259"/>
      <c r="Q7" s="259"/>
      <c r="R7" s="258"/>
      <c r="S7" s="253"/>
      <c r="T7" s="254"/>
      <c r="U7" s="255"/>
    </row>
    <row r="8" spans="1:69" ht="408.75" customHeight="1" thickBot="1" x14ac:dyDescent="0.3">
      <c r="A8" s="85" t="s">
        <v>51</v>
      </c>
      <c r="B8" s="7" t="s">
        <v>52</v>
      </c>
      <c r="C8" s="19" t="s">
        <v>129</v>
      </c>
      <c r="D8" s="119">
        <v>0.25</v>
      </c>
      <c r="E8" s="8" t="s">
        <v>224</v>
      </c>
      <c r="F8" s="86">
        <v>0.25</v>
      </c>
      <c r="G8" s="8" t="s">
        <v>292</v>
      </c>
      <c r="H8" s="122">
        <v>0</v>
      </c>
      <c r="I8" s="87"/>
      <c r="J8" s="87"/>
      <c r="K8" s="87"/>
      <c r="L8" s="87"/>
      <c r="M8" s="87"/>
      <c r="N8" s="87"/>
      <c r="O8" s="87"/>
      <c r="P8" s="87"/>
      <c r="Q8" s="87"/>
      <c r="R8" s="86">
        <v>0</v>
      </c>
      <c r="S8" s="88"/>
    </row>
    <row r="9" spans="1:69" ht="168.75" customHeight="1" thickBot="1" x14ac:dyDescent="0.3">
      <c r="A9" s="85" t="s">
        <v>53</v>
      </c>
      <c r="B9" s="7" t="s">
        <v>54</v>
      </c>
      <c r="C9" s="9" t="s">
        <v>130</v>
      </c>
      <c r="D9" s="119">
        <v>0.15</v>
      </c>
      <c r="E9" s="7" t="s">
        <v>291</v>
      </c>
      <c r="F9" s="86">
        <v>0.25</v>
      </c>
      <c r="G9" s="7" t="s">
        <v>291</v>
      </c>
      <c r="H9" s="122">
        <v>0.65</v>
      </c>
      <c r="I9" s="87"/>
      <c r="J9" s="87"/>
      <c r="K9" s="87"/>
      <c r="L9" s="87"/>
      <c r="M9" s="87"/>
      <c r="N9" s="87"/>
      <c r="O9" s="87"/>
      <c r="P9" s="87"/>
      <c r="Q9" s="87"/>
      <c r="R9" s="86">
        <v>0</v>
      </c>
      <c r="S9" s="88"/>
    </row>
    <row r="10" spans="1:69" ht="72.75" thickBot="1" x14ac:dyDescent="0.3">
      <c r="A10" s="89" t="s">
        <v>33</v>
      </c>
      <c r="B10" s="10" t="s">
        <v>55</v>
      </c>
      <c r="C10" s="11" t="s">
        <v>131</v>
      </c>
      <c r="D10" s="78"/>
      <c r="E10" s="12" t="s">
        <v>208</v>
      </c>
      <c r="F10" s="90"/>
      <c r="G10" s="12" t="s">
        <v>208</v>
      </c>
      <c r="H10" s="123"/>
      <c r="I10" s="91"/>
      <c r="J10" s="91"/>
      <c r="K10" s="91"/>
      <c r="L10" s="91"/>
      <c r="M10" s="91"/>
      <c r="N10" s="91"/>
      <c r="O10" s="91"/>
      <c r="P10" s="91"/>
      <c r="Q10" s="91"/>
      <c r="R10" s="90">
        <v>0</v>
      </c>
      <c r="S10" s="92"/>
    </row>
    <row r="11" spans="1:69" ht="144" customHeight="1" x14ac:dyDescent="0.25">
      <c r="A11" s="260" t="s">
        <v>34</v>
      </c>
      <c r="B11" s="13" t="s">
        <v>56</v>
      </c>
      <c r="C11" s="25" t="s">
        <v>132</v>
      </c>
      <c r="D11" s="79">
        <v>0</v>
      </c>
      <c r="E11" s="14" t="s">
        <v>225</v>
      </c>
      <c r="F11" s="93">
        <v>0.25</v>
      </c>
      <c r="G11" s="14" t="s">
        <v>290</v>
      </c>
      <c r="H11" s="124"/>
      <c r="I11" s="94"/>
      <c r="J11" s="94"/>
      <c r="K11" s="94"/>
      <c r="L11" s="94"/>
      <c r="M11" s="94"/>
      <c r="N11" s="94"/>
      <c r="O11" s="94"/>
      <c r="P11" s="94"/>
      <c r="Q11" s="94"/>
      <c r="R11" s="93">
        <v>0</v>
      </c>
      <c r="S11" s="95"/>
    </row>
    <row r="12" spans="1:69" ht="144" x14ac:dyDescent="0.25">
      <c r="A12" s="261"/>
      <c r="B12" s="15" t="s">
        <v>57</v>
      </c>
      <c r="C12" s="23" t="s">
        <v>133</v>
      </c>
      <c r="D12" s="80">
        <v>1</v>
      </c>
      <c r="E12" s="16" t="s">
        <v>208</v>
      </c>
      <c r="F12" s="96"/>
      <c r="G12" s="16" t="s">
        <v>208</v>
      </c>
      <c r="H12" s="125"/>
      <c r="I12" s="97"/>
      <c r="J12" s="97"/>
      <c r="K12" s="97"/>
      <c r="L12" s="97"/>
      <c r="M12" s="97"/>
      <c r="N12" s="97"/>
      <c r="O12" s="97"/>
      <c r="P12" s="97"/>
      <c r="Q12" s="97"/>
      <c r="R12" s="96">
        <v>0</v>
      </c>
      <c r="S12" s="98"/>
    </row>
    <row r="13" spans="1:69" ht="144" x14ac:dyDescent="0.25">
      <c r="A13" s="261"/>
      <c r="B13" s="15" t="s">
        <v>58</v>
      </c>
      <c r="C13" s="265" t="s">
        <v>134</v>
      </c>
      <c r="D13" s="80">
        <v>0.25</v>
      </c>
      <c r="E13" s="266" t="s">
        <v>226</v>
      </c>
      <c r="F13" s="268">
        <v>0.25</v>
      </c>
      <c r="G13" s="266" t="s">
        <v>226</v>
      </c>
      <c r="H13" s="125">
        <v>0.25</v>
      </c>
      <c r="I13" s="97"/>
      <c r="J13" s="97"/>
      <c r="K13" s="97"/>
      <c r="L13" s="97"/>
      <c r="M13" s="97"/>
      <c r="N13" s="97"/>
      <c r="O13" s="97"/>
      <c r="P13" s="97"/>
      <c r="Q13" s="97"/>
      <c r="R13" s="96">
        <v>0</v>
      </c>
      <c r="S13" s="98"/>
    </row>
    <row r="14" spans="1:69" ht="125.25" customHeight="1" x14ac:dyDescent="0.25">
      <c r="A14" s="261"/>
      <c r="B14" s="15" t="s">
        <v>59</v>
      </c>
      <c r="C14" s="265"/>
      <c r="D14" s="80">
        <v>0.25</v>
      </c>
      <c r="E14" s="267"/>
      <c r="F14" s="269"/>
      <c r="G14" s="267"/>
      <c r="H14" s="125">
        <v>0.25</v>
      </c>
      <c r="I14" s="97"/>
      <c r="J14" s="97"/>
      <c r="K14" s="97"/>
      <c r="L14" s="97"/>
      <c r="M14" s="97"/>
      <c r="N14" s="97"/>
      <c r="O14" s="97"/>
      <c r="P14" s="97"/>
      <c r="Q14" s="97"/>
      <c r="R14" s="96">
        <v>0</v>
      </c>
      <c r="S14" s="98"/>
    </row>
    <row r="15" spans="1:69" ht="67.5" customHeight="1" thickBot="1" x14ac:dyDescent="0.3">
      <c r="A15" s="262"/>
      <c r="B15" s="17" t="s">
        <v>60</v>
      </c>
      <c r="C15" s="24" t="s">
        <v>135</v>
      </c>
      <c r="D15" s="81">
        <v>0.2</v>
      </c>
      <c r="E15" s="18" t="s">
        <v>289</v>
      </c>
      <c r="F15" s="99">
        <v>0.25</v>
      </c>
      <c r="G15" s="18" t="s">
        <v>289</v>
      </c>
      <c r="H15" s="126">
        <v>0.75</v>
      </c>
      <c r="I15" s="100"/>
      <c r="J15" s="100"/>
      <c r="K15" s="100"/>
      <c r="L15" s="100"/>
      <c r="M15" s="100"/>
      <c r="N15" s="100"/>
      <c r="O15" s="100"/>
      <c r="P15" s="100"/>
      <c r="Q15" s="100"/>
      <c r="R15" s="99">
        <v>0</v>
      </c>
      <c r="S15" s="101"/>
    </row>
    <row r="16" spans="1:69" ht="18.75" thickBot="1" x14ac:dyDescent="0.3">
      <c r="A16" s="102"/>
      <c r="B16" s="103"/>
      <c r="C16" s="103"/>
      <c r="D16" s="104"/>
      <c r="E16" s="103"/>
      <c r="F16" s="104"/>
      <c r="G16" s="103"/>
      <c r="H16" s="127"/>
      <c r="I16" s="103"/>
      <c r="J16" s="103"/>
      <c r="K16" s="103"/>
      <c r="L16" s="103"/>
      <c r="M16" s="103"/>
      <c r="N16" s="103"/>
      <c r="O16" s="103"/>
      <c r="P16" s="103"/>
      <c r="Q16" s="103"/>
      <c r="R16" s="103"/>
      <c r="S16" s="105"/>
    </row>
    <row r="17" spans="1:19" ht="72.75" customHeight="1" x14ac:dyDescent="0.25">
      <c r="A17" s="53" t="s">
        <v>23</v>
      </c>
      <c r="B17" s="54" t="s">
        <v>24</v>
      </c>
      <c r="C17" s="55" t="s">
        <v>25</v>
      </c>
      <c r="D17" s="106"/>
      <c r="E17" s="55" t="s">
        <v>26</v>
      </c>
      <c r="F17" s="106"/>
      <c r="G17" s="55" t="s">
        <v>27</v>
      </c>
      <c r="H17" s="128"/>
      <c r="I17" s="107"/>
      <c r="J17" s="107"/>
      <c r="K17" s="107"/>
      <c r="L17" s="107"/>
      <c r="M17" s="107"/>
      <c r="N17" s="107"/>
      <c r="O17" s="55" t="s">
        <v>28</v>
      </c>
      <c r="P17" s="106"/>
      <c r="Q17" s="55" t="s">
        <v>28</v>
      </c>
      <c r="R17" s="106"/>
      <c r="S17" s="107"/>
    </row>
    <row r="18" spans="1:19" x14ac:dyDescent="0.25">
      <c r="A18" s="108" t="s">
        <v>23</v>
      </c>
      <c r="B18" s="108">
        <v>13700000</v>
      </c>
      <c r="C18" s="97"/>
      <c r="D18" s="109"/>
      <c r="E18" s="60"/>
      <c r="F18" s="109"/>
      <c r="G18" s="60"/>
      <c r="H18" s="129"/>
      <c r="I18" s="97"/>
      <c r="J18" s="97"/>
      <c r="K18" s="97"/>
      <c r="L18" s="97"/>
      <c r="M18" s="97"/>
      <c r="N18" s="97"/>
      <c r="O18" s="60"/>
      <c r="P18" s="109"/>
      <c r="Q18" s="60"/>
      <c r="R18" s="109"/>
      <c r="S18" s="60"/>
    </row>
    <row r="19" spans="1:19" ht="40.5" customHeight="1" thickBot="1" x14ac:dyDescent="0.3">
      <c r="A19" s="110" t="s">
        <v>21</v>
      </c>
      <c r="B19" s="111" t="e">
        <f>SUM(#REF!+#REF!+#REF!+P19)</f>
        <v>#REF!</v>
      </c>
      <c r="C19" s="112" t="s">
        <v>29</v>
      </c>
      <c r="D19" s="120">
        <f>AVERAGE(D8:D15)</f>
        <v>0.3</v>
      </c>
      <c r="E19" s="112" t="s">
        <v>30</v>
      </c>
      <c r="F19" s="120">
        <f>AVERAGE(F8:F15)</f>
        <v>0.25</v>
      </c>
      <c r="G19" s="112" t="s">
        <v>30</v>
      </c>
      <c r="H19" s="130">
        <f>SUM(D19,F19)+25%</f>
        <v>0.8</v>
      </c>
      <c r="I19" s="112" t="s">
        <v>22</v>
      </c>
      <c r="J19" s="114" t="e">
        <f t="shared" ref="J19" si="0">AVERAGE(#REF!)</f>
        <v>#REF!</v>
      </c>
      <c r="K19" s="112" t="s">
        <v>22</v>
      </c>
      <c r="L19" s="114" t="e">
        <f t="shared" ref="L19" si="1">AVERAGE(#REF!)</f>
        <v>#REF!</v>
      </c>
      <c r="M19" s="112" t="s">
        <v>22</v>
      </c>
      <c r="N19" s="114" t="e">
        <f t="shared" ref="N19" si="2">AVERAGE(#REF!)</f>
        <v>#REF!</v>
      </c>
      <c r="O19" s="112" t="s">
        <v>30</v>
      </c>
      <c r="P19" s="114" t="e">
        <f>AVERAGE(#REF!)</f>
        <v>#REF!</v>
      </c>
      <c r="Q19" s="112" t="s">
        <v>30</v>
      </c>
      <c r="R19" s="113">
        <f>AVERAGE(R8:R15)</f>
        <v>0</v>
      </c>
      <c r="S19" s="115"/>
    </row>
  </sheetData>
  <mergeCells count="30">
    <mergeCell ref="A11:A15"/>
    <mergeCell ref="R6:R7"/>
    <mergeCell ref="I6:J6"/>
    <mergeCell ref="K6:L6"/>
    <mergeCell ref="M6:N6"/>
    <mergeCell ref="O6:O7"/>
    <mergeCell ref="P6:P7"/>
    <mergeCell ref="Q6:Q7"/>
    <mergeCell ref="G6:G7"/>
    <mergeCell ref="H6:H7"/>
    <mergeCell ref="C13:C14"/>
    <mergeCell ref="E13:E14"/>
    <mergeCell ref="F13:F14"/>
    <mergeCell ref="G13:G14"/>
    <mergeCell ref="A1:S1"/>
    <mergeCell ref="A4:XFD4"/>
    <mergeCell ref="A3:XFD3"/>
    <mergeCell ref="A2:XFD2"/>
    <mergeCell ref="A5:A7"/>
    <mergeCell ref="B5:B7"/>
    <mergeCell ref="C5:D5"/>
    <mergeCell ref="E5:F5"/>
    <mergeCell ref="G5:H5"/>
    <mergeCell ref="I5:P5"/>
    <mergeCell ref="Q5:R5"/>
    <mergeCell ref="C6:C7"/>
    <mergeCell ref="D6:D7"/>
    <mergeCell ref="E6:E7"/>
    <mergeCell ref="F6:F7"/>
    <mergeCell ref="S5:U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C82"/>
  <sheetViews>
    <sheetView tabSelected="1" topLeftCell="A59" zoomScale="70" zoomScaleNormal="70" workbookViewId="0">
      <selection activeCell="B63" sqref="B63"/>
    </sheetView>
  </sheetViews>
  <sheetFormatPr baseColWidth="10" defaultColWidth="0" defaultRowHeight="18" x14ac:dyDescent="0.25"/>
  <cols>
    <col min="1" max="1" width="38" style="159" customWidth="1"/>
    <col min="2" max="2" width="59" style="159" customWidth="1"/>
    <col min="3" max="3" width="54.42578125" style="159" bestFit="1" customWidth="1"/>
    <col min="4" max="4" width="8.85546875" style="187" customWidth="1"/>
    <col min="5" max="5" width="54.42578125" style="184" bestFit="1" customWidth="1"/>
    <col min="6" max="6" width="10.28515625" style="218" customWidth="1"/>
    <col min="7" max="7" width="54.42578125" style="184" bestFit="1" customWidth="1"/>
    <col min="8" max="8" width="8.7109375" style="187" customWidth="1"/>
    <col min="9" max="14" width="4.140625" style="159" hidden="1" customWidth="1"/>
    <col min="15" max="15" width="14" style="159" hidden="1" customWidth="1"/>
    <col min="16" max="16" width="7.42578125" style="159" hidden="1" customWidth="1"/>
    <col min="17" max="17" width="54.42578125" style="159" bestFit="1" customWidth="1"/>
    <col min="18" max="18" width="6.7109375" style="159" customWidth="1"/>
    <col min="19" max="19" width="70.5703125" style="159" customWidth="1"/>
    <col min="20" max="69" width="0" style="159" hidden="1" customWidth="1"/>
    <col min="70" max="16383" width="11.42578125" style="159" hidden="1"/>
    <col min="16384" max="16384" width="20.42578125" style="159" hidden="1" customWidth="1"/>
  </cols>
  <sheetData>
    <row r="1" spans="1:69" s="290" customFormat="1" x14ac:dyDescent="0.25">
      <c r="A1" s="288" t="s">
        <v>0</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row>
    <row r="2" spans="1:69" s="290" customFormat="1" x14ac:dyDescent="0.25">
      <c r="A2" s="288" t="s">
        <v>1</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row>
    <row r="3" spans="1:69" s="290" customFormat="1" x14ac:dyDescent="0.25">
      <c r="A3" s="288" t="s">
        <v>97</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row>
    <row r="4" spans="1:69" s="290" customFormat="1" x14ac:dyDescent="0.25">
      <c r="A4" s="288" t="s">
        <v>191</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row>
    <row r="5" spans="1:69" s="149" customFormat="1" x14ac:dyDescent="0.25">
      <c r="A5" s="291" t="s">
        <v>2</v>
      </c>
      <c r="B5" s="291" t="s">
        <v>3</v>
      </c>
      <c r="C5" s="300" t="s">
        <v>4</v>
      </c>
      <c r="D5" s="300"/>
      <c r="E5" s="300" t="s">
        <v>5</v>
      </c>
      <c r="F5" s="300"/>
      <c r="G5" s="301" t="s">
        <v>6</v>
      </c>
      <c r="H5" s="301"/>
      <c r="I5" s="293" t="s">
        <v>7</v>
      </c>
      <c r="J5" s="293"/>
      <c r="K5" s="293"/>
      <c r="L5" s="293"/>
      <c r="M5" s="293"/>
      <c r="N5" s="293"/>
      <c r="O5" s="293"/>
      <c r="P5" s="293"/>
      <c r="Q5" s="293" t="s">
        <v>7</v>
      </c>
      <c r="R5" s="293"/>
      <c r="S5" s="291" t="s">
        <v>31</v>
      </c>
    </row>
    <row r="6" spans="1:69" s="149" customFormat="1" x14ac:dyDescent="0.25">
      <c r="A6" s="291"/>
      <c r="B6" s="291"/>
      <c r="C6" s="294" t="s">
        <v>10</v>
      </c>
      <c r="D6" s="241" t="s">
        <v>8</v>
      </c>
      <c r="E6" s="296" t="s">
        <v>10</v>
      </c>
      <c r="F6" s="298" t="s">
        <v>8</v>
      </c>
      <c r="G6" s="296" t="s">
        <v>10</v>
      </c>
      <c r="H6" s="241" t="s">
        <v>8</v>
      </c>
      <c r="I6" s="294" t="s">
        <v>11</v>
      </c>
      <c r="J6" s="294"/>
      <c r="K6" s="294" t="s">
        <v>12</v>
      </c>
      <c r="L6" s="294"/>
      <c r="M6" s="294" t="s">
        <v>13</v>
      </c>
      <c r="N6" s="294"/>
      <c r="O6" s="294" t="s">
        <v>14</v>
      </c>
      <c r="P6" s="294" t="s">
        <v>8</v>
      </c>
      <c r="Q6" s="294" t="s">
        <v>10</v>
      </c>
      <c r="R6" s="291" t="s">
        <v>8</v>
      </c>
      <c r="S6" s="291"/>
    </row>
    <row r="7" spans="1:69" s="149" customFormat="1" ht="54.75" thickBot="1" x14ac:dyDescent="0.3">
      <c r="A7" s="292"/>
      <c r="B7" s="292"/>
      <c r="C7" s="295"/>
      <c r="D7" s="242"/>
      <c r="E7" s="297"/>
      <c r="F7" s="299"/>
      <c r="G7" s="297"/>
      <c r="H7" s="242"/>
      <c r="I7" s="148" t="s">
        <v>15</v>
      </c>
      <c r="J7" s="148" t="s">
        <v>16</v>
      </c>
      <c r="K7" s="148" t="s">
        <v>17</v>
      </c>
      <c r="L7" s="148" t="s">
        <v>18</v>
      </c>
      <c r="M7" s="148" t="s">
        <v>19</v>
      </c>
      <c r="N7" s="148" t="s">
        <v>20</v>
      </c>
      <c r="O7" s="295"/>
      <c r="P7" s="295"/>
      <c r="Q7" s="295"/>
      <c r="R7" s="292"/>
      <c r="S7" s="292"/>
    </row>
    <row r="8" spans="1:69" ht="274.5" customHeight="1" x14ac:dyDescent="0.25">
      <c r="A8" s="274" t="s">
        <v>272</v>
      </c>
      <c r="B8" s="151" t="s">
        <v>117</v>
      </c>
      <c r="C8" s="185" t="s">
        <v>109</v>
      </c>
      <c r="D8" s="205">
        <v>0.2</v>
      </c>
      <c r="E8" s="188" t="s">
        <v>257</v>
      </c>
      <c r="F8" s="205">
        <v>0</v>
      </c>
      <c r="G8" s="188" t="s">
        <v>314</v>
      </c>
      <c r="H8" s="205">
        <v>0.2</v>
      </c>
      <c r="I8" s="157"/>
      <c r="J8" s="157"/>
      <c r="K8" s="157"/>
      <c r="L8" s="157"/>
      <c r="M8" s="157"/>
      <c r="N8" s="157"/>
      <c r="O8" s="157"/>
      <c r="P8" s="157"/>
      <c r="Q8" s="157"/>
      <c r="R8" s="156">
        <v>0</v>
      </c>
      <c r="S8" s="158"/>
    </row>
    <row r="9" spans="1:69" ht="87" customHeight="1" x14ac:dyDescent="0.25">
      <c r="A9" s="275"/>
      <c r="B9" s="150" t="s">
        <v>118</v>
      </c>
      <c r="C9" s="172" t="s">
        <v>110</v>
      </c>
      <c r="D9" s="206">
        <v>0.25</v>
      </c>
      <c r="E9" s="172" t="s">
        <v>110</v>
      </c>
      <c r="F9" s="206">
        <v>0.5</v>
      </c>
      <c r="G9" s="172" t="s">
        <v>315</v>
      </c>
      <c r="H9" s="206">
        <v>0.75</v>
      </c>
      <c r="I9" s="162"/>
      <c r="J9" s="162"/>
      <c r="K9" s="162"/>
      <c r="L9" s="162"/>
      <c r="M9" s="162"/>
      <c r="N9" s="162"/>
      <c r="O9" s="162"/>
      <c r="P9" s="162"/>
      <c r="Q9" s="162"/>
      <c r="R9" s="161">
        <v>0</v>
      </c>
      <c r="S9" s="163"/>
    </row>
    <row r="10" spans="1:69" ht="199.5" customHeight="1" x14ac:dyDescent="0.25">
      <c r="A10" s="275"/>
      <c r="B10" s="150" t="s">
        <v>61</v>
      </c>
      <c r="C10" s="172" t="s">
        <v>111</v>
      </c>
      <c r="D10" s="206">
        <v>0</v>
      </c>
      <c r="E10" s="172" t="s">
        <v>269</v>
      </c>
      <c r="F10" s="206">
        <v>0.25</v>
      </c>
      <c r="G10" s="172" t="s">
        <v>316</v>
      </c>
      <c r="H10" s="206">
        <v>0.5</v>
      </c>
      <c r="I10" s="162"/>
      <c r="J10" s="162"/>
      <c r="K10" s="162"/>
      <c r="L10" s="162"/>
      <c r="M10" s="162"/>
      <c r="N10" s="162"/>
      <c r="O10" s="162"/>
      <c r="P10" s="162"/>
      <c r="Q10" s="162"/>
      <c r="R10" s="161">
        <v>0</v>
      </c>
      <c r="S10" s="163"/>
    </row>
    <row r="11" spans="1:69" ht="93" customHeight="1" x14ac:dyDescent="0.25">
      <c r="A11" s="275"/>
      <c r="B11" s="150" t="s">
        <v>119</v>
      </c>
      <c r="C11" s="172" t="s">
        <v>112</v>
      </c>
      <c r="D11" s="206">
        <v>0.25</v>
      </c>
      <c r="E11" s="172" t="s">
        <v>112</v>
      </c>
      <c r="F11" s="206">
        <v>0.5</v>
      </c>
      <c r="G11" s="172" t="s">
        <v>317</v>
      </c>
      <c r="H11" s="206">
        <v>0.75</v>
      </c>
      <c r="I11" s="162"/>
      <c r="J11" s="162"/>
      <c r="K11" s="162"/>
      <c r="L11" s="162"/>
      <c r="M11" s="162"/>
      <c r="N11" s="162"/>
      <c r="O11" s="162"/>
      <c r="P11" s="162"/>
      <c r="Q11" s="162"/>
      <c r="R11" s="161">
        <v>0</v>
      </c>
      <c r="S11" s="163"/>
    </row>
    <row r="12" spans="1:69" ht="75.75" customHeight="1" x14ac:dyDescent="0.25">
      <c r="A12" s="275"/>
      <c r="B12" s="150" t="s">
        <v>62</v>
      </c>
      <c r="C12" s="172" t="s">
        <v>113</v>
      </c>
      <c r="D12" s="206">
        <v>0.25</v>
      </c>
      <c r="E12" s="172" t="s">
        <v>113</v>
      </c>
      <c r="F12" s="206">
        <v>0.5</v>
      </c>
      <c r="G12" s="172" t="s">
        <v>113</v>
      </c>
      <c r="H12" s="206">
        <v>0.75</v>
      </c>
      <c r="I12" s="162"/>
      <c r="J12" s="162"/>
      <c r="K12" s="162"/>
      <c r="L12" s="162"/>
      <c r="M12" s="162"/>
      <c r="N12" s="162"/>
      <c r="O12" s="162"/>
      <c r="P12" s="162"/>
      <c r="Q12" s="162"/>
      <c r="R12" s="161">
        <v>0</v>
      </c>
      <c r="S12" s="163"/>
    </row>
    <row r="13" spans="1:69" ht="72" x14ac:dyDescent="0.25">
      <c r="A13" s="275"/>
      <c r="B13" s="150" t="s">
        <v>63</v>
      </c>
      <c r="C13" s="172" t="s">
        <v>114</v>
      </c>
      <c r="D13" s="206">
        <v>0</v>
      </c>
      <c r="E13" s="172" t="s">
        <v>318</v>
      </c>
      <c r="F13" s="206">
        <v>0.25</v>
      </c>
      <c r="G13" s="172" t="s">
        <v>319</v>
      </c>
      <c r="H13" s="206">
        <v>0.5</v>
      </c>
      <c r="I13" s="162"/>
      <c r="J13" s="162"/>
      <c r="K13" s="162"/>
      <c r="L13" s="162"/>
      <c r="M13" s="162"/>
      <c r="N13" s="162"/>
      <c r="O13" s="162"/>
      <c r="P13" s="162"/>
      <c r="Q13" s="162"/>
      <c r="R13" s="161">
        <v>0</v>
      </c>
      <c r="S13" s="163"/>
    </row>
    <row r="14" spans="1:69" ht="69" customHeight="1" x14ac:dyDescent="0.25">
      <c r="A14" s="275"/>
      <c r="B14" s="150" t="s">
        <v>64</v>
      </c>
      <c r="C14" s="172" t="s">
        <v>270</v>
      </c>
      <c r="D14" s="206">
        <v>1</v>
      </c>
      <c r="E14" s="189" t="s">
        <v>208</v>
      </c>
      <c r="F14" s="207"/>
      <c r="G14" s="189" t="s">
        <v>208</v>
      </c>
      <c r="H14" s="206">
        <v>1</v>
      </c>
      <c r="I14" s="162"/>
      <c r="J14" s="162"/>
      <c r="K14" s="162"/>
      <c r="L14" s="162"/>
      <c r="M14" s="162"/>
      <c r="N14" s="162"/>
      <c r="O14" s="162"/>
      <c r="P14" s="162"/>
      <c r="Q14" s="162"/>
      <c r="R14" s="161">
        <v>0</v>
      </c>
      <c r="S14" s="163"/>
    </row>
    <row r="15" spans="1:69" ht="85.5" customHeight="1" x14ac:dyDescent="0.25">
      <c r="A15" s="275"/>
      <c r="B15" s="150" t="s">
        <v>65</v>
      </c>
      <c r="C15" s="172" t="s">
        <v>258</v>
      </c>
      <c r="D15" s="206">
        <v>0</v>
      </c>
      <c r="E15" s="172" t="s">
        <v>271</v>
      </c>
      <c r="F15" s="208">
        <v>1</v>
      </c>
      <c r="G15" s="189" t="s">
        <v>208</v>
      </c>
      <c r="H15" s="206">
        <v>1</v>
      </c>
      <c r="I15" s="162"/>
      <c r="J15" s="162"/>
      <c r="K15" s="162"/>
      <c r="L15" s="162"/>
      <c r="M15" s="162"/>
      <c r="N15" s="162"/>
      <c r="O15" s="162"/>
      <c r="P15" s="162"/>
      <c r="Q15" s="162"/>
      <c r="R15" s="161">
        <v>0</v>
      </c>
      <c r="S15" s="163"/>
    </row>
    <row r="16" spans="1:69" ht="144" x14ac:dyDescent="0.25">
      <c r="A16" s="275"/>
      <c r="B16" s="150" t="s">
        <v>66</v>
      </c>
      <c r="C16" s="172" t="s">
        <v>115</v>
      </c>
      <c r="D16" s="206">
        <v>0.25</v>
      </c>
      <c r="E16" s="172" t="s">
        <v>259</v>
      </c>
      <c r="F16" s="206">
        <v>0.5</v>
      </c>
      <c r="G16" s="172" t="s">
        <v>320</v>
      </c>
      <c r="H16" s="206">
        <v>0.75</v>
      </c>
      <c r="I16" s="162"/>
      <c r="J16" s="162"/>
      <c r="K16" s="162"/>
      <c r="L16" s="162"/>
      <c r="M16" s="162"/>
      <c r="N16" s="162"/>
      <c r="O16" s="162"/>
      <c r="P16" s="162"/>
      <c r="Q16" s="162"/>
      <c r="R16" s="161">
        <v>0</v>
      </c>
      <c r="S16" s="163"/>
    </row>
    <row r="17" spans="1:19" ht="36.75" thickBot="1" x14ac:dyDescent="0.3">
      <c r="A17" s="276"/>
      <c r="B17" s="171" t="s">
        <v>67</v>
      </c>
      <c r="C17" s="190" t="s">
        <v>116</v>
      </c>
      <c r="D17" s="209">
        <v>0</v>
      </c>
      <c r="E17" s="190" t="s">
        <v>116</v>
      </c>
      <c r="F17" s="209">
        <v>0</v>
      </c>
      <c r="G17" s="190" t="s">
        <v>116</v>
      </c>
      <c r="H17" s="209">
        <v>0</v>
      </c>
      <c r="I17" s="191"/>
      <c r="J17" s="191"/>
      <c r="K17" s="191"/>
      <c r="L17" s="191"/>
      <c r="M17" s="191"/>
      <c r="N17" s="191"/>
      <c r="O17" s="191"/>
      <c r="P17" s="191"/>
      <c r="Q17" s="191"/>
      <c r="R17" s="192">
        <v>0</v>
      </c>
      <c r="S17" s="193"/>
    </row>
    <row r="18" spans="1:19" s="202" customFormat="1" ht="24" thickBot="1" x14ac:dyDescent="0.3">
      <c r="A18" s="199"/>
      <c r="B18" s="200"/>
      <c r="C18" s="201"/>
      <c r="D18" s="210">
        <f>AVERAGE(D14:D17)</f>
        <v>0.3125</v>
      </c>
      <c r="E18" s="201"/>
      <c r="F18" s="210">
        <f>AVERAGE(F14:F17)</f>
        <v>0.5</v>
      </c>
      <c r="G18" s="201"/>
      <c r="H18" s="203">
        <f>AVERAGE(H14:H17)</f>
        <v>0.6875</v>
      </c>
      <c r="I18" s="201"/>
      <c r="J18" s="201"/>
      <c r="K18" s="201"/>
      <c r="L18" s="201"/>
      <c r="M18" s="201"/>
      <c r="N18" s="201"/>
      <c r="O18" s="201"/>
      <c r="P18" s="201"/>
      <c r="Q18" s="201"/>
      <c r="R18" s="203">
        <v>0</v>
      </c>
      <c r="S18" s="137"/>
    </row>
    <row r="19" spans="1:19" s="168" customFormat="1" ht="126" x14ac:dyDescent="0.25">
      <c r="A19" s="277" t="s">
        <v>273</v>
      </c>
      <c r="B19" s="194" t="s">
        <v>144</v>
      </c>
      <c r="C19" s="195" t="s">
        <v>137</v>
      </c>
      <c r="D19" s="140">
        <v>0.2</v>
      </c>
      <c r="E19" s="196" t="s">
        <v>236</v>
      </c>
      <c r="F19" s="211">
        <v>0.25</v>
      </c>
      <c r="G19" s="139" t="s">
        <v>236</v>
      </c>
      <c r="H19" s="140">
        <v>0.75</v>
      </c>
      <c r="I19" s="197"/>
      <c r="J19" s="197"/>
      <c r="K19" s="197"/>
      <c r="L19" s="197"/>
      <c r="M19" s="197"/>
      <c r="N19" s="197"/>
      <c r="O19" s="197"/>
      <c r="P19" s="197"/>
      <c r="Q19" s="197"/>
      <c r="R19" s="198">
        <v>0</v>
      </c>
      <c r="S19" s="197"/>
    </row>
    <row r="20" spans="1:19" s="168" customFormat="1" ht="114.75" customHeight="1" x14ac:dyDescent="0.25">
      <c r="A20" s="278"/>
      <c r="B20" s="150" t="s">
        <v>145</v>
      </c>
      <c r="C20" s="160" t="s">
        <v>98</v>
      </c>
      <c r="D20" s="138">
        <v>0.15</v>
      </c>
      <c r="E20" s="172" t="s">
        <v>227</v>
      </c>
      <c r="F20" s="206">
        <v>0.25</v>
      </c>
      <c r="G20" s="144" t="s">
        <v>293</v>
      </c>
      <c r="H20" s="138">
        <v>0.65</v>
      </c>
      <c r="I20" s="162"/>
      <c r="J20" s="162"/>
      <c r="K20" s="162"/>
      <c r="L20" s="162"/>
      <c r="M20" s="162"/>
      <c r="N20" s="162"/>
      <c r="O20" s="162"/>
      <c r="P20" s="162"/>
      <c r="Q20" s="162"/>
      <c r="R20" s="161">
        <v>0</v>
      </c>
      <c r="S20" s="162"/>
    </row>
    <row r="21" spans="1:19" s="168" customFormat="1" ht="66" customHeight="1" x14ac:dyDescent="0.25">
      <c r="A21" s="278"/>
      <c r="B21" s="150" t="s">
        <v>146</v>
      </c>
      <c r="C21" s="160" t="s">
        <v>107</v>
      </c>
      <c r="D21" s="138">
        <v>0.25</v>
      </c>
      <c r="E21" s="172" t="s">
        <v>237</v>
      </c>
      <c r="F21" s="206">
        <v>0.25</v>
      </c>
      <c r="G21" s="144" t="s">
        <v>294</v>
      </c>
      <c r="H21" s="138">
        <v>0.75</v>
      </c>
      <c r="I21" s="162"/>
      <c r="J21" s="162"/>
      <c r="K21" s="162"/>
      <c r="L21" s="162"/>
      <c r="M21" s="162"/>
      <c r="N21" s="162"/>
      <c r="O21" s="162"/>
      <c r="P21" s="162"/>
      <c r="Q21" s="162"/>
      <c r="R21" s="161">
        <v>0</v>
      </c>
      <c r="S21" s="162"/>
    </row>
    <row r="22" spans="1:19" s="168" customFormat="1" ht="72" x14ac:dyDescent="0.25">
      <c r="A22" s="278"/>
      <c r="B22" s="150" t="s">
        <v>147</v>
      </c>
      <c r="C22" s="169" t="s">
        <v>192</v>
      </c>
      <c r="D22" s="138"/>
      <c r="E22" s="152" t="s">
        <v>208</v>
      </c>
      <c r="F22" s="138"/>
      <c r="G22" s="144" t="s">
        <v>208</v>
      </c>
      <c r="H22" s="138"/>
      <c r="I22" s="162"/>
      <c r="J22" s="162"/>
      <c r="K22" s="162"/>
      <c r="L22" s="162"/>
      <c r="M22" s="162"/>
      <c r="N22" s="162"/>
      <c r="O22" s="162"/>
      <c r="P22" s="162"/>
      <c r="Q22" s="162"/>
      <c r="R22" s="161">
        <v>0</v>
      </c>
      <c r="S22" s="162"/>
    </row>
    <row r="23" spans="1:19" s="168" customFormat="1" ht="90" x14ac:dyDescent="0.25">
      <c r="A23" s="278"/>
      <c r="B23" s="150" t="s">
        <v>148</v>
      </c>
      <c r="C23" s="169" t="s">
        <v>99</v>
      </c>
      <c r="D23" s="138">
        <v>0.15</v>
      </c>
      <c r="E23" s="146" t="s">
        <v>233</v>
      </c>
      <c r="F23" s="138">
        <v>0.25</v>
      </c>
      <c r="G23" s="144" t="s">
        <v>295</v>
      </c>
      <c r="H23" s="138">
        <v>0.65</v>
      </c>
      <c r="I23" s="162"/>
      <c r="J23" s="162"/>
      <c r="K23" s="162"/>
      <c r="L23" s="162"/>
      <c r="M23" s="162"/>
      <c r="N23" s="162"/>
      <c r="O23" s="162"/>
      <c r="P23" s="162"/>
      <c r="Q23" s="162"/>
      <c r="R23" s="161">
        <v>0</v>
      </c>
      <c r="S23" s="162"/>
    </row>
    <row r="24" spans="1:19" s="168" customFormat="1" ht="134.25" customHeight="1" x14ac:dyDescent="0.25">
      <c r="A24" s="278"/>
      <c r="B24" s="150" t="s">
        <v>149</v>
      </c>
      <c r="C24" s="160" t="s">
        <v>106</v>
      </c>
      <c r="D24" s="138">
        <v>0.15</v>
      </c>
      <c r="E24" s="146" t="s">
        <v>238</v>
      </c>
      <c r="F24" s="138">
        <v>0.25</v>
      </c>
      <c r="G24" s="144" t="s">
        <v>238</v>
      </c>
      <c r="H24" s="138">
        <v>0.65</v>
      </c>
      <c r="I24" s="162"/>
      <c r="J24" s="162"/>
      <c r="K24" s="162"/>
      <c r="L24" s="162"/>
      <c r="M24" s="162"/>
      <c r="N24" s="162"/>
      <c r="O24" s="162"/>
      <c r="P24" s="162"/>
      <c r="Q24" s="162"/>
      <c r="R24" s="161">
        <v>0</v>
      </c>
      <c r="S24" s="162"/>
    </row>
    <row r="25" spans="1:19" s="168" customFormat="1" ht="64.5" customHeight="1" x14ac:dyDescent="0.25">
      <c r="A25" s="278"/>
      <c r="B25" s="150" t="s">
        <v>150</v>
      </c>
      <c r="C25" s="160" t="s">
        <v>100</v>
      </c>
      <c r="D25" s="138">
        <v>0.25</v>
      </c>
      <c r="E25" s="160" t="s">
        <v>100</v>
      </c>
      <c r="F25" s="138">
        <v>0.25</v>
      </c>
      <c r="G25" s="144" t="s">
        <v>296</v>
      </c>
      <c r="H25" s="138">
        <v>0.5</v>
      </c>
      <c r="I25" s="162"/>
      <c r="J25" s="162"/>
      <c r="K25" s="162"/>
      <c r="L25" s="162"/>
      <c r="M25" s="162"/>
      <c r="N25" s="162"/>
      <c r="O25" s="162"/>
      <c r="P25" s="162"/>
      <c r="Q25" s="162"/>
      <c r="R25" s="161">
        <v>0</v>
      </c>
      <c r="S25" s="162"/>
    </row>
    <row r="26" spans="1:19" s="168" customFormat="1" ht="69" customHeight="1" x14ac:dyDescent="0.25">
      <c r="A26" s="278"/>
      <c r="B26" s="150" t="s">
        <v>151</v>
      </c>
      <c r="C26" s="146" t="s">
        <v>138</v>
      </c>
      <c r="D26" s="138">
        <v>0.25</v>
      </c>
      <c r="E26" s="146" t="s">
        <v>231</v>
      </c>
      <c r="F26" s="138"/>
      <c r="G26" s="144" t="s">
        <v>297</v>
      </c>
      <c r="H26" s="138">
        <v>0.75</v>
      </c>
      <c r="I26" s="162"/>
      <c r="J26" s="162"/>
      <c r="K26" s="162"/>
      <c r="L26" s="162"/>
      <c r="M26" s="162"/>
      <c r="N26" s="162"/>
      <c r="O26" s="162"/>
      <c r="P26" s="162"/>
      <c r="Q26" s="162"/>
      <c r="R26" s="161">
        <v>0</v>
      </c>
      <c r="S26" s="162"/>
    </row>
    <row r="27" spans="1:19" s="168" customFormat="1" ht="66" customHeight="1" x14ac:dyDescent="0.25">
      <c r="A27" s="278"/>
      <c r="B27" s="150" t="s">
        <v>152</v>
      </c>
      <c r="C27" s="160" t="s">
        <v>101</v>
      </c>
      <c r="D27" s="138">
        <v>0.1</v>
      </c>
      <c r="E27" s="152" t="s">
        <v>228</v>
      </c>
      <c r="F27" s="138">
        <v>0.25</v>
      </c>
      <c r="G27" s="144" t="s">
        <v>298</v>
      </c>
      <c r="H27" s="138">
        <v>0.6</v>
      </c>
      <c r="I27" s="162"/>
      <c r="J27" s="162"/>
      <c r="K27" s="162"/>
      <c r="L27" s="162"/>
      <c r="M27" s="162"/>
      <c r="N27" s="162"/>
      <c r="O27" s="162"/>
      <c r="P27" s="162"/>
      <c r="Q27" s="162"/>
      <c r="R27" s="161">
        <v>0</v>
      </c>
      <c r="S27" s="162"/>
    </row>
    <row r="28" spans="1:19" s="168" customFormat="1" ht="91.5" customHeight="1" x14ac:dyDescent="0.25">
      <c r="A28" s="278"/>
      <c r="B28" s="150" t="s">
        <v>153</v>
      </c>
      <c r="C28" s="169" t="s">
        <v>193</v>
      </c>
      <c r="D28" s="138">
        <v>0.1</v>
      </c>
      <c r="E28" s="146" t="s">
        <v>232</v>
      </c>
      <c r="F28" s="138">
        <v>0.25</v>
      </c>
      <c r="G28" s="144" t="s">
        <v>232</v>
      </c>
      <c r="H28" s="138">
        <v>0.6</v>
      </c>
      <c r="I28" s="162"/>
      <c r="J28" s="162"/>
      <c r="K28" s="162"/>
      <c r="L28" s="162"/>
      <c r="M28" s="162"/>
      <c r="N28" s="162"/>
      <c r="O28" s="162"/>
      <c r="P28" s="162"/>
      <c r="Q28" s="162"/>
      <c r="R28" s="161">
        <v>0</v>
      </c>
      <c r="S28" s="162"/>
    </row>
    <row r="29" spans="1:19" s="168" customFormat="1" ht="126" x14ac:dyDescent="0.25">
      <c r="A29" s="278"/>
      <c r="B29" s="150" t="s">
        <v>154</v>
      </c>
      <c r="C29" s="146" t="s">
        <v>139</v>
      </c>
      <c r="D29" s="138">
        <v>0.25</v>
      </c>
      <c r="E29" s="146" t="s">
        <v>229</v>
      </c>
      <c r="F29" s="138"/>
      <c r="G29" s="144" t="s">
        <v>299</v>
      </c>
      <c r="H29" s="138">
        <v>0.25</v>
      </c>
      <c r="I29" s="162"/>
      <c r="J29" s="162"/>
      <c r="K29" s="162"/>
      <c r="L29" s="162"/>
      <c r="M29" s="162"/>
      <c r="N29" s="162"/>
      <c r="O29" s="162"/>
      <c r="P29" s="162"/>
      <c r="Q29" s="162"/>
      <c r="R29" s="161">
        <v>0</v>
      </c>
      <c r="S29" s="162"/>
    </row>
    <row r="30" spans="1:19" s="168" customFormat="1" ht="144" x14ac:dyDescent="0.25">
      <c r="A30" s="278"/>
      <c r="B30" s="150" t="s">
        <v>155</v>
      </c>
      <c r="C30" s="160" t="s">
        <v>194</v>
      </c>
      <c r="D30" s="138">
        <v>0.25</v>
      </c>
      <c r="E30" s="160" t="s">
        <v>260</v>
      </c>
      <c r="F30" s="138">
        <v>0.25</v>
      </c>
      <c r="G30" s="144" t="s">
        <v>260</v>
      </c>
      <c r="H30" s="138">
        <v>0.75</v>
      </c>
      <c r="I30" s="162"/>
      <c r="J30" s="162"/>
      <c r="K30" s="162"/>
      <c r="L30" s="162"/>
      <c r="M30" s="162"/>
      <c r="N30" s="162"/>
      <c r="O30" s="162"/>
      <c r="P30" s="162"/>
      <c r="Q30" s="162"/>
      <c r="R30" s="161">
        <v>0</v>
      </c>
      <c r="S30" s="162"/>
    </row>
    <row r="31" spans="1:19" s="168" customFormat="1" ht="113.25" customHeight="1" x14ac:dyDescent="0.25">
      <c r="A31" s="278"/>
      <c r="B31" s="150" t="s">
        <v>156</v>
      </c>
      <c r="C31" s="160" t="s">
        <v>102</v>
      </c>
      <c r="D31" s="138">
        <v>0.25</v>
      </c>
      <c r="E31" s="146" t="s">
        <v>239</v>
      </c>
      <c r="F31" s="138">
        <v>0.25</v>
      </c>
      <c r="G31" s="144" t="s">
        <v>239</v>
      </c>
      <c r="H31" s="138">
        <v>0.75</v>
      </c>
      <c r="I31" s="162"/>
      <c r="J31" s="162"/>
      <c r="K31" s="162"/>
      <c r="L31" s="162"/>
      <c r="M31" s="162"/>
      <c r="N31" s="162"/>
      <c r="O31" s="162"/>
      <c r="P31" s="162"/>
      <c r="Q31" s="162"/>
      <c r="R31" s="161">
        <v>0</v>
      </c>
      <c r="S31" s="162"/>
    </row>
    <row r="32" spans="1:19" s="168" customFormat="1" ht="126" x14ac:dyDescent="0.25">
      <c r="A32" s="278"/>
      <c r="B32" s="150" t="s">
        <v>157</v>
      </c>
      <c r="C32" s="160" t="s">
        <v>140</v>
      </c>
      <c r="D32" s="138">
        <v>0.2</v>
      </c>
      <c r="E32" s="146" t="s">
        <v>240</v>
      </c>
      <c r="F32" s="138">
        <v>0.25</v>
      </c>
      <c r="G32" s="144" t="s">
        <v>300</v>
      </c>
      <c r="H32" s="138">
        <v>0.7</v>
      </c>
      <c r="I32" s="162"/>
      <c r="J32" s="162"/>
      <c r="K32" s="162"/>
      <c r="L32" s="162"/>
      <c r="M32" s="162"/>
      <c r="N32" s="162"/>
      <c r="O32" s="162"/>
      <c r="P32" s="162"/>
      <c r="Q32" s="162"/>
      <c r="R32" s="161">
        <v>0</v>
      </c>
      <c r="S32" s="162"/>
    </row>
    <row r="33" spans="1:19" s="168" customFormat="1" ht="61.5" customHeight="1" x14ac:dyDescent="0.25">
      <c r="A33" s="278"/>
      <c r="B33" s="150" t="s">
        <v>158</v>
      </c>
      <c r="C33" s="160" t="s">
        <v>103</v>
      </c>
      <c r="D33" s="138">
        <v>0.2</v>
      </c>
      <c r="E33" s="160" t="s">
        <v>234</v>
      </c>
      <c r="F33" s="138">
        <v>0.25</v>
      </c>
      <c r="G33" s="144" t="s">
        <v>234</v>
      </c>
      <c r="H33" s="138">
        <v>0.7</v>
      </c>
      <c r="I33" s="162"/>
      <c r="J33" s="162"/>
      <c r="K33" s="162"/>
      <c r="L33" s="162"/>
      <c r="M33" s="162"/>
      <c r="N33" s="162"/>
      <c r="O33" s="162"/>
      <c r="P33" s="162"/>
      <c r="Q33" s="162"/>
      <c r="R33" s="161">
        <v>0</v>
      </c>
      <c r="S33" s="162"/>
    </row>
    <row r="34" spans="1:19" s="168" customFormat="1" ht="180" x14ac:dyDescent="0.25">
      <c r="A34" s="278"/>
      <c r="B34" s="150" t="s">
        <v>159</v>
      </c>
      <c r="C34" s="160" t="s">
        <v>195</v>
      </c>
      <c r="D34" s="138">
        <v>0.2</v>
      </c>
      <c r="E34" s="146" t="s">
        <v>241</v>
      </c>
      <c r="F34" s="138">
        <v>0.2</v>
      </c>
      <c r="G34" s="144" t="s">
        <v>301</v>
      </c>
      <c r="H34" s="138">
        <v>0.65</v>
      </c>
      <c r="I34" s="162"/>
      <c r="J34" s="162"/>
      <c r="K34" s="162"/>
      <c r="L34" s="162"/>
      <c r="M34" s="162"/>
      <c r="N34" s="162"/>
      <c r="O34" s="162"/>
      <c r="P34" s="162"/>
      <c r="Q34" s="162"/>
      <c r="R34" s="161">
        <v>0</v>
      </c>
      <c r="S34" s="162"/>
    </row>
    <row r="35" spans="1:19" s="168" customFormat="1" ht="51" customHeight="1" x14ac:dyDescent="0.25">
      <c r="A35" s="278"/>
      <c r="B35" s="150" t="s">
        <v>160</v>
      </c>
      <c r="C35" s="169" t="s">
        <v>108</v>
      </c>
      <c r="D35" s="138">
        <v>0.25</v>
      </c>
      <c r="E35" s="169" t="s">
        <v>242</v>
      </c>
      <c r="F35" s="138">
        <v>0.25</v>
      </c>
      <c r="G35" s="144" t="s">
        <v>242</v>
      </c>
      <c r="H35" s="138">
        <v>0.75</v>
      </c>
      <c r="I35" s="162"/>
      <c r="J35" s="162"/>
      <c r="K35" s="162"/>
      <c r="L35" s="162"/>
      <c r="M35" s="162"/>
      <c r="N35" s="162"/>
      <c r="O35" s="162"/>
      <c r="P35" s="162"/>
      <c r="Q35" s="162"/>
      <c r="R35" s="161">
        <v>0</v>
      </c>
      <c r="S35" s="162"/>
    </row>
    <row r="36" spans="1:19" s="168" customFormat="1" ht="180" x14ac:dyDescent="0.25">
      <c r="A36" s="278"/>
      <c r="B36" s="150" t="s">
        <v>161</v>
      </c>
      <c r="C36" s="160" t="s">
        <v>196</v>
      </c>
      <c r="D36" s="138">
        <v>0.2</v>
      </c>
      <c r="E36" s="160" t="s">
        <v>235</v>
      </c>
      <c r="F36" s="138">
        <v>0.25</v>
      </c>
      <c r="G36" s="144" t="s">
        <v>302</v>
      </c>
      <c r="H36" s="138">
        <v>0.7</v>
      </c>
      <c r="I36" s="162"/>
      <c r="J36" s="162"/>
      <c r="K36" s="162"/>
      <c r="L36" s="162"/>
      <c r="M36" s="162"/>
      <c r="N36" s="162"/>
      <c r="O36" s="162"/>
      <c r="P36" s="162"/>
      <c r="Q36" s="162"/>
      <c r="R36" s="161">
        <v>0</v>
      </c>
      <c r="S36" s="162"/>
    </row>
    <row r="37" spans="1:19" s="168" customFormat="1" ht="54" x14ac:dyDescent="0.25">
      <c r="A37" s="278"/>
      <c r="B37" s="150" t="s">
        <v>162</v>
      </c>
      <c r="C37" s="160" t="s">
        <v>104</v>
      </c>
      <c r="D37" s="138"/>
      <c r="E37" s="160" t="s">
        <v>104</v>
      </c>
      <c r="F37" s="138"/>
      <c r="G37" s="144" t="s">
        <v>104</v>
      </c>
      <c r="H37" s="138"/>
      <c r="I37" s="162"/>
      <c r="J37" s="162"/>
      <c r="K37" s="162"/>
      <c r="L37" s="162"/>
      <c r="M37" s="162"/>
      <c r="N37" s="162"/>
      <c r="O37" s="162"/>
      <c r="P37" s="162"/>
      <c r="Q37" s="162"/>
      <c r="R37" s="161">
        <v>0</v>
      </c>
      <c r="S37" s="162"/>
    </row>
    <row r="38" spans="1:19" s="168" customFormat="1" ht="61.5" customHeight="1" x14ac:dyDescent="0.25">
      <c r="A38" s="278"/>
      <c r="B38" s="150" t="s">
        <v>163</v>
      </c>
      <c r="C38" s="152" t="s">
        <v>141</v>
      </c>
      <c r="D38" s="138">
        <v>0.25</v>
      </c>
      <c r="E38" s="146" t="s">
        <v>243</v>
      </c>
      <c r="F38" s="138">
        <v>0.25</v>
      </c>
      <c r="G38" s="144" t="s">
        <v>243</v>
      </c>
      <c r="H38" s="138">
        <v>0.75</v>
      </c>
      <c r="I38" s="162"/>
      <c r="J38" s="162"/>
      <c r="K38" s="162"/>
      <c r="L38" s="162"/>
      <c r="M38" s="162"/>
      <c r="N38" s="162"/>
      <c r="O38" s="162"/>
      <c r="P38" s="162"/>
      <c r="Q38" s="162"/>
      <c r="R38" s="161">
        <v>0</v>
      </c>
      <c r="S38" s="162"/>
    </row>
    <row r="39" spans="1:19" s="170" customFormat="1" ht="54.75" thickBot="1" x14ac:dyDescent="0.3">
      <c r="A39" s="278"/>
      <c r="B39" s="150" t="s">
        <v>164</v>
      </c>
      <c r="C39" s="160" t="s">
        <v>105</v>
      </c>
      <c r="D39" s="138">
        <v>0.25</v>
      </c>
      <c r="E39" s="160" t="s">
        <v>230</v>
      </c>
      <c r="F39" s="138">
        <v>0.25</v>
      </c>
      <c r="G39" s="144" t="s">
        <v>303</v>
      </c>
      <c r="H39" s="138">
        <v>0.75</v>
      </c>
      <c r="I39" s="162"/>
      <c r="J39" s="162"/>
      <c r="K39" s="162"/>
      <c r="L39" s="162"/>
      <c r="M39" s="162"/>
      <c r="N39" s="162"/>
      <c r="O39" s="162"/>
      <c r="P39" s="162"/>
      <c r="Q39" s="162"/>
      <c r="R39" s="161">
        <v>0</v>
      </c>
      <c r="S39" s="162"/>
    </row>
    <row r="40" spans="1:19" s="202" customFormat="1" ht="24" thickBot="1" x14ac:dyDescent="0.3">
      <c r="A40" s="132"/>
      <c r="B40" s="133"/>
      <c r="C40" s="134"/>
      <c r="D40" s="219">
        <f>AVERAGE(D36:D39)</f>
        <v>0.23333333333333331</v>
      </c>
      <c r="E40" s="134"/>
      <c r="F40" s="212">
        <f>AVERAGE(F36:F39)</f>
        <v>0.25</v>
      </c>
      <c r="G40" s="134"/>
      <c r="H40" s="136">
        <f>AVERAGE(H36:H39)</f>
        <v>0.73333333333333339</v>
      </c>
      <c r="I40" s="134"/>
      <c r="J40" s="134"/>
      <c r="K40" s="134"/>
      <c r="L40" s="134"/>
      <c r="M40" s="134"/>
      <c r="N40" s="134"/>
      <c r="O40" s="134"/>
      <c r="P40" s="134"/>
      <c r="Q40" s="134"/>
      <c r="R40" s="135">
        <v>0</v>
      </c>
      <c r="S40" s="134"/>
    </row>
    <row r="41" spans="1:19" s="167" customFormat="1" ht="189.75" customHeight="1" x14ac:dyDescent="0.25">
      <c r="A41" s="279" t="s">
        <v>274</v>
      </c>
      <c r="B41" s="151" t="s">
        <v>68</v>
      </c>
      <c r="C41" s="150" t="s">
        <v>182</v>
      </c>
      <c r="D41" s="26">
        <v>0.25</v>
      </c>
      <c r="E41" s="150" t="s">
        <v>202</v>
      </c>
      <c r="F41" s="213">
        <v>0.25</v>
      </c>
      <c r="G41" s="222" t="s">
        <v>326</v>
      </c>
      <c r="H41" s="216">
        <v>0.75</v>
      </c>
      <c r="I41" s="116"/>
      <c r="J41" s="157"/>
      <c r="K41" s="157"/>
      <c r="L41" s="157"/>
      <c r="M41" s="157"/>
      <c r="N41" s="157"/>
      <c r="O41" s="157"/>
      <c r="P41" s="157"/>
      <c r="Q41" s="157"/>
      <c r="R41" s="156">
        <v>0</v>
      </c>
      <c r="S41" s="157"/>
    </row>
    <row r="42" spans="1:19" s="168" customFormat="1" ht="360" x14ac:dyDescent="0.25">
      <c r="A42" s="280"/>
      <c r="B42" s="150" t="s">
        <v>69</v>
      </c>
      <c r="C42" s="171" t="s">
        <v>165</v>
      </c>
      <c r="D42" s="209">
        <v>0.25</v>
      </c>
      <c r="E42" s="150" t="s">
        <v>203</v>
      </c>
      <c r="F42" s="214">
        <v>0.25</v>
      </c>
      <c r="G42" s="223" t="s">
        <v>327</v>
      </c>
      <c r="H42" s="214">
        <v>0.75</v>
      </c>
      <c r="I42" s="118"/>
      <c r="J42" s="162"/>
      <c r="K42" s="162"/>
      <c r="L42" s="162"/>
      <c r="M42" s="162"/>
      <c r="N42" s="162"/>
      <c r="O42" s="162"/>
      <c r="P42" s="162"/>
      <c r="Q42" s="162"/>
      <c r="R42" s="161">
        <v>0</v>
      </c>
      <c r="S42" s="162"/>
    </row>
    <row r="43" spans="1:19" s="168" customFormat="1" ht="107.25" customHeight="1" x14ac:dyDescent="0.25">
      <c r="A43" s="280"/>
      <c r="B43" s="150" t="s">
        <v>70</v>
      </c>
      <c r="C43" s="150" t="s">
        <v>183</v>
      </c>
      <c r="D43" s="138">
        <v>0</v>
      </c>
      <c r="E43" s="302" t="s">
        <v>204</v>
      </c>
      <c r="F43" s="304">
        <v>0.15</v>
      </c>
      <c r="G43" s="308" t="s">
        <v>328</v>
      </c>
      <c r="H43" s="214">
        <v>0.75</v>
      </c>
      <c r="I43" s="118"/>
      <c r="J43" s="162"/>
      <c r="K43" s="162"/>
      <c r="L43" s="162"/>
      <c r="M43" s="162"/>
      <c r="N43" s="162"/>
      <c r="O43" s="162"/>
      <c r="P43" s="162"/>
      <c r="Q43" s="162"/>
      <c r="R43" s="161">
        <v>0</v>
      </c>
      <c r="S43" s="162"/>
    </row>
    <row r="44" spans="1:19" s="170" customFormat="1" ht="374.25" customHeight="1" thickBot="1" x14ac:dyDescent="0.3">
      <c r="A44" s="281"/>
      <c r="B44" s="153" t="s">
        <v>71</v>
      </c>
      <c r="C44" s="150" t="s">
        <v>183</v>
      </c>
      <c r="D44" s="138">
        <v>0</v>
      </c>
      <c r="E44" s="303"/>
      <c r="F44" s="305"/>
      <c r="G44" s="309"/>
      <c r="H44" s="214">
        <v>0.75</v>
      </c>
      <c r="I44" s="117"/>
      <c r="J44" s="165"/>
      <c r="K44" s="165"/>
      <c r="L44" s="165"/>
      <c r="M44" s="165"/>
      <c r="N44" s="165"/>
      <c r="O44" s="165"/>
      <c r="P44" s="165"/>
      <c r="Q44" s="165"/>
      <c r="R44" s="164">
        <v>0</v>
      </c>
      <c r="S44" s="165"/>
    </row>
    <row r="45" spans="1:19" s="202" customFormat="1" ht="24" thickBot="1" x14ac:dyDescent="0.3">
      <c r="A45" s="199"/>
      <c r="B45" s="200"/>
      <c r="C45" s="201"/>
      <c r="D45" s="215">
        <f>AVERAGE(D41:D44)</f>
        <v>0.125</v>
      </c>
      <c r="E45" s="201"/>
      <c r="F45" s="215">
        <f>AVERAGE(F41:F44)</f>
        <v>0.21666666666666667</v>
      </c>
      <c r="G45" s="201"/>
      <c r="H45" s="226">
        <f>AVERAGE(H41:H44)</f>
        <v>0.75</v>
      </c>
      <c r="I45" s="201"/>
      <c r="J45" s="201"/>
      <c r="K45" s="201"/>
      <c r="L45" s="201"/>
      <c r="M45" s="201"/>
      <c r="N45" s="201"/>
      <c r="O45" s="201"/>
      <c r="P45" s="201"/>
      <c r="Q45" s="201"/>
      <c r="R45" s="203">
        <v>0</v>
      </c>
      <c r="S45" s="201"/>
    </row>
    <row r="46" spans="1:19" s="167" customFormat="1" ht="72" x14ac:dyDescent="0.25">
      <c r="A46" s="279" t="s">
        <v>275</v>
      </c>
      <c r="B46" s="151" t="s">
        <v>72</v>
      </c>
      <c r="C46" s="273" t="s">
        <v>142</v>
      </c>
      <c r="D46" s="26">
        <v>0.25</v>
      </c>
      <c r="E46" s="273" t="s">
        <v>261</v>
      </c>
      <c r="F46" s="216">
        <v>0.25</v>
      </c>
      <c r="G46" s="273" t="s">
        <v>330</v>
      </c>
      <c r="H46" s="227">
        <v>0.25</v>
      </c>
      <c r="I46" s="116"/>
      <c r="J46" s="157"/>
      <c r="K46" s="157"/>
      <c r="L46" s="157"/>
      <c r="M46" s="157"/>
      <c r="N46" s="157"/>
      <c r="O46" s="157"/>
      <c r="P46" s="157"/>
      <c r="Q46" s="157"/>
      <c r="R46" s="156">
        <v>0</v>
      </c>
      <c r="S46" s="157"/>
    </row>
    <row r="47" spans="1:19" s="168" customFormat="1" ht="54" x14ac:dyDescent="0.25">
      <c r="A47" s="280"/>
      <c r="B47" s="150" t="s">
        <v>73</v>
      </c>
      <c r="C47" s="265"/>
      <c r="D47" s="138">
        <v>0.25</v>
      </c>
      <c r="E47" s="265"/>
      <c r="F47" s="214">
        <v>0.25</v>
      </c>
      <c r="G47" s="265"/>
      <c r="H47" s="225">
        <v>0.25</v>
      </c>
      <c r="I47" s="118"/>
      <c r="J47" s="162"/>
      <c r="K47" s="162"/>
      <c r="L47" s="162"/>
      <c r="M47" s="162"/>
      <c r="N47" s="162"/>
      <c r="O47" s="162"/>
      <c r="P47" s="162"/>
      <c r="Q47" s="162"/>
      <c r="R47" s="161">
        <v>0</v>
      </c>
      <c r="S47" s="162"/>
    </row>
    <row r="48" spans="1:19" s="168" customFormat="1" ht="36" x14ac:dyDescent="0.25">
      <c r="A48" s="280"/>
      <c r="B48" s="150" t="s">
        <v>74</v>
      </c>
      <c r="C48" s="265"/>
      <c r="D48" s="138">
        <v>0</v>
      </c>
      <c r="E48" s="265"/>
      <c r="F48" s="214">
        <v>0.25</v>
      </c>
      <c r="G48" s="265"/>
      <c r="H48" s="225">
        <v>0.25</v>
      </c>
      <c r="I48" s="118"/>
      <c r="J48" s="162"/>
      <c r="K48" s="162"/>
      <c r="L48" s="162"/>
      <c r="M48" s="162"/>
      <c r="N48" s="162"/>
      <c r="O48" s="162"/>
      <c r="P48" s="162"/>
      <c r="Q48" s="162"/>
      <c r="R48" s="161">
        <v>0</v>
      </c>
      <c r="S48" s="162"/>
    </row>
    <row r="49" spans="1:19" s="168" customFormat="1" ht="54" x14ac:dyDescent="0.25">
      <c r="A49" s="280"/>
      <c r="B49" s="150" t="s">
        <v>189</v>
      </c>
      <c r="C49" s="265"/>
      <c r="D49" s="138">
        <v>0</v>
      </c>
      <c r="E49" s="265"/>
      <c r="F49" s="214">
        <v>0.25</v>
      </c>
      <c r="G49" s="265"/>
      <c r="H49" s="225">
        <v>0.25</v>
      </c>
      <c r="I49" s="118"/>
      <c r="J49" s="162"/>
      <c r="K49" s="162"/>
      <c r="L49" s="162"/>
      <c r="M49" s="162"/>
      <c r="N49" s="162"/>
      <c r="O49" s="162"/>
      <c r="P49" s="162"/>
      <c r="Q49" s="162"/>
      <c r="R49" s="161">
        <v>0</v>
      </c>
      <c r="S49" s="162"/>
    </row>
    <row r="50" spans="1:19" s="168" customFormat="1" ht="72" x14ac:dyDescent="0.25">
      <c r="A50" s="280"/>
      <c r="B50" s="150" t="s">
        <v>190</v>
      </c>
      <c r="C50" s="265" t="s">
        <v>143</v>
      </c>
      <c r="D50" s="138">
        <v>0</v>
      </c>
      <c r="E50" s="265" t="s">
        <v>262</v>
      </c>
      <c r="F50" s="214">
        <v>0.25</v>
      </c>
      <c r="G50" s="308" t="s">
        <v>331</v>
      </c>
      <c r="H50" s="225">
        <v>0.25</v>
      </c>
      <c r="I50" s="118"/>
      <c r="J50" s="162"/>
      <c r="K50" s="162"/>
      <c r="L50" s="162"/>
      <c r="M50" s="162"/>
      <c r="N50" s="162"/>
      <c r="O50" s="162"/>
      <c r="P50" s="162"/>
      <c r="Q50" s="162"/>
      <c r="R50" s="161">
        <v>0</v>
      </c>
      <c r="S50" s="162"/>
    </row>
    <row r="51" spans="1:19" s="168" customFormat="1" ht="183" customHeight="1" x14ac:dyDescent="0.25">
      <c r="A51" s="280"/>
      <c r="B51" s="150" t="s">
        <v>197</v>
      </c>
      <c r="C51" s="265"/>
      <c r="D51" s="138">
        <v>0</v>
      </c>
      <c r="E51" s="265"/>
      <c r="F51" s="214">
        <v>0.25</v>
      </c>
      <c r="G51" s="310"/>
      <c r="H51" s="225">
        <v>0.25</v>
      </c>
      <c r="I51" s="118"/>
      <c r="J51" s="162"/>
      <c r="K51" s="162"/>
      <c r="L51" s="162"/>
      <c r="M51" s="162"/>
      <c r="N51" s="162"/>
      <c r="O51" s="162"/>
      <c r="P51" s="162"/>
      <c r="Q51" s="162"/>
      <c r="R51" s="161">
        <v>0</v>
      </c>
      <c r="S51" s="162"/>
    </row>
    <row r="52" spans="1:19" s="170" customFormat="1" ht="18.75" thickBot="1" x14ac:dyDescent="0.3">
      <c r="A52" s="281"/>
      <c r="B52" s="153" t="s">
        <v>198</v>
      </c>
      <c r="C52" s="272"/>
      <c r="D52" s="28">
        <v>0</v>
      </c>
      <c r="E52" s="272"/>
      <c r="F52" s="214">
        <v>0.25</v>
      </c>
      <c r="G52" s="309"/>
      <c r="H52" s="225">
        <v>0.25</v>
      </c>
      <c r="I52" s="165"/>
      <c r="J52" s="165"/>
      <c r="K52" s="165"/>
      <c r="L52" s="165"/>
      <c r="M52" s="165"/>
      <c r="N52" s="165"/>
      <c r="O52" s="165"/>
      <c r="P52" s="165"/>
      <c r="Q52" s="165"/>
      <c r="R52" s="164">
        <v>0</v>
      </c>
      <c r="S52" s="165"/>
    </row>
    <row r="53" spans="1:19" s="202" customFormat="1" ht="24" thickBot="1" x14ac:dyDescent="0.3">
      <c r="A53" s="199"/>
      <c r="B53" s="200"/>
      <c r="C53" s="201"/>
      <c r="D53" s="215">
        <f>AVERAGE(D36:D52)</f>
        <v>0.12864583333333332</v>
      </c>
      <c r="E53" s="201"/>
      <c r="F53" s="215">
        <f>AVERAGE(F36:F52)</f>
        <v>0.24111111111111111</v>
      </c>
      <c r="G53" s="201"/>
      <c r="H53" s="203">
        <f>AVERAGE(H36:H52)</f>
        <v>0.52708333333333335</v>
      </c>
      <c r="I53" s="201"/>
      <c r="J53" s="201"/>
      <c r="K53" s="201"/>
      <c r="L53" s="201"/>
      <c r="M53" s="201"/>
      <c r="N53" s="201"/>
      <c r="O53" s="201"/>
      <c r="P53" s="201"/>
      <c r="Q53" s="201"/>
      <c r="R53" s="203">
        <v>0</v>
      </c>
      <c r="S53" s="201"/>
    </row>
    <row r="54" spans="1:19" ht="198" x14ac:dyDescent="0.25">
      <c r="A54" s="282" t="s">
        <v>276</v>
      </c>
      <c r="B54" s="151" t="s">
        <v>75</v>
      </c>
      <c r="C54" s="145" t="s">
        <v>173</v>
      </c>
      <c r="D54" s="26"/>
      <c r="E54" s="145" t="s">
        <v>244</v>
      </c>
      <c r="F54" s="26">
        <v>0.25</v>
      </c>
      <c r="G54" s="204" t="s">
        <v>305</v>
      </c>
      <c r="H54" s="26">
        <v>0.25</v>
      </c>
      <c r="I54" s="157"/>
      <c r="J54" s="157"/>
      <c r="K54" s="157"/>
      <c r="L54" s="157"/>
      <c r="M54" s="157"/>
      <c r="N54" s="157"/>
      <c r="O54" s="157"/>
      <c r="P54" s="157"/>
      <c r="Q54" s="157"/>
      <c r="R54" s="156">
        <v>0</v>
      </c>
      <c r="S54" s="158"/>
    </row>
    <row r="55" spans="1:19" ht="108" x14ac:dyDescent="0.25">
      <c r="A55" s="283"/>
      <c r="B55" s="150" t="s">
        <v>76</v>
      </c>
      <c r="C55" s="172" t="s">
        <v>166</v>
      </c>
      <c r="D55" s="206">
        <v>0.25</v>
      </c>
      <c r="E55" s="146" t="s">
        <v>245</v>
      </c>
      <c r="F55" s="138">
        <v>0.25</v>
      </c>
      <c r="G55" s="152" t="s">
        <v>245</v>
      </c>
      <c r="H55" s="138">
        <v>0.25</v>
      </c>
      <c r="I55" s="162"/>
      <c r="J55" s="162"/>
      <c r="K55" s="162"/>
      <c r="L55" s="162"/>
      <c r="M55" s="162"/>
      <c r="N55" s="162"/>
      <c r="O55" s="162"/>
      <c r="P55" s="162"/>
      <c r="Q55" s="162"/>
      <c r="R55" s="161">
        <v>0</v>
      </c>
      <c r="S55" s="163"/>
    </row>
    <row r="56" spans="1:19" ht="288" x14ac:dyDescent="0.25">
      <c r="A56" s="283"/>
      <c r="B56" s="150" t="s">
        <v>77</v>
      </c>
      <c r="C56" s="146" t="s">
        <v>180</v>
      </c>
      <c r="D56" s="206">
        <v>0.25</v>
      </c>
      <c r="E56" s="146" t="s">
        <v>246</v>
      </c>
      <c r="F56" s="138">
        <v>0.25</v>
      </c>
      <c r="G56" s="152" t="s">
        <v>306</v>
      </c>
      <c r="H56" s="138">
        <v>0.25</v>
      </c>
      <c r="I56" s="162"/>
      <c r="J56" s="162"/>
      <c r="K56" s="162"/>
      <c r="L56" s="162"/>
      <c r="M56" s="162"/>
      <c r="N56" s="162"/>
      <c r="O56" s="162"/>
      <c r="P56" s="162"/>
      <c r="Q56" s="162"/>
      <c r="R56" s="161">
        <v>0</v>
      </c>
      <c r="S56" s="163"/>
    </row>
    <row r="57" spans="1:19" ht="108" x14ac:dyDescent="0.25">
      <c r="A57" s="283"/>
      <c r="B57" s="150" t="s">
        <v>78</v>
      </c>
      <c r="C57" s="146" t="s">
        <v>181</v>
      </c>
      <c r="D57" s="206"/>
      <c r="E57" s="146" t="s">
        <v>247</v>
      </c>
      <c r="F57" s="138">
        <v>0</v>
      </c>
      <c r="G57" s="152" t="s">
        <v>247</v>
      </c>
      <c r="H57" s="138">
        <v>0</v>
      </c>
      <c r="I57" s="162"/>
      <c r="J57" s="162"/>
      <c r="K57" s="162"/>
      <c r="L57" s="162"/>
      <c r="M57" s="162"/>
      <c r="N57" s="162"/>
      <c r="O57" s="162"/>
      <c r="P57" s="162"/>
      <c r="Q57" s="162"/>
      <c r="R57" s="161">
        <v>0</v>
      </c>
      <c r="S57" s="163"/>
    </row>
    <row r="58" spans="1:19" ht="234" x14ac:dyDescent="0.25">
      <c r="A58" s="283"/>
      <c r="B58" s="150" t="s">
        <v>79</v>
      </c>
      <c r="C58" s="146" t="s">
        <v>199</v>
      </c>
      <c r="D58" s="206">
        <v>0.25</v>
      </c>
      <c r="E58" s="146" t="s">
        <v>248</v>
      </c>
      <c r="F58" s="138">
        <v>0</v>
      </c>
      <c r="G58" s="146" t="s">
        <v>307</v>
      </c>
      <c r="H58" s="138">
        <v>0</v>
      </c>
      <c r="I58" s="162"/>
      <c r="J58" s="162"/>
      <c r="K58" s="162"/>
      <c r="L58" s="162"/>
      <c r="M58" s="162"/>
      <c r="N58" s="162"/>
      <c r="O58" s="162"/>
      <c r="P58" s="162"/>
      <c r="Q58" s="162"/>
      <c r="R58" s="161">
        <v>0</v>
      </c>
      <c r="S58" s="163"/>
    </row>
    <row r="59" spans="1:19" ht="72" x14ac:dyDescent="0.25">
      <c r="A59" s="283"/>
      <c r="B59" s="150" t="s">
        <v>80</v>
      </c>
      <c r="C59" s="146" t="s">
        <v>167</v>
      </c>
      <c r="D59" s="206">
        <v>0.25</v>
      </c>
      <c r="E59" s="146" t="s">
        <v>249</v>
      </c>
      <c r="F59" s="138">
        <v>0</v>
      </c>
      <c r="G59" s="152" t="s">
        <v>249</v>
      </c>
      <c r="H59" s="138">
        <v>0</v>
      </c>
      <c r="I59" s="162"/>
      <c r="J59" s="162"/>
      <c r="K59" s="162"/>
      <c r="L59" s="162"/>
      <c r="M59" s="162"/>
      <c r="N59" s="162"/>
      <c r="O59" s="162"/>
      <c r="P59" s="162"/>
      <c r="Q59" s="162"/>
      <c r="R59" s="161">
        <v>0</v>
      </c>
      <c r="S59" s="163"/>
    </row>
    <row r="60" spans="1:19" ht="272.25" customHeight="1" x14ac:dyDescent="0.25">
      <c r="A60" s="283"/>
      <c r="B60" s="172" t="s">
        <v>184</v>
      </c>
      <c r="C60" s="172" t="s">
        <v>255</v>
      </c>
      <c r="D60" s="206"/>
      <c r="E60" s="146" t="s">
        <v>256</v>
      </c>
      <c r="F60" s="138"/>
      <c r="G60" s="152" t="s">
        <v>308</v>
      </c>
      <c r="H60" s="138">
        <v>0</v>
      </c>
      <c r="I60" s="162"/>
      <c r="J60" s="162"/>
      <c r="K60" s="162"/>
      <c r="L60" s="162"/>
      <c r="M60" s="162"/>
      <c r="N60" s="162"/>
      <c r="O60" s="162"/>
      <c r="P60" s="162"/>
      <c r="Q60" s="162"/>
      <c r="R60" s="161">
        <v>0</v>
      </c>
      <c r="S60" s="163"/>
    </row>
    <row r="61" spans="1:19" ht="68.25" customHeight="1" x14ac:dyDescent="0.25">
      <c r="A61" s="283"/>
      <c r="B61" s="172" t="s">
        <v>81</v>
      </c>
      <c r="C61" s="146" t="s">
        <v>168</v>
      </c>
      <c r="D61" s="206"/>
      <c r="E61" s="146" t="s">
        <v>168</v>
      </c>
      <c r="F61" s="138">
        <v>0</v>
      </c>
      <c r="G61" s="152" t="s">
        <v>168</v>
      </c>
      <c r="H61" s="138">
        <v>0</v>
      </c>
      <c r="I61" s="162"/>
      <c r="J61" s="162"/>
      <c r="K61" s="162"/>
      <c r="L61" s="162"/>
      <c r="M61" s="162"/>
      <c r="N61" s="162"/>
      <c r="O61" s="162"/>
      <c r="P61" s="162"/>
      <c r="Q61" s="162"/>
      <c r="R61" s="161">
        <v>0</v>
      </c>
      <c r="S61" s="163"/>
    </row>
    <row r="62" spans="1:19" ht="180" x14ac:dyDescent="0.25">
      <c r="A62" s="283"/>
      <c r="B62" s="172" t="s">
        <v>82</v>
      </c>
      <c r="C62" s="146" t="s">
        <v>179</v>
      </c>
      <c r="D62" s="206">
        <v>0.25</v>
      </c>
      <c r="E62" s="146" t="s">
        <v>250</v>
      </c>
      <c r="F62" s="138">
        <v>0.25</v>
      </c>
      <c r="G62" s="152" t="s">
        <v>309</v>
      </c>
      <c r="H62" s="138">
        <v>0.25</v>
      </c>
      <c r="I62" s="162"/>
      <c r="J62" s="162"/>
      <c r="K62" s="162"/>
      <c r="L62" s="162"/>
      <c r="M62" s="162"/>
      <c r="N62" s="162"/>
      <c r="O62" s="162"/>
      <c r="P62" s="162"/>
      <c r="Q62" s="162"/>
      <c r="R62" s="161">
        <v>0</v>
      </c>
      <c r="S62" s="163"/>
    </row>
    <row r="63" spans="1:19" ht="81" customHeight="1" x14ac:dyDescent="0.25">
      <c r="A63" s="283"/>
      <c r="B63" s="172" t="s">
        <v>83</v>
      </c>
      <c r="C63" s="146" t="s">
        <v>169</v>
      </c>
      <c r="D63" s="206">
        <v>0.25</v>
      </c>
      <c r="E63" s="152" t="s">
        <v>251</v>
      </c>
      <c r="F63" s="138">
        <v>0.25</v>
      </c>
      <c r="G63" s="152" t="s">
        <v>251</v>
      </c>
      <c r="H63" s="138">
        <v>0.25</v>
      </c>
      <c r="I63" s="162"/>
      <c r="J63" s="162"/>
      <c r="K63" s="162"/>
      <c r="L63" s="162"/>
      <c r="M63" s="162"/>
      <c r="N63" s="162"/>
      <c r="O63" s="162"/>
      <c r="P63" s="162"/>
      <c r="Q63" s="162"/>
      <c r="R63" s="161">
        <v>0</v>
      </c>
      <c r="S63" s="163"/>
    </row>
    <row r="64" spans="1:19" ht="252" x14ac:dyDescent="0.25">
      <c r="A64" s="283"/>
      <c r="B64" s="172" t="s">
        <v>84</v>
      </c>
      <c r="C64" s="146" t="s">
        <v>178</v>
      </c>
      <c r="D64" s="206">
        <v>0</v>
      </c>
      <c r="E64" s="146" t="s">
        <v>252</v>
      </c>
      <c r="F64" s="138">
        <v>0</v>
      </c>
      <c r="G64" s="152" t="s">
        <v>252</v>
      </c>
      <c r="H64" s="138">
        <v>0</v>
      </c>
      <c r="I64" s="162"/>
      <c r="J64" s="162"/>
      <c r="K64" s="162"/>
      <c r="L64" s="162"/>
      <c r="M64" s="162"/>
      <c r="N64" s="162"/>
      <c r="O64" s="162"/>
      <c r="P64" s="162"/>
      <c r="Q64" s="162"/>
      <c r="R64" s="161">
        <v>0</v>
      </c>
      <c r="S64" s="163"/>
    </row>
    <row r="65" spans="1:19" ht="90" x14ac:dyDescent="0.25">
      <c r="A65" s="283"/>
      <c r="B65" s="172" t="s">
        <v>85</v>
      </c>
      <c r="C65" s="146" t="s">
        <v>170</v>
      </c>
      <c r="D65" s="206">
        <v>0.25</v>
      </c>
      <c r="E65" s="146" t="s">
        <v>253</v>
      </c>
      <c r="F65" s="138">
        <v>0.25</v>
      </c>
      <c r="G65" s="152" t="s">
        <v>310</v>
      </c>
      <c r="H65" s="138">
        <v>0.25</v>
      </c>
      <c r="I65" s="162"/>
      <c r="J65" s="162"/>
      <c r="K65" s="162"/>
      <c r="L65" s="162"/>
      <c r="M65" s="162"/>
      <c r="N65" s="162"/>
      <c r="O65" s="162"/>
      <c r="P65" s="162"/>
      <c r="Q65" s="162"/>
      <c r="R65" s="161">
        <v>0</v>
      </c>
      <c r="S65" s="163"/>
    </row>
    <row r="66" spans="1:19" ht="205.5" customHeight="1" x14ac:dyDescent="0.25">
      <c r="A66" s="283"/>
      <c r="B66" s="172" t="s">
        <v>263</v>
      </c>
      <c r="C66" s="146" t="s">
        <v>268</v>
      </c>
      <c r="D66" s="206">
        <v>0.25</v>
      </c>
      <c r="E66" s="146" t="s">
        <v>266</v>
      </c>
      <c r="F66" s="138">
        <v>0.25</v>
      </c>
      <c r="G66" s="152" t="s">
        <v>311</v>
      </c>
      <c r="H66" s="138"/>
      <c r="I66" s="162"/>
      <c r="J66" s="162"/>
      <c r="K66" s="162"/>
      <c r="L66" s="162"/>
      <c r="M66" s="162"/>
      <c r="N66" s="162"/>
      <c r="O66" s="162"/>
      <c r="P66" s="162"/>
      <c r="Q66" s="162"/>
      <c r="R66" s="161"/>
      <c r="S66" s="163"/>
    </row>
    <row r="67" spans="1:19" ht="78" customHeight="1" x14ac:dyDescent="0.25">
      <c r="A67" s="283"/>
      <c r="B67" s="172" t="s">
        <v>264</v>
      </c>
      <c r="C67" s="146" t="s">
        <v>265</v>
      </c>
      <c r="D67" s="206">
        <v>0.25</v>
      </c>
      <c r="E67" s="146" t="s">
        <v>267</v>
      </c>
      <c r="F67" s="138">
        <v>0.25</v>
      </c>
      <c r="G67" s="146" t="s">
        <v>312</v>
      </c>
      <c r="H67" s="138">
        <v>0.25</v>
      </c>
      <c r="I67" s="162"/>
      <c r="J67" s="162"/>
      <c r="K67" s="162"/>
      <c r="L67" s="162"/>
      <c r="M67" s="162"/>
      <c r="N67" s="162"/>
      <c r="O67" s="162"/>
      <c r="P67" s="162"/>
      <c r="Q67" s="162"/>
      <c r="R67" s="161"/>
      <c r="S67" s="163"/>
    </row>
    <row r="68" spans="1:19" ht="360" x14ac:dyDescent="0.25">
      <c r="A68" s="283"/>
      <c r="B68" s="172" t="s">
        <v>86</v>
      </c>
      <c r="C68" s="173" t="s">
        <v>200</v>
      </c>
      <c r="D68" s="206">
        <v>0.25</v>
      </c>
      <c r="E68" s="146" t="s">
        <v>254</v>
      </c>
      <c r="F68" s="138">
        <v>0.25</v>
      </c>
      <c r="G68" s="152" t="s">
        <v>313</v>
      </c>
      <c r="H68" s="138">
        <v>0.25</v>
      </c>
      <c r="I68" s="162"/>
      <c r="J68" s="162"/>
      <c r="K68" s="162"/>
      <c r="L68" s="162"/>
      <c r="M68" s="162"/>
      <c r="N68" s="162"/>
      <c r="O68" s="162"/>
      <c r="P68" s="162"/>
      <c r="Q68" s="162"/>
      <c r="R68" s="161">
        <v>0</v>
      </c>
      <c r="S68" s="163"/>
    </row>
    <row r="69" spans="1:19" ht="56.25" customHeight="1" x14ac:dyDescent="0.25">
      <c r="A69" s="283"/>
      <c r="B69" s="172" t="s">
        <v>87</v>
      </c>
      <c r="C69" s="152" t="s">
        <v>171</v>
      </c>
      <c r="D69" s="138"/>
      <c r="E69" s="152" t="s">
        <v>171</v>
      </c>
      <c r="F69" s="138"/>
      <c r="G69" s="152" t="s">
        <v>171</v>
      </c>
      <c r="H69" s="138"/>
      <c r="I69" s="162"/>
      <c r="J69" s="162"/>
      <c r="K69" s="162"/>
      <c r="L69" s="162"/>
      <c r="M69" s="162"/>
      <c r="N69" s="162"/>
      <c r="O69" s="162"/>
      <c r="P69" s="162"/>
      <c r="Q69" s="162"/>
      <c r="R69" s="161">
        <v>0</v>
      </c>
      <c r="S69" s="163"/>
    </row>
    <row r="70" spans="1:19" ht="67.5" customHeight="1" thickBot="1" x14ac:dyDescent="0.3">
      <c r="A70" s="284"/>
      <c r="B70" s="174" t="s">
        <v>88</v>
      </c>
      <c r="C70" s="147" t="s">
        <v>172</v>
      </c>
      <c r="D70" s="28"/>
      <c r="E70" s="147" t="s">
        <v>172</v>
      </c>
      <c r="F70" s="28"/>
      <c r="G70" s="147" t="s">
        <v>172</v>
      </c>
      <c r="H70" s="28"/>
      <c r="I70" s="165"/>
      <c r="J70" s="165"/>
      <c r="K70" s="165"/>
      <c r="L70" s="165"/>
      <c r="M70" s="165"/>
      <c r="N70" s="165"/>
      <c r="O70" s="165"/>
      <c r="P70" s="165"/>
      <c r="Q70" s="165"/>
      <c r="R70" s="164">
        <v>0</v>
      </c>
      <c r="S70" s="166"/>
    </row>
    <row r="71" spans="1:19" s="202" customFormat="1" ht="24" thickBot="1" x14ac:dyDescent="0.3">
      <c r="A71" s="199"/>
      <c r="B71" s="200"/>
      <c r="C71" s="201"/>
      <c r="D71" s="210">
        <f>AVERAGE(D54:D70)</f>
        <v>0.22727272727272727</v>
      </c>
      <c r="E71" s="201"/>
      <c r="F71" s="215">
        <f>AVERAGE(F54:F70)</f>
        <v>0.16071428571428573</v>
      </c>
      <c r="G71" s="201"/>
      <c r="H71" s="203">
        <f>AVERAGE(H54:H70)</f>
        <v>0.14285714285714285</v>
      </c>
      <c r="I71" s="201"/>
      <c r="J71" s="201"/>
      <c r="K71" s="201"/>
      <c r="L71" s="201"/>
      <c r="M71" s="201"/>
      <c r="N71" s="201"/>
      <c r="O71" s="201"/>
      <c r="P71" s="201"/>
      <c r="Q71" s="201"/>
      <c r="R71" s="203">
        <v>0</v>
      </c>
      <c r="S71" s="201"/>
    </row>
    <row r="72" spans="1:19" s="167" customFormat="1" ht="112.5" customHeight="1" thickBot="1" x14ac:dyDescent="0.3">
      <c r="A72" s="285" t="s">
        <v>201</v>
      </c>
      <c r="B72" s="151" t="s">
        <v>89</v>
      </c>
      <c r="C72" s="270" t="s">
        <v>174</v>
      </c>
      <c r="D72" s="143">
        <v>0.15</v>
      </c>
      <c r="E72" s="306" t="s">
        <v>211</v>
      </c>
      <c r="F72" s="26">
        <v>0.35</v>
      </c>
      <c r="G72" s="270" t="s">
        <v>329</v>
      </c>
      <c r="H72" s="224">
        <v>0.6</v>
      </c>
      <c r="I72" s="157"/>
      <c r="J72" s="157"/>
      <c r="K72" s="157"/>
      <c r="L72" s="157"/>
      <c r="M72" s="157"/>
      <c r="N72" s="157"/>
      <c r="O72" s="157"/>
      <c r="P72" s="157"/>
      <c r="Q72" s="157"/>
      <c r="R72" s="156">
        <v>0</v>
      </c>
      <c r="S72" s="158"/>
    </row>
    <row r="73" spans="1:19" s="168" customFormat="1" ht="150.75" customHeight="1" x14ac:dyDescent="0.25">
      <c r="A73" s="286"/>
      <c r="B73" s="150" t="s">
        <v>90</v>
      </c>
      <c r="C73" s="271"/>
      <c r="D73" s="142">
        <v>0.15</v>
      </c>
      <c r="E73" s="307"/>
      <c r="F73" s="138">
        <v>0.35</v>
      </c>
      <c r="G73" s="271"/>
      <c r="H73" s="224">
        <v>0.6</v>
      </c>
      <c r="I73" s="162"/>
      <c r="J73" s="162"/>
      <c r="K73" s="162"/>
      <c r="L73" s="162"/>
      <c r="M73" s="162"/>
      <c r="N73" s="162"/>
      <c r="O73" s="162"/>
      <c r="P73" s="162"/>
      <c r="Q73" s="162"/>
      <c r="R73" s="161">
        <v>0</v>
      </c>
      <c r="S73" s="163"/>
    </row>
    <row r="74" spans="1:19" s="168" customFormat="1" ht="90" x14ac:dyDescent="0.25">
      <c r="A74" s="286"/>
      <c r="B74" s="150" t="s">
        <v>91</v>
      </c>
      <c r="C74" s="152" t="s">
        <v>175</v>
      </c>
      <c r="D74" s="142">
        <v>0.12</v>
      </c>
      <c r="E74" s="155" t="s">
        <v>210</v>
      </c>
      <c r="F74" s="138">
        <v>0</v>
      </c>
      <c r="G74" s="155" t="s">
        <v>210</v>
      </c>
      <c r="H74" s="220">
        <v>0.37</v>
      </c>
      <c r="I74" s="162"/>
      <c r="J74" s="162"/>
      <c r="K74" s="162"/>
      <c r="L74" s="162"/>
      <c r="M74" s="162"/>
      <c r="N74" s="162"/>
      <c r="O74" s="162"/>
      <c r="P74" s="162"/>
      <c r="Q74" s="162"/>
      <c r="R74" s="161">
        <v>0</v>
      </c>
      <c r="S74" s="163"/>
    </row>
    <row r="75" spans="1:19" s="168" customFormat="1" ht="221.25" customHeight="1" x14ac:dyDescent="0.25">
      <c r="A75" s="286"/>
      <c r="B75" s="150" t="s">
        <v>92</v>
      </c>
      <c r="C75" s="152" t="s">
        <v>209</v>
      </c>
      <c r="D75" s="142">
        <v>0.5</v>
      </c>
      <c r="E75" s="152" t="s">
        <v>208</v>
      </c>
      <c r="F75" s="138"/>
      <c r="G75" s="221" t="s">
        <v>325</v>
      </c>
      <c r="H75" s="220">
        <v>0.75</v>
      </c>
      <c r="I75" s="162"/>
      <c r="J75" s="162"/>
      <c r="K75" s="162"/>
      <c r="L75" s="162"/>
      <c r="M75" s="162"/>
      <c r="N75" s="162"/>
      <c r="O75" s="162"/>
      <c r="P75" s="162"/>
      <c r="Q75" s="162"/>
      <c r="R75" s="161">
        <v>0</v>
      </c>
      <c r="S75" s="163"/>
    </row>
    <row r="76" spans="1:19" s="168" customFormat="1" ht="126" x14ac:dyDescent="0.25">
      <c r="A76" s="286"/>
      <c r="B76" s="150" t="s">
        <v>93</v>
      </c>
      <c r="C76" s="271" t="s">
        <v>323</v>
      </c>
      <c r="D76" s="142"/>
      <c r="E76" s="152" t="s">
        <v>207</v>
      </c>
      <c r="F76" s="138">
        <v>0.25</v>
      </c>
      <c r="G76" s="221" t="s">
        <v>324</v>
      </c>
      <c r="H76" s="220">
        <v>0.5</v>
      </c>
      <c r="I76" s="162"/>
      <c r="J76" s="162"/>
      <c r="K76" s="162"/>
      <c r="L76" s="162"/>
      <c r="M76" s="162"/>
      <c r="N76" s="162"/>
      <c r="O76" s="162"/>
      <c r="P76" s="162"/>
      <c r="Q76" s="162"/>
      <c r="R76" s="161">
        <v>0</v>
      </c>
      <c r="S76" s="163"/>
    </row>
    <row r="77" spans="1:19" s="168" customFormat="1" ht="72" x14ac:dyDescent="0.25">
      <c r="A77" s="286"/>
      <c r="B77" s="150" t="s">
        <v>94</v>
      </c>
      <c r="C77" s="271"/>
      <c r="D77" s="142"/>
      <c r="E77" s="152" t="s">
        <v>206</v>
      </c>
      <c r="F77" s="138">
        <v>0.25</v>
      </c>
      <c r="G77" s="221" t="s">
        <v>321</v>
      </c>
      <c r="H77" s="220">
        <v>0.5</v>
      </c>
      <c r="I77" s="162"/>
      <c r="J77" s="162"/>
      <c r="K77" s="162"/>
      <c r="L77" s="162"/>
      <c r="M77" s="162"/>
      <c r="N77" s="162"/>
      <c r="O77" s="162"/>
      <c r="P77" s="162"/>
      <c r="Q77" s="162"/>
      <c r="R77" s="161">
        <v>0</v>
      </c>
      <c r="S77" s="163"/>
    </row>
    <row r="78" spans="1:19" s="170" customFormat="1" ht="90.75" thickBot="1" x14ac:dyDescent="0.3">
      <c r="A78" s="287"/>
      <c r="B78" s="153" t="s">
        <v>95</v>
      </c>
      <c r="C78" s="154" t="s">
        <v>177</v>
      </c>
      <c r="D78" s="141">
        <v>0.25</v>
      </c>
      <c r="E78" s="154" t="s">
        <v>205</v>
      </c>
      <c r="F78" s="28">
        <v>0.25</v>
      </c>
      <c r="G78" s="221" t="s">
        <v>322</v>
      </c>
      <c r="H78" s="220">
        <v>0.5</v>
      </c>
      <c r="I78" s="165"/>
      <c r="J78" s="165"/>
      <c r="K78" s="165"/>
      <c r="L78" s="165"/>
      <c r="M78" s="165"/>
      <c r="N78" s="165"/>
      <c r="O78" s="165"/>
      <c r="P78" s="165"/>
      <c r="Q78" s="165"/>
      <c r="R78" s="164">
        <v>0</v>
      </c>
      <c r="S78" s="166"/>
    </row>
    <row r="79" spans="1:19" s="202" customFormat="1" ht="24" thickBot="1" x14ac:dyDescent="0.3">
      <c r="A79" s="199"/>
      <c r="B79" s="200"/>
      <c r="C79" s="201"/>
      <c r="D79" s="210">
        <f>AVERAGE(D72:D78)</f>
        <v>0.23399999999999999</v>
      </c>
      <c r="E79" s="201"/>
      <c r="F79" s="210">
        <f>AVERAGE(F72:F78)</f>
        <v>0.24166666666666667</v>
      </c>
      <c r="G79" s="201"/>
      <c r="H79" s="203">
        <f>AVERAGE(H72:H78)</f>
        <v>0.54571428571428571</v>
      </c>
      <c r="I79" s="201"/>
      <c r="J79" s="201"/>
      <c r="K79" s="201"/>
      <c r="L79" s="201"/>
      <c r="M79" s="201"/>
      <c r="N79" s="201"/>
      <c r="O79" s="201"/>
      <c r="P79" s="201"/>
      <c r="Q79" s="201"/>
      <c r="R79" s="203"/>
      <c r="S79" s="201"/>
    </row>
    <row r="80" spans="1:19" ht="87" customHeight="1" x14ac:dyDescent="0.25">
      <c r="A80" s="175" t="s">
        <v>23</v>
      </c>
      <c r="B80" s="176" t="s">
        <v>24</v>
      </c>
      <c r="C80" s="145" t="s">
        <v>25</v>
      </c>
      <c r="D80" s="186"/>
      <c r="E80" s="145" t="s">
        <v>26</v>
      </c>
      <c r="F80" s="217"/>
      <c r="G80" s="145" t="s">
        <v>27</v>
      </c>
      <c r="H80" s="186"/>
      <c r="I80" s="162"/>
      <c r="J80" s="162"/>
      <c r="K80" s="162"/>
      <c r="L80" s="162"/>
      <c r="M80" s="162"/>
      <c r="N80" s="162"/>
      <c r="O80" s="145" t="s">
        <v>28</v>
      </c>
      <c r="P80" s="177"/>
      <c r="Q80" s="145" t="s">
        <v>28</v>
      </c>
      <c r="R80" s="177"/>
      <c r="S80" s="162"/>
    </row>
    <row r="81" spans="1:19" ht="18.75" thickBot="1" x14ac:dyDescent="0.3">
      <c r="A81" s="178" t="s">
        <v>23</v>
      </c>
      <c r="B81" s="178">
        <v>394990000</v>
      </c>
      <c r="C81" s="162"/>
      <c r="D81" s="186"/>
      <c r="E81" s="146"/>
      <c r="F81" s="217"/>
      <c r="G81" s="146"/>
      <c r="H81" s="186"/>
      <c r="I81" s="162"/>
      <c r="J81" s="162"/>
      <c r="K81" s="162"/>
      <c r="L81" s="162"/>
      <c r="M81" s="162"/>
      <c r="N81" s="162"/>
      <c r="O81" s="146"/>
      <c r="P81" s="177"/>
      <c r="Q81" s="146"/>
      <c r="R81" s="177"/>
      <c r="S81" s="146"/>
    </row>
    <row r="82" spans="1:19" ht="109.5" customHeight="1" thickBot="1" x14ac:dyDescent="0.3">
      <c r="A82" s="179" t="s">
        <v>21</v>
      </c>
      <c r="B82" s="180" t="e">
        <f>SUM(D82+F82+H82+P82)</f>
        <v>#REF!</v>
      </c>
      <c r="C82" s="181" t="s">
        <v>29</v>
      </c>
      <c r="D82" s="210">
        <f>AVERAGE(D18,D40,D45,D53,D71,D79)</f>
        <v>0.21012531565656564</v>
      </c>
      <c r="E82" s="183" t="s">
        <v>30</v>
      </c>
      <c r="F82" s="210">
        <f>AVERAGE(F18,F40,F45,F53,F71,F79)</f>
        <v>0.26835978835978841</v>
      </c>
      <c r="G82" s="183" t="s">
        <v>30</v>
      </c>
      <c r="H82" s="203">
        <f>AVERAGE(H18,H40,H45,H53,H71,H79)</f>
        <v>0.56441468253968263</v>
      </c>
      <c r="I82" s="181" t="s">
        <v>22</v>
      </c>
      <c r="J82" s="182" t="e">
        <f t="shared" ref="J82" si="0">AVERAGE(#REF!)</f>
        <v>#REF!</v>
      </c>
      <c r="K82" s="181" t="s">
        <v>22</v>
      </c>
      <c r="L82" s="182" t="e">
        <f t="shared" ref="L82" si="1">AVERAGE(#REF!)</f>
        <v>#REF!</v>
      </c>
      <c r="M82" s="181" t="s">
        <v>22</v>
      </c>
      <c r="N82" s="182" t="e">
        <f t="shared" ref="N82" si="2">AVERAGE(#REF!)</f>
        <v>#REF!</v>
      </c>
      <c r="O82" s="181" t="s">
        <v>30</v>
      </c>
      <c r="P82" s="182" t="e">
        <f>AVERAGE(#REF!)</f>
        <v>#REF!</v>
      </c>
      <c r="Q82" s="181" t="s">
        <v>30</v>
      </c>
      <c r="R82" s="182" t="e">
        <f>AVERAGE(#REF!)</f>
        <v>#REF!</v>
      </c>
    </row>
  </sheetData>
  <mergeCells count="44">
    <mergeCell ref="E43:E44"/>
    <mergeCell ref="F43:F44"/>
    <mergeCell ref="E72:E73"/>
    <mergeCell ref="I6:J6"/>
    <mergeCell ref="K6:L6"/>
    <mergeCell ref="E46:E49"/>
    <mergeCell ref="E50:E52"/>
    <mergeCell ref="G43:G44"/>
    <mergeCell ref="G72:G73"/>
    <mergeCell ref="G46:G49"/>
    <mergeCell ref="G50:G52"/>
    <mergeCell ref="M6:N6"/>
    <mergeCell ref="A5:A7"/>
    <mergeCell ref="B5:B7"/>
    <mergeCell ref="C5:D5"/>
    <mergeCell ref="E5:F5"/>
    <mergeCell ref="G5:H5"/>
    <mergeCell ref="I5:P5"/>
    <mergeCell ref="A1:XFD1"/>
    <mergeCell ref="A2:XFD2"/>
    <mergeCell ref="A3:XFD3"/>
    <mergeCell ref="A4:XFD4"/>
    <mergeCell ref="S5:S7"/>
    <mergeCell ref="Q5:R5"/>
    <mergeCell ref="C6:C7"/>
    <mergeCell ref="D6:D7"/>
    <mergeCell ref="E6:E7"/>
    <mergeCell ref="F6:F7"/>
    <mergeCell ref="G6:G7"/>
    <mergeCell ref="H6:H7"/>
    <mergeCell ref="R6:R7"/>
    <mergeCell ref="O6:O7"/>
    <mergeCell ref="P6:P7"/>
    <mergeCell ref="Q6:Q7"/>
    <mergeCell ref="C72:C73"/>
    <mergeCell ref="C76:C77"/>
    <mergeCell ref="C50:C52"/>
    <mergeCell ref="C46:C49"/>
    <mergeCell ref="A8:A17"/>
    <mergeCell ref="A19:A39"/>
    <mergeCell ref="A41:A44"/>
    <mergeCell ref="A46:A52"/>
    <mergeCell ref="A54:A70"/>
    <mergeCell ref="A72:A7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 P21</vt:lpstr>
      <vt:lpstr>SEGUIM P22</vt:lpstr>
      <vt:lpstr>SEGUIM P23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pc</dc:creator>
  <cp:lastModifiedBy>Gloria Amparo Sanchez</cp:lastModifiedBy>
  <dcterms:created xsi:type="dcterms:W3CDTF">2017-01-24T14:54:37Z</dcterms:created>
  <dcterms:modified xsi:type="dcterms:W3CDTF">2017-11-03T23:07:29Z</dcterms:modified>
</cp:coreProperties>
</file>