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Backup preventivo Ing Gloria\Google Drive\SGC\INFOR_ADICIONAL\INFORMES\2018\"/>
    </mc:Choice>
  </mc:AlternateContent>
  <bookViews>
    <workbookView minimized="1" xWindow="0" yWindow="0" windowWidth="25200" windowHeight="10380" activeTab="2"/>
  </bookViews>
  <sheets>
    <sheet name="SEGUIM P21" sheetId="1" r:id="rId1"/>
    <sheet name="SEGUIM P22" sheetId="4" r:id="rId2"/>
    <sheet name="SEGUIM P23" sheetId="7" r:id="rId3"/>
  </sheets>
  <calcPr calcId="162913"/>
</workbook>
</file>

<file path=xl/calcChain.xml><?xml version="1.0" encoding="utf-8"?>
<calcChain xmlns="http://schemas.openxmlformats.org/spreadsheetml/2006/main">
  <c r="D58" i="7" l="1"/>
  <c r="D56" i="7"/>
  <c r="R56" i="7" l="1"/>
  <c r="R58" i="7"/>
  <c r="R17" i="4"/>
  <c r="H17" i="4"/>
  <c r="F17" i="4"/>
  <c r="D17" i="4"/>
  <c r="F56" i="7"/>
  <c r="F58" i="7"/>
  <c r="B58" i="7" s="1"/>
  <c r="H56" i="7"/>
  <c r="H58" i="7"/>
  <c r="H27" i="1"/>
  <c r="R27" i="1"/>
  <c r="F27" i="1"/>
  <c r="D27" i="1"/>
  <c r="P27" i="1"/>
  <c r="N27" i="1"/>
  <c r="L27" i="1"/>
  <c r="J27" i="1"/>
  <c r="P58" i="7"/>
  <c r="N58" i="7"/>
  <c r="L58" i="7"/>
  <c r="J58" i="7"/>
  <c r="P17" i="4"/>
  <c r="N17" i="4"/>
  <c r="L17" i="4"/>
  <c r="J17" i="4"/>
  <c r="B17" i="4"/>
</calcChain>
</file>

<file path=xl/sharedStrings.xml><?xml version="1.0" encoding="utf-8"?>
<sst xmlns="http://schemas.openxmlformats.org/spreadsheetml/2006/main" count="365" uniqueCount="241">
  <si>
    <t xml:space="preserve">PLAN ANUAL DE TRABAJO </t>
  </si>
  <si>
    <t>SEGUIMIENTO</t>
  </si>
  <si>
    <t>ACCIONES PIDI</t>
  </si>
  <si>
    <t>ACTIVIDADES</t>
  </si>
  <si>
    <t>PRIMER TRIMESTRE</t>
  </si>
  <si>
    <t>SEGUNDO TRIMESTRE</t>
  </si>
  <si>
    <t>TERCER TRIMESTRE</t>
  </si>
  <si>
    <t>CUARTO TRIMESTRE</t>
  </si>
  <si>
    <t>%</t>
  </si>
  <si>
    <t>OBSERVACIONES</t>
  </si>
  <si>
    <t>RESULTADOS ALCANZADOS E IMPACTO</t>
  </si>
  <si>
    <t>OCTUBRE</t>
  </si>
  <si>
    <t>NOVIEMBRE</t>
  </si>
  <si>
    <t>DICIEMB</t>
  </si>
  <si>
    <t>RESULTADO DEL TRIMESTRE</t>
  </si>
  <si>
    <t>Q19</t>
  </si>
  <si>
    <t>Q20</t>
  </si>
  <si>
    <t>Q21</t>
  </si>
  <si>
    <t>Q22</t>
  </si>
  <si>
    <t>Q23</t>
  </si>
  <si>
    <t>Q24</t>
  </si>
  <si>
    <t xml:space="preserve">% DE CUMPLIMIENTO ANUAL: </t>
  </si>
  <si>
    <t>% cumplimiento 1er. trimestre</t>
  </si>
  <si>
    <t xml:space="preserve"> </t>
  </si>
  <si>
    <t>PRESUPUESTO TOTAL DEL PROYECTO</t>
  </si>
  <si>
    <t xml:space="preserve"> EJECUCIÓN A MARZO 30 DEL  TOTAL DEL PROYECTO EN PESOS</t>
  </si>
  <si>
    <t xml:space="preserve"> EJECUCIÓN ACUMULADA A JUNIO 30 DEL TOTAL DEL PROYECTO EN PESOS</t>
  </si>
  <si>
    <t xml:space="preserve"> EJECUCIÓN ACUMULADA A SEPTIEMBRE 30DEL  TOTAL DEL PROYECTO EN PESOS</t>
  </si>
  <si>
    <t xml:space="preserve"> EJECUCIÓN ACUMULADA ADICIEMBRE 30 DEL  TOTAL DEL PROYECTO EN PESOS</t>
  </si>
  <si>
    <t>% CUMPLIMIENTO 1 TRIMESTRE</t>
  </si>
  <si>
    <t>% DE CUMPLIMIENTO ACUMULADO</t>
  </si>
  <si>
    <t xml:space="preserve">OBSERVACIONES </t>
  </si>
  <si>
    <t>Recertificar el Sistema con los nuevos procesos y mantenerlo.</t>
  </si>
  <si>
    <t>Mejorar  los  procesos,  construyendo  espacios  de  participación  propicios para la generación de ideas por parte de los trabajadores, estableciendo para ello una política de incentivos.</t>
  </si>
  <si>
    <t>Construir una cultura de servicio, que oriente a los miembros de la Institución a la búsqueda permanente de la satisfacción de los usuarios como principal postulado de calidad</t>
  </si>
  <si>
    <t xml:space="preserve">Documentar los procesos académico-administrativos </t>
  </si>
  <si>
    <t>Socializar a los procesos académicos a nivel nacional   la documentación y procedimientos Académicos- administrativos estándar  para su implementación.</t>
  </si>
  <si>
    <t xml:space="preserve"> Implementar el nuevo Sistema de Gestión de Calidad </t>
  </si>
  <si>
    <t>Implementar las mejores prácticas para la prestación de los servicios de la  Universidad con base en la norma ISO 9004, para el desarrollo sostenible  de la Universidad..</t>
  </si>
  <si>
    <t>Garantizar que directivos y trabajadores administrativos cuenten con las competencias de orientación al cliente necesarias, mediante la redefinición de los procesos de selección y capacitación</t>
  </si>
  <si>
    <t>Brindar incentivos al equpo auditor</t>
  </si>
  <si>
    <t>1. Aplicar encuesta de satisfacción unificada entre calidad académica y administrativa y generar acciones correctivas de acuerdo a resultados</t>
  </si>
  <si>
    <t>3.Capacitació y sensibilización en torno al tema manejo ambiental</t>
  </si>
  <si>
    <t>5. mantenimientos de trampas de grasa y aguas negras</t>
  </si>
  <si>
    <t>1. Mantener las condiciones de habilitación de los consultorios médicos - enfermería. De acuerdo a la resolución 2003 de Mayo 28 de 2014.</t>
  </si>
  <si>
    <t>2.Elaborar y ejecutar el plan de capacitaciones para el personal del área de salud con todo lo que concerniente a la norma de habilitación.</t>
  </si>
  <si>
    <t>3. Elaborar protocolos de atención de acuerdo a las principales causas de atención en salud.</t>
  </si>
  <si>
    <t>Elaboración y ejecución del Cronograma de seguimiento a los archivos de gestión</t>
  </si>
  <si>
    <t>Asesorar a las áreas académicas y administrativas para realizar procesos de digitalización y preservación de la información  de acuerdo a lineamientos Gestión Documental   cuando un funcionario desconozca su manejo.</t>
  </si>
  <si>
    <t>3. Formular Indicadores de todos los sistemas (solo tiene indicadores estándar Gestión Documental)</t>
  </si>
  <si>
    <t>4. Tener en cuenta en los procesos que corresponda el sistema de gestión dentro de la identificación de riesgos.</t>
  </si>
  <si>
    <t>5. Incluir en las auditorías internas de calidad los diferentes sistemas integrados (formar auditores para seguridad y salud en el trabajo)</t>
  </si>
  <si>
    <t>6. Formular e implementar acciones correctivas o de mejora con la metodología del SGC</t>
  </si>
  <si>
    <t xml:space="preserve">7. Continuar con la documentación de la normatividad interna y externa de todos los sistemas </t>
  </si>
  <si>
    <t>PROYECTO 21- Ampliacion del alcance del Sistema de Gestión de Calidad.</t>
  </si>
  <si>
    <t>PROGRAMA PIDI 11: SISTEMAS INTEGRADOS DE GESTIÓN</t>
  </si>
  <si>
    <t>1. Capacitaciones al personal de mantenimiento y administrativos en temas de gestión ambiental.</t>
  </si>
  <si>
    <t>4. Cuantificación periodica de los residuos generados</t>
  </si>
  <si>
    <r>
      <t xml:space="preserve">PROYECTO 22- La Universidad orientada al servicio de la comunidad Unilibrista
Fortalecimiento y consolidación de la investigación científica y
formativa en la Universidad Libre
Objetivo: </t>
    </r>
    <r>
      <rPr>
        <sz val="14"/>
        <color theme="0"/>
        <rFont val="Arial"/>
        <family val="2"/>
      </rPr>
      <t xml:space="preserve"> Consolidar la  estrategia nacional E-learning  que permita integrar las tecnologías de la información y la comunicación como apoyo a los procesos de formación en programas presenciales y virtuales..
</t>
    </r>
  </si>
  <si>
    <r>
      <t xml:space="preserve">PROYECTO 23 - Sistema Integrado de Gestión.
Objetivo: </t>
    </r>
    <r>
      <rPr>
        <sz val="14"/>
        <color theme="0"/>
        <rFont val="Arial"/>
        <family val="2"/>
      </rPr>
      <t xml:space="preserve"> Consolidar la  estrategia nacional E-learning  que permita integrar las tecnologías de la información y la comunicación como apoyo a los procesos de formación en programas presenciales y virtuales..
</t>
    </r>
  </si>
  <si>
    <r>
      <t xml:space="preserve">Modelar el Sistema Integrado de Gestión de la Universidad.
</t>
    </r>
    <r>
      <rPr>
        <b/>
        <sz val="14"/>
        <color rgb="FFFF0000"/>
        <rFont val="Arial"/>
        <family val="2"/>
      </rPr>
      <t>Coordinadora de Calidad</t>
    </r>
  </si>
  <si>
    <t>Realizar transferencias documentales</t>
  </si>
  <si>
    <t>Brindar a los usuarios el servicio de búsqueda y préstamo de Documentos</t>
  </si>
  <si>
    <t>Continuar con la documentación de  procesos académico - Administrativos de las Faculades de la Universidad estableciendo las mejores prácticas a nivel nacional</t>
  </si>
  <si>
    <t>Actualizar  las caracterizaciones  Académico - Administrativos</t>
  </si>
  <si>
    <t>Continuar con la documentación de  indicadores de proceso académicos y reformular indicadores y acuerdos de servicio de los procesos administrativos</t>
  </si>
  <si>
    <t>Validar los documentos elaborados con los Titulares de proceso académicos y administrativos</t>
  </si>
  <si>
    <t>2. Continuar con el seguimiento a la atención a peticiones,  quejas y reclamos generando acciones correctivas o de majora.</t>
  </si>
  <si>
    <t>3. Continuar realizando seguimiento y control a las calificaciones del servicio y generación de acciones correctivas y preventivas de acuerdo a resultados (Renovación de licencia de pantallas digitales y adición de servicios para optimizarlas</t>
  </si>
  <si>
    <t>6. Continuar con el programa de reemplazo de tubos fluorescentes por tuberia tipo LED.</t>
  </si>
  <si>
    <t xml:space="preserve">2. Realizar el reciclaje permanentemente en las dos sedes </t>
  </si>
  <si>
    <t>Verificación de cumplimiento de requisitos en riesgos profesionales a terceros (Administración de contratistas)</t>
  </si>
  <si>
    <t>Implementacion deL  Sistema de vigilancia epidemiológica Osteomuscular</t>
  </si>
  <si>
    <t>Realizar la notificacion e investigacion de accidentes laborales</t>
  </si>
  <si>
    <t>vigilancia, control del ausentismo</t>
  </si>
  <si>
    <t>Realizar control a las actividades de alto riesgo</t>
  </si>
  <si>
    <t>Elaborar  y mantener actualizada la Matriz de peligros y valoracion de riesgos</t>
  </si>
  <si>
    <t>Control y seguimiento al Reintegro laboral</t>
  </si>
  <si>
    <t>Induccion al personal nuevo</t>
  </si>
  <si>
    <t>Realizar las inspecciones de puesto de trabajo</t>
  </si>
  <si>
    <t>Mantener actualizado el perfil sociodemografico</t>
  </si>
  <si>
    <t>Brindar apoyo a las actividades de medicina laboral</t>
  </si>
  <si>
    <t xml:space="preserve">Control a contratistas </t>
  </si>
  <si>
    <t>Trabajar conjuntamente con la Coordinadora de Calidad para Integrar este sistema con otros sistemas de gestión</t>
  </si>
  <si>
    <t xml:space="preserve">Entrega de elementos de proteccion personal </t>
  </si>
  <si>
    <t>Evaluacion y mejora del Sistema de gestion de seguridad y salud en el trabajo</t>
  </si>
  <si>
    <t>2. Brindar soporte técnico a los usuarios en procesos de validación y políticas implementadas a nivel nacional</t>
  </si>
  <si>
    <t>3. Aplicar  métodos de medición del sistema de seguridad informática basándose en encuestas, observación, inspección, supervisión y consultas de los actores de los procesos, para la evaluación de los indicadores de medición que sirvan para evidenciar el correcto funcionamiento de las implementaciones.</t>
  </si>
  <si>
    <t>1. Realizar procesos de capacitación a usuarios con los nuevos esquemas de seguridad de la información de orden nacional.</t>
  </si>
  <si>
    <t>Continuar con la campaña Cero Papel a través de buenas prácticas que conduzcan a la reducción en el consumo y uso eficiente  del papel, así mismo, diseñar una ficha técnica para medir el consumo de papel en las oficinas mensualmente, que sirva para controlar su consumo.</t>
  </si>
  <si>
    <t>Continuar con los procesos técnicos de clasificación, ordenación, descripción, depuración en los archivos de gestión y subfondos de la Universidad..</t>
  </si>
  <si>
    <t>Realizar valoración  documental a la serie correspondencia de todas las áreas de la Universidad que reposa en  el consultorio jurídico, elaborar el inventario documental y enviarlo al Comité Nacional de Archivo para aprobación.</t>
  </si>
  <si>
    <t>Elaborar cronograma de las transferencias primarias  (de las áreas que se puedan recibir por restricción de espacios).Recibir, revisar, ordenar y describir las transferencias recibidas.</t>
  </si>
  <si>
    <t>Prevención de deterioro de la documentación. (Realizar solicitud de  fumigación a servicios generales  para evitar contaminación de los documentos, aseo constante)</t>
  </si>
  <si>
    <t>1. Documentar procedimientos  de los sistemas integrados de gestión, que aún no se encuentren documentados como por ejemplo: Gestión ambiental,  habilitación de consultorios, de  acuerdo a la metodología del Sistema de Gestión de Calidad</t>
  </si>
  <si>
    <t>2. Realizar control de documentos y  registros en todos los sistemas que aún no se haya realizado</t>
  </si>
  <si>
    <t>Implementar a nivel nacional la documentación y procedimientos estándar Académicos- administrativos en los procesos misionales (académicos)</t>
  </si>
  <si>
    <t>Continuar sensibilizando al personal académico-administrativo en la norma ISO 9001.(Sistemas de Gestión de la Calidad)</t>
  </si>
  <si>
    <t>Identificar nuevos riesgos y oportunidades de mejora con los procesos académico - administrativos</t>
  </si>
  <si>
    <t>Formulación e implementación  de acciones correctivas como resultado de auditorias internas y seguimiento a los procesos y eliminación o mitigación  de los riesgos.</t>
  </si>
  <si>
    <t>Realizar Revisión Gerencial anual incluyendo en la información de entrada a los procesos misionales (académicos)</t>
  </si>
  <si>
    <t>Asistir a encuentro de Coordinadores de calidad en Bogotá  (pasajes, hospedaje y gastos de viaje)</t>
  </si>
  <si>
    <t>Programar reuniones con los procesos para mantener la recertificación del SGC con alcance académico- administrativo  y ampliar la implementación a otras facultades:  Revisión Gerencial, Comité de calidad, entre otras (refrigerios)</t>
  </si>
  <si>
    <t xml:space="preserve">Adquirir a nivel nacional un Software para el Sistema de Gestión de Calidad </t>
  </si>
  <si>
    <t>Formulación y e implementación  de acciones correctivas como resultado de auditorias externas.</t>
  </si>
  <si>
    <t>Formular e implementar acciones de mejoramiento para la vigencia 2018 en cada uno de los procesos, que logren generar  impacto seccional y hacer seguimiento y control</t>
  </si>
  <si>
    <t>Solicitar la Inclusión de temas de calidad en el plan de capacitación administrativo con temas del SGC.
Gestión de Calidad, tales como: 
Habilidades de auditor
Gestión del riesgo
Gestión del cambio
Gestión del conocimiento
Indicadores
Servicio integral al cliente, 
Acciones correctivas, 
Oportunidades de mejora, 
Análisis de causas</t>
  </si>
  <si>
    <t>4.       Alistamiento para la renovación de la vigencia de la inscripción en el registro especial de prestadores de servicios de salud.</t>
  </si>
  <si>
    <r>
      <t xml:space="preserve">Diseñar e implementar el Sistema de Gestión Ambiental
</t>
    </r>
    <r>
      <rPr>
        <b/>
        <sz val="14"/>
        <color rgb="FFFF0000"/>
        <rFont val="Arial"/>
        <family val="2"/>
      </rPr>
      <t>Jefe de Servicios Generales</t>
    </r>
  </si>
  <si>
    <r>
      <t xml:space="preserve">
Diseñar e implementar el Sistema de Gestión de la Seguridad y Salud en el Trabajo basado en la normas y disposiciones legales vigentes..
</t>
    </r>
    <r>
      <rPr>
        <b/>
        <sz val="14"/>
        <color rgb="FFFF0000"/>
        <rFont val="Arial"/>
        <family val="2"/>
      </rPr>
      <t>Coordinadora de Seguridad y Salud en el Trabajo</t>
    </r>
  </si>
  <si>
    <r>
      <t xml:space="preserve">Diseñar e implementar el Sistema de Gestión para la Seguridad Informática basados en las normas y disposiciones legales vigentes
</t>
    </r>
    <r>
      <rPr>
        <b/>
        <sz val="14"/>
        <color rgb="FFFF0000"/>
        <rFont val="Arial"/>
        <family val="2"/>
      </rPr>
      <t>Director de Sistemas</t>
    </r>
  </si>
  <si>
    <r>
      <t xml:space="preserve">Diseñar e implementar en las facultades de ciencias de la salud, el Sistema Obligatorio de Garantia de Calidad (SOGC) en el componente de habilitacion y en los que fuere necesario.
</t>
    </r>
    <r>
      <rPr>
        <b/>
        <sz val="14"/>
        <color rgb="FFFF0000"/>
        <rFont val="Arial"/>
        <family val="2"/>
      </rPr>
      <t>Coordinadora de Salud</t>
    </r>
  </si>
  <si>
    <r>
      <t xml:space="preserve">Diseñar e implementar el plan institucional de archivos, que contemple la unificación de los criterios de manejo documental a nivel nacional y la actualización permanentemente  de   los   instrumentos  archivísticos requeridos para la creación, uso, mantenimiento, retención, acceso y preservación de la información.
</t>
    </r>
    <r>
      <rPr>
        <b/>
        <sz val="14"/>
        <color rgb="FFFF0000"/>
        <rFont val="Arial"/>
        <family val="2"/>
      </rPr>
      <t>Coordinadora de Gestión Documental</t>
    </r>
  </si>
  <si>
    <t>Visita de Seguimiento por parte del ente certificador (Actividades de Logística, pasajes, almuerzo  y hotel para el auditor) (Prorrateo con las demás seccionales)</t>
  </si>
  <si>
    <t>Realizar los dos ciclos de a Auditorias Internas de calidad integrales que incluyan los procesos académico- administrativos (Facultades de:  ingenierias, Ciencias económicas, administrativas y contables y Derecho) para esta Seccional (por instrucción nacional contratación de auditor externo)</t>
  </si>
  <si>
    <t>Socializar los nuevos procesos  dentro de la comunidad Unilibrista.</t>
  </si>
  <si>
    <t xml:space="preserve">Reestructurar el alcance y el mapa de procesos </t>
  </si>
  <si>
    <t>Continuar con el cumplimiento a  lo establecido en la normativida legal Colombiana</t>
  </si>
  <si>
    <t xml:space="preserve">Se ha realizado capacitaciones personalizadas a los usuarios de cambio de directorio activo a nivel nacional para poder acceder a los sistemas de información centralizdos. </t>
  </si>
  <si>
    <t>Se resuelven las dudas o dificultades de los usuarios al ingresar a los sistemas centralizados en coordinación con los ingenieros de la seccional Bogotá.</t>
  </si>
  <si>
    <t>Las implementaciónes no han terminado al 100%,  y aún no se han realizado métodos de seguimiento.</t>
  </si>
  <si>
    <t>Este proceso mantiene durante todo el año, de manera continua se ejecutan las acciones pertinentes para el mantenimiento a las condiciones de habilitación. Y se realiza el proceso de autoevaluación para la vigencia de cada año en Julio 2018</t>
  </si>
  <si>
    <t>5. Autoevaluación del cumplimiento de las condiciones para la habilitación.</t>
  </si>
  <si>
    <t xml:space="preserve">Control y seguimiento de los residuos generados en la Universidad. Es la Sumatoria de residuos solidos reciclados + en disposición final relleno sanitario + peligrosos </t>
  </si>
  <si>
    <t>Prevención y promoción de los riesgos laborales.</t>
  </si>
  <si>
    <t>En el mes de marzo se estan realizando las actividades de promocion y rvencion de la salud a toda la poblacion en convenio con Bienestar Universitario y las diferentes EPS de la region. A la fecha se ha realizado actividades en: Salud sexual y reproductiva/Cuidado de manos/Control peso y talla/promocion de actividad fisica/densitometria osea/antigeno prostatico/masaje corporal/limpieza facial</t>
  </si>
  <si>
    <t xml:space="preserve">Realizar Inspecciones de seguridad a los estudiantes de practica de las diferentes facultades </t>
  </si>
  <si>
    <t>De acuerdo a las notifiaciones ralizadas por la facultad de derecho y CEDEUL se ha realizado 31 visitas a diferentes empresas de la region.</t>
  </si>
  <si>
    <t>Actividad que realizará el medico laboral a la fecha no se ha implementado el documento</t>
  </si>
  <si>
    <t>A la fecha se han tenido dos accidentes laborales de practicantes de la facultad de enfermeria y derecho con su notificacion y respectiva investigación con el miembro del COPASST</t>
  </si>
  <si>
    <t>De los 446 empleados administrtivos  y docentes, teniendo como causa de mayor numero de ausencia 87 permisos personales siendo estos por causas opr ser jurado de votacion, siguiendo 63 permisos por permisos medicos.</t>
  </si>
  <si>
    <t xml:space="preserve">De acuerdo a las notificaciones realizadas por el coordinador de asservi se ha llevado control de los trabajos en alturas. </t>
  </si>
  <si>
    <t xml:space="preserve">De acuerdo a la persona externo(fallecida en las instalaciones de la Universidad en las elecciones pasadas) se realizo la actualizacion de la matriz ya que el riesgo fue expresado lo que puede ocasionar demandas por ser solidarios. Por lo anterior con la direccion de Bienestar Universitario se realizó una reunion con todos los jefes de areas para la sensibilización sobre primer respondiente y el compromiso de la asistencia a las capacitaciones realizadas por SST y Bienestar </t>
  </si>
  <si>
    <t>Se ha realizado induccion al personal nuevo administrativo (25 personas)</t>
  </si>
  <si>
    <t xml:space="preserve">A la fecha se ha realizado inspeccion de 8 puestos de trabajo con sus respectivas recomendaciones(planeacion, secretaria academica derecho y facultades, sistemas, radicacion y titulos, biblioteca centro, rac sede centro, archivo. </t>
  </si>
  <si>
    <t>Se hizo la actualizacion con la inclusion de los empleados nuevos</t>
  </si>
  <si>
    <t>Cada vez que el medico laboral solicita informacion se le envia por correo electronico.</t>
  </si>
  <si>
    <t>El 31 de enero se realizo capacitacion al pesonal de asservi sobre control a contratistas.</t>
  </si>
  <si>
    <t>La coordinaciodora de calidad envio la plantilla para la transcripcion de los documentos al sistema de calidad. Queda pendiente la reunion para verificacion de la tarea.</t>
  </si>
  <si>
    <t xml:space="preserve">Se hace entrega mensual de la entrega de dotacion al pesonal de planta de la Universidad. </t>
  </si>
  <si>
    <t>En estos momentos estamos en la etapa de implementacion del sistema tal como lo exige la norma decreto 1072/2015</t>
  </si>
  <si>
    <t>En este trimestre no se han presentado casos</t>
  </si>
  <si>
    <t>Se han ejecutado labores de clasificación, ordenación y depuración en la documentación del subfondo de la universidad sede centro, con la documentación que reposaba en la empresa Iron Mountain</t>
  </si>
  <si>
    <t xml:space="preserve">Se ha ejecutado procedimiento de limpieza al empastado de tomos, retiro de material metálico (ganchos de cosedora, clips) y cambios de ganchos legajadores metálicos por ganchos plásticos, cambio de caratulas de algunos expedientes.
</t>
  </si>
  <si>
    <t>No se han iniciado transferencias documentales en este primer trimestre</t>
  </si>
  <si>
    <t>Se hizo acompañamiento a los procesos para el ajuste a la actualización de las caracterizaciones de 4 procesos con la metología de Planear, Hacer, Verificar y Actuar (PHVA): 
1. Servicios generales,
2. Gestión financiera, 
3. Biblioteca, 
4. Bienestar Universitario</t>
  </si>
  <si>
    <t>Se hizo acompañamiento a los procesos durante el primer trimestre del año para hacer ajustes a los procedimientos y formatos de los siguientes procesos que envíó la sede principal:  
1. Investigación
2. Internacionalización
3. Docencia
4. Dirección Estratégica (Revisión Gerencial)
5. Proyección social (Activación de empresas)
6. Acuerdo de servicio de Psicología</t>
  </si>
  <si>
    <t>Durante el acompañamiento a los líderes de proceso para elaborar la presentación para Revisión Gerencial, se continuó con la validación de todos los documentos que competen al proceso (indicadores, mapa de procesos, política, objetivos de calidad, procedimientos, formatos, caracterizaciones de proceso, acciones correctivas, oportunidades de mejora, entre otros)</t>
  </si>
  <si>
    <t>Con los líderes de proceso se hizo acompañamiento para hacer la medición de indicadores académicos por ser nuevos en el SGC,  tales como:
1. Investigación
2. Docencia
3. Proyección social
4. Internacionalización</t>
  </si>
  <si>
    <t>En el mes de junio se tiene prevista la visita de auditoría externa a la Seccional de Pereira y Bogotá, falta una Seccional por elegir por parte del ente certificador</t>
  </si>
  <si>
    <t>Una vez se tenga el resultado de la auditoría se deben analizar los hallazgos encontrados en las Seccionales y formular acciones correctivas a las No conformidades encontradas en nuestra seccional y las demás NC en caso que aplique a Pereira.</t>
  </si>
  <si>
    <t>Para el mes de mayo, una vez la Coordinación de calidad envíe la nueva herramienta de Gestión del Riesgo, se tiene previsto trabajar con cada proceso en la identificación de riesgos y oportunidades de mejora para el año 2018.</t>
  </si>
  <si>
    <t>Se hace sensibilización permanente a los procesos del Sistema de Gestión de calidad y se trabajó las presentaciones para la Revisión gerencial con la información de entrada que exige la nueva versión de la norma ISO9001:2015.</t>
  </si>
  <si>
    <t>Actividad permanente, donde los procesos acceden a la intranet nacional y punto de consulta Seccional</t>
  </si>
  <si>
    <t>Se vienen implementando en los procesos toda la documentación estándar en unidades académicas  y administrativas.  Es importante aclarar que se incluyen todas las Facultades y los centros de investigación y en proyección social se tiene en cuenta las áreas de CEIDEUL, bolsa de empleo, egresados, practicas empresariales y emprendimiento.</t>
  </si>
  <si>
    <t>Actividad permanente de socialización de las actualizaciones con fines de implementación en los procesos.</t>
  </si>
  <si>
    <t>Se tiene previsto realizar el primer ciclo de auditorías en el mes de mayo una vez la sede principal envíe el plan nacional de auditorías.</t>
  </si>
  <si>
    <t>De acuerdo a los hallazgos y observaciones encontradas en la auditoría interna, se formularán las acciones correctivas y oportunidades de mejora para eliminación o mitigación de riesgos.</t>
  </si>
  <si>
    <t>Por cúmulo de actividadesm, no se realizó la revisión gerencial en el primer trimestre del año, la cual se realizará en el segundo trimestre de 2018</t>
  </si>
  <si>
    <t>La sede principal no ha hecho la citación hasta la fecha</t>
  </si>
  <si>
    <t>Se viene trabajando con todos los procesos académicos y administrativos en la implementación del SGC, sobre todo se hace acompañamiento en las dependencias.</t>
  </si>
  <si>
    <t>En este primer trimestre no se mencionó el tema por parte de la sede principal, ya que ésta es la que da el lineamiento</t>
  </si>
  <si>
    <t xml:space="preserve">Se llevó a cabo la revisión por la Dirección  el pasado 10 abril de 2018 donde se analizaron los períodos 2017- y 2 y cada líder ridió cuentas de su proceso, basados en la norma ISO9001:2015.  Está pendiente terminar el informe, teniendo en cuenta la siguiente información de entrada:
Estado de las acciones de las revisiones por la dirección previas
* Oportunidades y acciones de mejora para el período (2018)
* Cumplimiento del objetivo 1 de calidad (encuestas, Calificación del servicio y quejas)
* Cumplimiento del objetivo 2 de calidad (Indicadores de acuerdos de servicio)
* Cumplimiento del objetivo 3 de calidad (encuestas, Calificación del servicio y quejas)
* Desempeño de los procesos y conformidad del servicio (indicadores de proceso y    Producto y/o servicio no conforme identificado)
* Resultados de auditorías internas y externas
* Estado de las no conformidades y de las acciones correctivas
* Eficacia de las acciones tomadas para abordar los riesgos y las oportunidades (Gestión del riesgo)
</t>
  </si>
  <si>
    <t xml:space="preserve">En el año 2017 se incrementa notablemente las acciones de las revisiones debido a la inclusión de procesos académicos en el SGC, donde se tuvieron  126 acciones  de las cuales 108 se cerraron y 18 se encuentran en proceso por ser del orden nacional o por ser de mediano plazo.
Para el año 2018 en la Seccional,  se identificaron y formularon 86 oportunidades de mejora para ser desarrolladas o implementadas durante la vigencia, es importante aclarar que en el proceso de docencia participaron los Decanos de las 4 facultades y el Asesor de posgrados, en el proceso de Investigación intervinieron los Directores de los 4 centros de investigación y el Director Seccional de investigaciones y en el proceso de proyección social el Rector Seccional, la Coordinadora de CEIDEUL, Directora de Consultorio jurídico, Directora de Bolsa de empleo y egresados y Coordinador de emprendimiento.
Se hará seguimiento a la eficacia en la implementación de esta acciones durante el segundo ciclo de auditorías internas
</t>
  </si>
  <si>
    <t>Dese la Coordinación de calidad se vienen trabajando estos temas con los líderes de proceso y algunos de ellos como servicio al cliente, gestión del conocimiento, etc, se incluirán en el plan de capacitación administrativo liderado por Gestión Humana</t>
  </si>
  <si>
    <t>Esta actividad se realiza en el mes de diciembre de acuerdo a aprobación de la alta dirección, con la respectiva asignación presupuestal</t>
  </si>
  <si>
    <t>En octubre de 2017, se aplicó la encuesta a nivel nacional alineada con aseguramiento de la calidad y acreditación, la cual se aplicó a  Egresados, Sector externo, Estudiantes, Docentes y Administrativos,  con una muestra de 2.513 encuestados. En la seccional no se cumplió la meta del 80%,obteniéndose un resultado de 3,76 (calificación de 1 a 5) equivalente al  75,23% de satisfacción de la comunidad frente a la calidad de los servicios prestados en cada uno de los procesos,  razón por la cual se trabajó con cada proceso en análisis de causas y acciones correctivas,  es importante resaltar que solo los procesos de Gestión Humana y Admisiones y registros cumplieron el 80%.del estándar nacional.</t>
  </si>
  <si>
    <t>Se han realizado 2 Reuniones para programar actividades de Capacitación "Catedras Ambientales"  en el Manejo de los residuos Solidos y sobre la conservación  de la Quebrada la Mielita,  dirigido al personal administrativo y operativo.</t>
  </si>
  <si>
    <t>Se viene realizando la  separación de los residuos solidos para su posterior aprovechamiento y comercialización en las dos sedes.</t>
  </si>
  <si>
    <t xml:space="preserve">Se hizo programación con los decanos de las "Catedras Ambientales" en el Manejo de los residuos Solidos y sobre la conservación de la Quebrada la mielita, dirigido a los estudiantes. 
Capacitación y sencibilización en torno al día del agua y en el manejo de los residuos solidos a treves del poster en WebMaster.
</t>
  </si>
  <si>
    <t>Se viene desarrolando el plan de mantenimiento de sumideros y limpieza de canales adenas de la revision de la trampa de grasas de las cafeterias</t>
  </si>
  <si>
    <t>Se continuo con el reemplazo de lamparas de mercurio por lamparas LED, el frente de trabajo se continuo en la sede Centro en las areas de pasillos, y espacios comunesd. En Belmonte se continuo en los laboratorios y zonas de pasillos.</t>
  </si>
  <si>
    <t>Durante el primer semestre del año no fue posible hacer seguimiento a los archivos de gestión ya que  se dio prioridad a los archivos de los puntos fijos de la sede belmonte y el archivo  DE AIRON, se les dio carpetas nuevas a los usuarios que solicitaron y se les dió la capacitación para su utilización.</t>
  </si>
  <si>
    <t>Desde el año pasado se logró sencibilizar a todas las dependencias de la Universidad sobre la racionalización en el consumo del papel. Las personas responsables de los archivos están  reduciendo el consumo innecesario de papel escanenado los documentos que no ameritan archivarse en físico y sacando copias por lado y lado de la hoja.</t>
  </si>
  <si>
    <t>El proceso continua detenido ya que aún no se han recibido lineamientos de la dirección nacional frente al tema.</t>
  </si>
  <si>
    <t xml:space="preserve">Se realizó una parte de la valoración documental proceso que es permanente. 
</t>
  </si>
  <si>
    <t xml:space="preserve">Se tiene previsto desarrollar como oportunidad de mejora para este año,  la organización de 1.185 equivalente a 20.649 documentos que se encontraban en custodia de la empresa IRON MONTAIN (Clasificación, descripción, ordenación cronológica, levantamiento de inventario real, entre otras)
De acuerdo a la liberación de espacios en la vigencia anterior, realizar transferencias documentales.
</t>
  </si>
  <si>
    <t>Se ha dado cumplimiento oportuno a todas las solicitudes de préstamo y consulta de las áreas, de forma física y de soportes escaneados y enviados electrónicamente. Igualmente se lleva el control de seguimiento de todos los prestamos documentales.</t>
  </si>
  <si>
    <t>Se tiene previsto para el próximo trimestre documentar con el contratista de gestión ambiental el procedimiento y hacer control de registros.</t>
  </si>
  <si>
    <t xml:space="preserve">Desde la sede principal se está levantando el procedimiento estándar de seguridad y salud en el trabajo, razón por la cual el miércoles 19 de abril se realizará reunión con la coordinadora de SG SST, para revisar la documentación que vamos a aportar a la sede principal para la estandarización. </t>
  </si>
  <si>
    <t xml:space="preserve">Durante el año 2017, 1.501 usuarios calificaron el servicio brindado por el personal de la Universidad,  con un porcentaje de satisfacción del 99%.  Las calificaciones del servicio en la seccional han tenido muestras muy significativas en algunos procesos, donde se tienen herramientas para calificación como página web, buzones físicos y pantallas digitales ubicados en sitios estratégicos de la universidad. 
Durante el primer trimestre de este año se ha tenido 174 calificaciones del servicio con un porcentaje de satisfacción del 97% en los procesos de: Biblioteca, Bienestar Universitario, Adquisiciones y suministros y Gestión documental. </t>
  </si>
  <si>
    <t>Se tiene previsto la identificación de riesgos y oportunidades de mejora para realizarlo el mes de mayo de 2018, donde se incluirán en los procesos correspondientes los de los sistemas integrados de gestión.</t>
  </si>
  <si>
    <t>Se tiene previsto realizar el primer ciclo de auditorías en el mes de mayo una vez la sede principal envíe el plan nacional de auditorías y allí se incluirán los diferentes sistemas integrados.</t>
  </si>
  <si>
    <t>Actividad permanente, donde se mantiene actualizada la página web y el punto de consulta seccional.</t>
  </si>
  <si>
    <t xml:space="preserve">Actualmente, se está levantando el inventario documental del fondo acumulado de la universidad que data de los años 1971 al 2012, almacenado en diferentes lugares y entre otros, la documentación entregada por la empresa contratista IRON MOUNTAIN (901 cajas entregadas), cuya finalización de contrato se dio a mediados del mes de marzo de 2018. Es importante aclarar, que, para organizar el fondo acumulado de la universidad, de años 1971 al 2012, se deberá crear tablas de valoración documental y de retención documental, pues las TRD del año 2014, solo aplica para años posteriores a este año.  
Fecha en que se realizará esta labor, será de 18 de junio al 28 de septiembre de 2018 aproximadamente. Labor realizada con el apoyo de Juan Diego Echeverry para documentación misional y administrativa.
</t>
  </si>
  <si>
    <t>En la vigencia del año 2017 y lo transcurrido de este trimestre se esta realizando las reuniones del plan de ayuda mutua PAM  con sus respectivas capacitaciones, en cual estamos cumplimiendo con la normativad legal de acuerdo  Decreto 1072/2015 articulo 2.2.4.6.25 y ley 1523 donde se regula articulaciones locales o regionales pertenecientes al sistema nacional de gestión de riesgos de desastres. Se esta realizando el documento maestro para la legalizacion de los comites la cual deberá ser firmado por el representante legal de la Insitucion y representales de las otras empresas expresando su voluntad de pertenecer al mismo.</t>
  </si>
  <si>
    <t>se envio cartas a los contratistas ubicados en la cafeteria sin tener ningun resultado por parte de ellos. La cafeteria del bloque C si entrego los documentos. Se tiene previsto enviar nuevamente carta de solicitud de informacion.</t>
  </si>
  <si>
    <t>Durante el segundo trimestre del 2018 se han mantenido las  condiciones de habilitación de los consultorios médicos - enfermería.                                                               De acuerdo a la resolución 2003 de Mayo 28 de 2014.</t>
  </si>
  <si>
    <t>Durante el primer trimestre del 2018 se han mantenido las condiciones de habilitación de los consultorios médicos - enfermería.                                                                                            De acuerdo a la resolución 2003 de Mayo 28 de 2014.</t>
  </si>
  <si>
    <t>se instalaron aproximadamente 90 lampras en el trimestre en varios delos espacios pendientes.</t>
  </si>
  <si>
    <t>Se continuan las capacitaciones a los usuarios con respecto al directorio activo nacional, se resuelven dudas y se actualizan contraseñas para ingreso a los aplicativos nacionales. Se incluyen nuevos usuarios.</t>
  </si>
  <si>
    <t>Se presta soporte a los usuarios para ingreso a los sistemas centralizados, se reportan dificultades, y en coordinación con la seccional Bogotá se solucionan los inconvenientes.</t>
  </si>
  <si>
    <t>En este momento las mediciones de los sistemas de seguridad las estan realizando las empresas encargadas de los procesos de centralización , en el caso de sistema de seguridad en redes la empresa Claro aplica todos los protocolos de seguridad en coordinación con la seccional Bogotá y en los sistemas de información tanto Acies como Digital hacen lo mismo.</t>
  </si>
  <si>
    <t>En la actualizadad el coordinador de seguridad y salud en el trabajo de la rama judicial esta revisando el documento, para las posteriores firmas de los representates legales</t>
  </si>
  <si>
    <t>Se envio carta el dia 10 de abril nuevamente a los stan ubicados en las cafeterias y ha la fecha siguen sin entregan la documentacion requerida por SST. La cafeteria del bloque C, hasta el momento han cumplido con el requisito</t>
  </si>
  <si>
    <t>En conjunto con el area de la salud de bienestar universitario, se realizaron actividades de promocion de la salud con las diferentes eps de la region.</t>
  </si>
  <si>
    <t>De acuerdo con las notificaciones del consultorio juridico se han realizado 8 visitas de puestos de trabajo</t>
  </si>
  <si>
    <t xml:space="preserve"> la fecha se ha tenido un accidente laboral con personal contratista (medico)  con respectiva notificacion e investigacion del mismo a la ARL.</t>
  </si>
  <si>
    <t xml:space="preserve">De los 446 empleados administrativos y docentes, teniendo como causa mayor los permiso personales (por votacion a presidencia de la republica), </t>
  </si>
  <si>
    <t>En este trimestre se ha llevado un caso de seguimiento a reintegro laboral</t>
  </si>
  <si>
    <t>SE ha realizado induccion a tres personas en esta vigencia</t>
  </si>
  <si>
    <t>A la fecha se ha realizado 2 inspecciones de puesto de trabajo con sus respectivas recomendaciones (jardinero/secretaria de auditoria)</t>
  </si>
  <si>
    <t>Se hizo la actualizacion con la inclusion de los empleados nuevos.</t>
  </si>
  <si>
    <t>el 5 de mayo se realizo la capacitacion sobre roles y responsabilidades de contratistas (vigilantes)</t>
  </si>
  <si>
    <t>SE han realizado 2 video conferencias con los encargados del SST en las Seccionales, en las que se ha evidenciado que Pereira es la que mas adelantada esa con la implementacion del proceso,  en estos momentos toda la documentacion de esta seccional la estan avalando en  Bogota para que salga la directriz a nivel nacional de adoptar sistema a nivel nacional, en el mismo sentido para el mes de agosto estaran en esta seccional todos los coordinadores de SST, con la asesora de SURA PEREIRA  para hablar los temas referentes a la integralidad del sistema.</t>
  </si>
  <si>
    <t>Se programó una serie de visitas a las oficinas de la Universidad, sedes Centro y Belmonte, para lo cual se revisará los siguientes aspectos: espacio físico, aplicación de TRD de la Oficina / Dependencia de la Universidad y transferencias documentales. Fecha en que se realizará las visitas del 21 de junio al 31 de agosto de 2018.</t>
  </si>
  <si>
    <t xml:space="preserve">Se ha realizado:  
1. Visitas a los diferentes depósitos de archivo ubicados en las sedes de Centro y Belmonte.
2. Revisión de las actividades realizadas por el equipo de trabajo, durante las últimas semanas del mes de mayo.
3. Creación de formatos para el seguimiento de las actividades técnicas desarrolladas en los depósitos de Archivo en las sedes Centro y Belmonte de la Universidad. Estos se deberán revisar si se incorporan con el sistema de gestión.
4. Establecer una nueva organización documental e inventario documental (área Financiera de la Universidad), por tipo de unidad de conservación (tomo, empastado), según la estructura organizacional, orden de procedencia y orden natural de los mismos. Labor que desarrollará Keidy Díaz y Gloria Nancy Cardona, para un volumen de 3.311 Tomos. Fecha estimada para la realización de la actividad: 18-06-2018 al 31-08-2018.
</t>
  </si>
  <si>
    <t>Con el traslado de la documentación que se encontraba bajo la custodia de la empresa IRON MONTAIN, la capacidad de almacenamiento en el Archivo Central de la universidad se redujo en un 10-15%, para lo cual se reforzará la eliminación documental bajo el procedimiento de valoración documental.
Dentro de los objetivos establecidos para la realización de las visitas a los archivos de gestión de la seccional, se espera obtener información sobre el estado actual de la documentación objeto de transferencia primaria y la aplicación de las tablas de retención documental, con el fin de establecer prioridades en la transferencia documental, considerando la insufiencia de espacio en el Archivo Central de la Universidad.</t>
  </si>
  <si>
    <t>1. Se solicitó la revisión de los puestos de trabajo del personal técnico-operativo del área, a la coordinación de salud y seguridad en el trabajo, motivado por una solicitud de compra de cuatro sillas y una mesa, gestionado desde inicios de este año, que al momento de ser utilizados por el personal, generaron molestias ergonómicas.
2. El seguimiento de las actividades técnicas se hará con corte semanal, registradas en el nuevo formato
3. Se solicitó a la jefatura de  compras: 
*  2.000 cartulinas en octavos, 
*  Sillas y mesa de trabajo                         
*  Suministro de guantes y tapabocas industriales. 
4. El día 28 de mayo, se hizo solicitud a Gestión de informática de: 
* Puntos de Red para la oficina de Gestión Documental sede Centro, la cual está en proceso de instalación por parte de la empresa seleccionada.</t>
  </si>
  <si>
    <t>No se han iniciado transferencias documentales en este segundo trimestre</t>
  </si>
  <si>
    <t xml:space="preserve">Se recibieron 15 solicitudes de préstamo de algunas áreas y 2 solicitudes de información, las cuales se han atendido oportunamente  a la fecha.
</t>
  </si>
  <si>
    <t>Dentro de las visitas programadas a cada una de las oficinas de la universidad, se hace una serie de recomendaciones sobre el manejo de las impresiones y la re-utilización del papel en las oficinas, haciendo énfasis en las impresiones a doble cara, reducción del tamaño de la letra y reutilización del papel borrador.
También como complemento de esta iniciativa, la oficina de Gestión Documental, está recolectando el papel borrador de las diferentes oficinas para ser reutilizado en las labores operativas de organización documental de los fondos acumulados en la sede Centro de la universidad.</t>
  </si>
  <si>
    <t>Se realizaron 9 reuniones para definir y socializar la articulación de la gestión ambiental a los diferentes procesos Administrativos, Académicos y Operativos al Interior de la UNILIBRE:  Directora de Planeación, Factor 10, Jefe de Calidad, Jefe de Servicios Generales, Jefe de Personal, Jefe de Seguridad y Salud en el Trabajo,  Decanos (Ingenierías, Ciencias de la Salud y Derecho), Coordinadora de Laboratorios y Directora de Bienestar Universitario.</t>
  </si>
  <si>
    <t xml:space="preserve">Se reañozarpm 5 capacitaciones enfocadas al Manejo Integrado de Residuos Solidos Ordinadrios, quienes participaron de estas capacitaciones fueron: Personal Administrativo (en las dos sedes), Personal de Mantenimiento (Sede Centro) y a Docentes y Estudiantes del programa de Microbiología e Ingeniería civil. </t>
  </si>
  <si>
    <t xml:space="preserve">Se hizo ajustes a las caracterizaciones de 3 procesos con la metología de Planear, Hacer, Verificar y Actuar (PHVA): 
1. Servicios generales,
2. Admisiones y registros
3.Docencia
</t>
  </si>
  <si>
    <t>Actividad permanente donde se validan los documentos actualizados o creados que se encuentran en la intranet nacional</t>
  </si>
  <si>
    <t>Desde la academia se participa activamente en los ajustes a la documentación estándar que envía la sede principal</t>
  </si>
  <si>
    <t>Se viene implementando todos los procedimientos y formatos en los procesos misionales, los cuales fueron objeto de auditoría interna de calidad</t>
  </si>
  <si>
    <t>Se viene implementando la versión 2015 de la norma donde ya no se requiere el manual de calidad, pero si se tiene documentado los objetivos, política y alcance en la intranet nacional</t>
  </si>
  <si>
    <t>Durante el segundo semestre del año, se socializó con el personal académico, administrativo los procedimientos estándar que se encuentran  en la intranet nacional</t>
  </si>
  <si>
    <t>Durante el primer semestre del año, se socializó con el personal académico, administrativo y docente el mapa de procesos, política y objetivos de calidad; igualmente se tiene diseño de tapiz para colocar en los computadores de administrativos, docentes y estudiantes.</t>
  </si>
  <si>
    <t>Se identificaron 30 riesgos y 67 oportunidades de mejora, así:
Operativo: 16
Cumplimiento: 4
Tecnológico: 2
Estratégico: 6
Reputacional: 1
Legal: 1</t>
  </si>
  <si>
    <t>De acuerdo a los hallazgos y observaciones encontradas en la auditoría interna, se formularon las acciones correctivas.</t>
  </si>
  <si>
    <t>Pendiente de directriz nacional</t>
  </si>
  <si>
    <t>Se tiene prevista la visita de auditoria externa el día miércoles 01 de agosto de 2018.</t>
  </si>
  <si>
    <t>No se tiene avance desde Bogotá</t>
  </si>
  <si>
    <t xml:space="preserve">Se desarrollo  cronogramas de trabajo con los procesos que conforman el SGC: 
• Prepara Revisión Gerencial:  Presentación y diligenciar formato de resumen por proceso de revisión gerencial
• Estado de acciones de mejoramiento  2018
• Cambios del sistema que afectan el proceso
• Acciones de mejoramiento a desarrollar en el 2018
• servicios no conformes 2017 y 2018
• Seguimiento a quejas: 2017 y 2018
• Resultado de indicadores 2017 y AC por Incumplimiento de resultado de  indicadores
• Resultado de  encuesta 2017 y AC por Incumplimiento de metas (por debajo del 80%
• Diligenciamiento de cuadro de evaluación proveedores 2017
* . Resultados de indicadores 2018-1 
* . Acciones correctivas como resultado de auditorías 2018-
* . Matriz de partes interesadas
*. Herramienta de comunicaciones
*. Calificación de auditores
*. Informe Proyecto 23 Sistemas integrados de gestión del PIDI:  • Identificar riesgos y oportunidades de mejora 2018
• Acompañamiento en la gestión del cambio
• Actualización del listado maestro de documentos y registros
• Actualizar Listado de documentación externa
• Preparar 1er. ciclo de auditorias
• Analizar resultados de auditoria nacional en cada proceso
• Seguimiento a quejas
• Seguimientos a medición de indicadores y acciones correctivas
• Seguimientos a acciones correctivas que están en proceso
• Seguimiento a implementación de procedimientos y registros
</t>
  </si>
  <si>
    <t>De acuerdo a resultados de visita</t>
  </si>
  <si>
    <t xml:space="preserve">Se hizo acompañamiento y capacitación a los procesos en sitio donde se documentó: 
• Cambios del sistema que afectan el proceso
• Acciones de mejoramiento a desarrollar en el 2018
•* . Acciones correctivas como resultado de auditorías 2018-
* . Matriz de partes interesadas
*. Herramienta de comunicaciones
*. Acompañamiento en la gestión del cambio
* Herramienta de comunicaciones por proceso
</t>
  </si>
  <si>
    <t>En el primer semestre de  2018 se presentaron 18 PQR en los procesos de Docencia, Bienestar Universitario, Biblioteca, sistemas, Registro y control, y solicitudes en los procesos de Gestión financiera y Gestión Humana, las cuales se han respondido por parte de los titulares de proceso en forma oportuna, y se han tomado las acciones correctivas del caso</t>
  </si>
  <si>
    <t xml:space="preserve">Durante el primer semestre  de este año se ha tenido 286 calificaciones del servicio con un porcentaje de satisfacción del 98% en los procesos de: Biblioteca, Bienestar Universitario, Adquisiciones y suministros,  Gestión documental. </t>
  </si>
  <si>
    <t>Se hará seguimiento en el segundo ciclo de auditoria para evaluar la eficacia de la implementación</t>
  </si>
  <si>
    <t xml:space="preserve">Actividad permanente donde se realiza atención a PQRS presentadas a los procesos mediante las diferentes herramientas del SGC (buzones físicos, pantallas digitales, página web), las cuales son manejadas por la Coordinación de calidad y direccionadas a los líderes de proceso que corresponda y se les hace seguimiento a la respuesta oportuna y a la implementación de correctivos o accciones correctivas.
</t>
  </si>
  <si>
    <t>Se tiene borrador para revisión del Jefe de servicios generales sobre el procedimiento de gestión ambiental, y la propuesta de indicadores
y se está creando formatos para hacer control a la gestión ambiental</t>
  </si>
  <si>
    <t xml:space="preserve">Se está documentando la  propuesta de indicadores de gestión ambiental y seguridad y salud en el trabajo de acuerdo a la normatividad
</t>
  </si>
  <si>
    <t>Se trabajaron los riesgos con líderes de proceso y se tuvo en cuenta los sistemas integrados de gestión.</t>
  </si>
  <si>
    <t>Se realizó el primer ciclo de auditorías internas y se encontró una observación en seguridad y salud en el trabajo, los demás sistemas no se tuvieron hallazgos.</t>
  </si>
  <si>
    <t>Se tienen las acciones correctivas o correctivos de esta observación del SG SST.</t>
  </si>
  <si>
    <t>Se  consolidó los resultados de indicadores de todos los procesos académicos y administrativos correspondientes al período 2018-1</t>
  </si>
  <si>
    <t xml:space="preserve">Se realizó el primer ciclo de auditorías durante el mes de junio de 2018, donde nos brindó acompañamiento el Coordinador nacional de calidad como auditor para los procesos de:  Docencia, investigación, proyección social, investigación y dirección estratégica, se encontraron 19 hallazgos y 66 observaciones, se auditaron las facultades de:  Ingenierías, Ciencias económicas y Derecho. 
Se  hizo evaluación de competencias de auditores el 9 de abril de 2018.
Una vez terminado el primer ciclo de auditoría se realizó la evaluación de auditores  el 4 de julio de 2018  con un promedio de evaluación de 4,66 </t>
  </si>
  <si>
    <t>Se hace acompañamiento permanente a los procesos para hacer ajustes a los procedimientos y formatos para este período se ajustaron y crearon nuevas herramientas en los procesos académicos misionales, se trabajó con los procesos en la gestión del cambio,   en el diligenciamiento de la herramienta de comunicaciones,  en la matriz de partes interesadas y en el plan de capacitación académico de docencia  e investigación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</si>
</sst>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quot;$&quot;\ * #,##0.00_);_(&quot;$&quot;\ * \(#,##0.00\);_(&quot;$&quot;\ * &quot;-&quot;??_);_(@_)"/>
    <numFmt numFmtId="165" formatCode="_(* #,##0.00_);_(* \(#,##0.00\);_(* &quot;-&quot;??_);_(@_)"/>
    <numFmt numFmtId="166" formatCode="General_)"/>
    <numFmt numFmtId="167" formatCode="&quot;$&quot;#,##0"/>
  </numFmts>
  <fonts count="30" x14ac:knownFonts="1">
    <font>
      <sz val="11"/>
      <color theme="1"/>
      <name val="Calibri"/>
      <family val="2"/>
      <scheme val="minor"/>
    </font>
    <font>
      <sz val="11"/>
      <color theme="1"/>
      <name val="Calibri"/>
      <family val="2"/>
      <scheme val="minor"/>
    </font>
    <font>
      <sz val="10"/>
      <name val="Arial"/>
      <family val="2"/>
    </font>
    <font>
      <b/>
      <sz val="14"/>
      <name val="Arial"/>
      <family val="2"/>
    </font>
    <font>
      <sz val="14"/>
      <color rgb="FF000000"/>
      <name val="Arial"/>
      <family val="2"/>
    </font>
    <font>
      <sz val="14"/>
      <name val="Arial"/>
      <family val="2"/>
    </font>
    <font>
      <u/>
      <sz val="10"/>
      <color theme="10"/>
      <name val="Arial"/>
      <family val="2"/>
    </font>
    <font>
      <sz val="10"/>
      <name val="Arial"/>
      <family val="2"/>
    </font>
    <font>
      <b/>
      <sz val="14"/>
      <color rgb="FFFF0000"/>
      <name val="Arial"/>
      <family val="2"/>
    </font>
    <font>
      <sz val="14"/>
      <color theme="1"/>
      <name val="Arial"/>
      <family val="2"/>
    </font>
    <font>
      <b/>
      <sz val="14"/>
      <color theme="0"/>
      <name val="Arial"/>
      <family val="2"/>
    </font>
    <font>
      <b/>
      <sz val="14"/>
      <color theme="1"/>
      <name val="Arial"/>
      <family val="2"/>
    </font>
    <font>
      <sz val="14"/>
      <color theme="0"/>
      <name val="Arial"/>
      <family val="2"/>
    </font>
    <font>
      <sz val="18"/>
      <color theme="1"/>
      <name val="Arial"/>
      <family val="2"/>
    </font>
    <font>
      <b/>
      <sz val="18"/>
      <color theme="1"/>
      <name val="Arial"/>
      <family val="2"/>
    </font>
    <font>
      <sz val="16"/>
      <color theme="1"/>
      <name val="Arial"/>
      <family val="2"/>
    </font>
    <font>
      <b/>
      <sz val="16"/>
      <name val="Arial"/>
      <family val="2"/>
    </font>
    <font>
      <sz val="16"/>
      <color rgb="FF000000"/>
      <name val="Arial"/>
      <family val="2"/>
    </font>
    <font>
      <sz val="16"/>
      <color rgb="FF000000"/>
      <name val="Arial Narrow"/>
      <family val="2"/>
    </font>
    <font>
      <b/>
      <sz val="16"/>
      <color theme="1"/>
      <name val="Arial"/>
      <family val="2"/>
    </font>
    <font>
      <b/>
      <sz val="14"/>
      <color rgb="FF000000"/>
      <name val="Arial"/>
      <family val="2"/>
    </font>
    <font>
      <b/>
      <sz val="16"/>
      <color rgb="FF000000"/>
      <name val="Arial"/>
      <family val="2"/>
    </font>
    <font>
      <b/>
      <sz val="12"/>
      <name val="Arial"/>
      <family val="2"/>
    </font>
    <font>
      <sz val="12"/>
      <name val="Arial"/>
      <family val="2"/>
    </font>
    <font>
      <sz val="12"/>
      <color theme="1"/>
      <name val="Arial"/>
      <family val="2"/>
    </font>
    <font>
      <b/>
      <sz val="12"/>
      <color theme="1"/>
      <name val="Arial"/>
      <family val="2"/>
    </font>
    <font>
      <b/>
      <sz val="18"/>
      <name val="Arial"/>
      <family val="2"/>
    </font>
    <font>
      <b/>
      <sz val="20"/>
      <name val="Arial"/>
      <family val="2"/>
    </font>
    <font>
      <sz val="12"/>
      <color rgb="FF000000"/>
      <name val="Arial"/>
      <family val="2"/>
    </font>
    <font>
      <sz val="10"/>
      <color theme="1"/>
      <name val="Arial"/>
      <family val="2"/>
    </font>
  </fonts>
  <fills count="13">
    <fill>
      <patternFill patternType="none"/>
    </fill>
    <fill>
      <patternFill patternType="gray125"/>
    </fill>
    <fill>
      <patternFill patternType="solid">
        <fgColor rgb="FF9C202C"/>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rgb="FFFF0000"/>
        <bgColor indexed="64"/>
      </patternFill>
    </fill>
    <fill>
      <patternFill patternType="solid">
        <fgColor rgb="FFC00000"/>
        <bgColor indexed="64"/>
      </patternFill>
    </fill>
    <fill>
      <patternFill patternType="solid">
        <fgColor theme="4"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auto="1"/>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s>
  <cellStyleXfs count="197">
    <xf numFmtId="0" fontId="0" fillId="0" borderId="0"/>
    <xf numFmtId="9" fontId="1"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0" fontId="6" fillId="0" borderId="0" applyNumberForma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5" fontId="1" fillId="0" borderId="0" applyFont="0" applyFill="0" applyBorder="0" applyAlignment="0" applyProtection="0"/>
    <xf numFmtId="0" fontId="7" fillId="0" borderId="0"/>
    <xf numFmtId="165"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336">
    <xf numFmtId="0" fontId="0" fillId="0" borderId="0" xfId="0"/>
    <xf numFmtId="0" fontId="9" fillId="0" borderId="8" xfId="0" applyFont="1" applyFill="1" applyBorder="1" applyAlignment="1">
      <alignment horizontal="justify" vertical="center"/>
    </xf>
    <xf numFmtId="0" fontId="9" fillId="0" borderId="1" xfId="0" applyFont="1" applyFill="1" applyBorder="1" applyAlignment="1">
      <alignment horizontal="justify" vertical="center" wrapText="1"/>
    </xf>
    <xf numFmtId="0" fontId="9" fillId="0" borderId="4" xfId="0" applyFont="1" applyBorder="1" applyAlignment="1">
      <alignment horizontal="justify" vertical="center" wrapText="1"/>
    </xf>
    <xf numFmtId="0" fontId="9" fillId="0" borderId="1" xfId="0" applyFont="1" applyBorder="1" applyAlignment="1">
      <alignment horizontal="justify" vertical="center" wrapText="1"/>
    </xf>
    <xf numFmtId="0" fontId="9" fillId="5" borderId="1" xfId="0" applyFont="1" applyFill="1" applyBorder="1" applyAlignment="1">
      <alignment horizontal="justify" vertical="center" wrapText="1"/>
    </xf>
    <xf numFmtId="9" fontId="9" fillId="3" borderId="8" xfId="1" applyFont="1" applyFill="1" applyBorder="1" applyAlignment="1">
      <alignment horizontal="center" vertical="center"/>
    </xf>
    <xf numFmtId="0" fontId="9" fillId="0" borderId="1" xfId="0" applyFont="1" applyFill="1" applyBorder="1" applyAlignment="1">
      <alignment horizontal="left" vertical="center"/>
    </xf>
    <xf numFmtId="9" fontId="9" fillId="3" borderId="1" xfId="1" applyFont="1" applyFill="1" applyBorder="1" applyAlignment="1">
      <alignment horizontal="left" vertical="center"/>
    </xf>
    <xf numFmtId="0" fontId="9" fillId="0" borderId="7" xfId="0" applyFont="1" applyFill="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8" xfId="0" applyFont="1" applyFill="1" applyBorder="1" applyAlignment="1">
      <alignment horizontal="left" vertical="center"/>
    </xf>
    <xf numFmtId="9" fontId="9" fillId="3" borderId="8" xfId="1" applyFont="1" applyFill="1" applyBorder="1" applyAlignment="1">
      <alignment horizontal="left" vertical="center"/>
    </xf>
    <xf numFmtId="0" fontId="9" fillId="0" borderId="9" xfId="0" applyFont="1" applyFill="1" applyBorder="1" applyAlignment="1">
      <alignment horizontal="left" vertical="center"/>
    </xf>
    <xf numFmtId="0" fontId="5" fillId="0" borderId="16" xfId="2" applyFont="1" applyBorder="1" applyAlignment="1">
      <alignment horizontal="left" vertical="center" wrapText="1"/>
    </xf>
    <xf numFmtId="0" fontId="3" fillId="0" borderId="16" xfId="2" applyFont="1" applyBorder="1" applyAlignment="1">
      <alignment horizontal="left" vertical="center" wrapText="1"/>
    </xf>
    <xf numFmtId="0" fontId="9" fillId="5" borderId="16" xfId="0" applyFont="1" applyFill="1" applyBorder="1" applyAlignment="1">
      <alignment horizontal="left" vertical="center" wrapText="1"/>
    </xf>
    <xf numFmtId="9" fontId="9" fillId="3" borderId="16" xfId="0" applyNumberFormat="1" applyFont="1" applyFill="1" applyBorder="1" applyAlignment="1">
      <alignment horizontal="center" vertical="center"/>
    </xf>
    <xf numFmtId="0" fontId="9" fillId="0" borderId="16" xfId="0" applyFont="1" applyBorder="1" applyAlignment="1">
      <alignment horizontal="left" vertical="center"/>
    </xf>
    <xf numFmtId="9" fontId="9" fillId="3" borderId="16" xfId="0" applyNumberFormat="1" applyFont="1" applyFill="1" applyBorder="1" applyAlignment="1">
      <alignment horizontal="left" vertical="center"/>
    </xf>
    <xf numFmtId="0" fontId="9" fillId="5" borderId="1" xfId="0" applyFont="1" applyFill="1" applyBorder="1" applyAlignment="1">
      <alignment horizontal="left" vertical="center" wrapText="1"/>
    </xf>
    <xf numFmtId="0" fontId="11" fillId="3" borderId="25" xfId="0" applyFont="1" applyFill="1" applyBorder="1" applyAlignment="1">
      <alignment horizontal="left" vertical="center"/>
    </xf>
    <xf numFmtId="9" fontId="9" fillId="3" borderId="24" xfId="0" applyNumberFormat="1" applyFont="1" applyFill="1" applyBorder="1" applyAlignment="1">
      <alignment horizontal="left" vertical="center"/>
    </xf>
    <xf numFmtId="0" fontId="11" fillId="3" borderId="24" xfId="0" applyFont="1" applyFill="1" applyBorder="1" applyAlignment="1">
      <alignment horizontal="left" vertical="center"/>
    </xf>
    <xf numFmtId="9" fontId="5" fillId="6" borderId="16" xfId="0" applyNumberFormat="1" applyFont="1" applyFill="1" applyBorder="1" applyAlignment="1">
      <alignment horizontal="center" vertical="center"/>
    </xf>
    <xf numFmtId="9" fontId="11" fillId="3" borderId="24" xfId="0" applyNumberFormat="1" applyFont="1" applyFill="1" applyBorder="1" applyAlignment="1">
      <alignment horizontal="left" vertical="center"/>
    </xf>
    <xf numFmtId="0" fontId="9" fillId="7" borderId="16" xfId="0" applyFont="1" applyFill="1" applyBorder="1" applyAlignment="1">
      <alignment horizontal="left" vertical="center"/>
    </xf>
    <xf numFmtId="0" fontId="9" fillId="0" borderId="0" xfId="0" applyFont="1" applyFill="1" applyBorder="1" applyAlignment="1">
      <alignment horizontal="left" vertical="center"/>
    </xf>
    <xf numFmtId="0" fontId="9" fillId="0" borderId="0" xfId="0" applyFont="1" applyFill="1" applyBorder="1" applyAlignment="1">
      <alignment horizontal="center" vertical="center"/>
    </xf>
    <xf numFmtId="0" fontId="9" fillId="0" borderId="16" xfId="0" applyFont="1" applyFill="1" applyBorder="1" applyAlignment="1">
      <alignment horizontal="justify" vertical="center"/>
    </xf>
    <xf numFmtId="0" fontId="9" fillId="0" borderId="16" xfId="0" applyFont="1" applyFill="1" applyBorder="1" applyAlignment="1">
      <alignment horizontal="left" vertical="center"/>
    </xf>
    <xf numFmtId="0" fontId="9" fillId="0" borderId="18" xfId="0" applyFont="1" applyFill="1" applyBorder="1" applyAlignment="1">
      <alignment horizontal="left" vertical="center"/>
    </xf>
    <xf numFmtId="0" fontId="9" fillId="0" borderId="0" xfId="0" applyFont="1" applyAlignment="1">
      <alignment horizontal="left" vertical="center" wrapText="1"/>
    </xf>
    <xf numFmtId="9" fontId="9" fillId="3" borderId="4" xfId="1" applyFont="1" applyFill="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9" fontId="9" fillId="3" borderId="1" xfId="1" applyFont="1" applyFill="1" applyBorder="1" applyAlignment="1">
      <alignment horizontal="left" vertical="center" wrapText="1"/>
    </xf>
    <xf numFmtId="0" fontId="9" fillId="0" borderId="1" xfId="0" applyFont="1" applyBorder="1" applyAlignment="1">
      <alignment horizontal="left" vertical="center" wrapText="1"/>
    </xf>
    <xf numFmtId="0" fontId="9" fillId="0" borderId="7" xfId="0" applyFont="1" applyBorder="1" applyAlignment="1">
      <alignment horizontal="left" vertical="center" wrapText="1"/>
    </xf>
    <xf numFmtId="9" fontId="9" fillId="3" borderId="16" xfId="0" applyNumberFormat="1" applyFont="1" applyFill="1" applyBorder="1" applyAlignment="1">
      <alignment horizontal="left" vertical="center" wrapText="1"/>
    </xf>
    <xf numFmtId="0" fontId="9" fillId="0" borderId="16" xfId="0" applyFont="1" applyBorder="1" applyAlignment="1">
      <alignment horizontal="left" vertical="center" wrapText="1"/>
    </xf>
    <xf numFmtId="167" fontId="11" fillId="5" borderId="1" xfId="0" applyNumberFormat="1" applyFont="1" applyFill="1" applyBorder="1" applyAlignment="1">
      <alignment horizontal="left" vertical="center" wrapText="1"/>
    </xf>
    <xf numFmtId="9" fontId="9" fillId="3" borderId="1" xfId="0" applyNumberFormat="1" applyFont="1" applyFill="1" applyBorder="1" applyAlignment="1">
      <alignment horizontal="left" vertical="center" wrapText="1"/>
    </xf>
    <xf numFmtId="0" fontId="11" fillId="3" borderId="25" xfId="0" applyFont="1" applyFill="1" applyBorder="1" applyAlignment="1">
      <alignment horizontal="left" vertical="center" wrapText="1"/>
    </xf>
    <xf numFmtId="9" fontId="9" fillId="3" borderId="24" xfId="0" applyNumberFormat="1" applyFont="1" applyFill="1" applyBorder="1" applyAlignment="1">
      <alignment horizontal="left" vertical="center" wrapText="1"/>
    </xf>
    <xf numFmtId="0" fontId="11" fillId="3" borderId="24" xfId="0" applyFont="1" applyFill="1" applyBorder="1" applyAlignment="1">
      <alignment horizontal="left" vertical="center" wrapText="1"/>
    </xf>
    <xf numFmtId="9" fontId="11" fillId="3" borderId="24" xfId="0" applyNumberFormat="1" applyFont="1" applyFill="1" applyBorder="1" applyAlignment="1">
      <alignment horizontal="left" vertical="center" wrapText="1"/>
    </xf>
    <xf numFmtId="0" fontId="9" fillId="7" borderId="16" xfId="0" applyFont="1" applyFill="1" applyBorder="1" applyAlignment="1">
      <alignment horizontal="left" vertical="center" wrapText="1"/>
    </xf>
    <xf numFmtId="9" fontId="14" fillId="6" borderId="16" xfId="0" applyNumberFormat="1" applyFont="1" applyFill="1" applyBorder="1" applyAlignment="1">
      <alignment horizontal="left" vertical="center" wrapText="1"/>
    </xf>
    <xf numFmtId="9" fontId="9" fillId="3" borderId="4" xfId="1" applyFont="1" applyFill="1" applyBorder="1" applyAlignment="1">
      <alignment horizontal="center" vertical="center" wrapText="1"/>
    </xf>
    <xf numFmtId="9" fontId="9" fillId="3" borderId="1" xfId="1" applyFont="1" applyFill="1" applyBorder="1" applyAlignment="1">
      <alignment horizontal="center" vertical="center" wrapText="1"/>
    </xf>
    <xf numFmtId="9" fontId="9" fillId="3" borderId="16" xfId="0" applyNumberFormat="1" applyFont="1" applyFill="1" applyBorder="1" applyAlignment="1">
      <alignment horizontal="center" vertical="center" wrapText="1"/>
    </xf>
    <xf numFmtId="9" fontId="9" fillId="3" borderId="1" xfId="0" applyNumberFormat="1" applyFont="1" applyFill="1" applyBorder="1" applyAlignment="1">
      <alignment horizontal="center" vertical="center" wrapText="1"/>
    </xf>
    <xf numFmtId="0" fontId="9" fillId="0" borderId="0" xfId="0" applyFont="1" applyAlignment="1">
      <alignment horizontal="center" vertical="center" wrapText="1"/>
    </xf>
    <xf numFmtId="166" fontId="5" fillId="0" borderId="1" xfId="2" applyNumberFormat="1" applyFont="1" applyFill="1" applyBorder="1" applyAlignment="1" applyProtection="1">
      <alignment horizontal="justify" vertical="center" wrapText="1"/>
    </xf>
    <xf numFmtId="0" fontId="9" fillId="5" borderId="4" xfId="0" applyFont="1" applyFill="1" applyBorder="1" applyAlignment="1">
      <alignment horizontal="justify" vertical="center" wrapText="1"/>
    </xf>
    <xf numFmtId="0" fontId="9" fillId="4" borderId="0" xfId="0" applyFont="1" applyFill="1" applyAlignment="1">
      <alignment horizontal="justify" vertical="center"/>
    </xf>
    <xf numFmtId="9" fontId="9" fillId="5" borderId="1" xfId="1" applyFont="1" applyFill="1" applyBorder="1" applyAlignment="1">
      <alignment horizontal="justify" vertical="center"/>
    </xf>
    <xf numFmtId="0" fontId="9" fillId="0" borderId="0" xfId="0" applyFont="1" applyAlignment="1">
      <alignment horizontal="justify" vertical="center"/>
    </xf>
    <xf numFmtId="0" fontId="9" fillId="0" borderId="1" xfId="0" applyFont="1" applyBorder="1" applyAlignment="1">
      <alignment horizontal="justify" vertical="center"/>
    </xf>
    <xf numFmtId="0" fontId="9" fillId="0" borderId="0" xfId="0" applyFont="1" applyBorder="1" applyAlignment="1">
      <alignment horizontal="justify" vertical="center"/>
    </xf>
    <xf numFmtId="0" fontId="9" fillId="0" borderId="15" xfId="0" applyFont="1" applyBorder="1" applyAlignment="1">
      <alignment horizontal="justify" vertical="center"/>
    </xf>
    <xf numFmtId="0" fontId="3" fillId="0" borderId="1" xfId="2" applyFont="1" applyBorder="1" applyAlignment="1">
      <alignment horizontal="justify" vertical="center" wrapText="1"/>
    </xf>
    <xf numFmtId="9" fontId="9" fillId="3" borderId="1" xfId="0" applyNumberFormat="1" applyFont="1" applyFill="1" applyBorder="1" applyAlignment="1">
      <alignment horizontal="justify" vertical="center"/>
    </xf>
    <xf numFmtId="0" fontId="11" fillId="3" borderId="25" xfId="0" applyFont="1" applyFill="1" applyBorder="1" applyAlignment="1">
      <alignment horizontal="justify" vertical="center"/>
    </xf>
    <xf numFmtId="9" fontId="9" fillId="3" borderId="24" xfId="0" applyNumberFormat="1" applyFont="1" applyFill="1" applyBorder="1" applyAlignment="1">
      <alignment horizontal="justify" vertical="center"/>
    </xf>
    <xf numFmtId="0" fontId="11" fillId="3" borderId="24" xfId="0" applyFont="1" applyFill="1" applyBorder="1" applyAlignment="1">
      <alignment horizontal="justify" vertical="center"/>
    </xf>
    <xf numFmtId="9" fontId="11" fillId="3" borderId="24" xfId="0" applyNumberFormat="1" applyFont="1" applyFill="1" applyBorder="1" applyAlignment="1">
      <alignment horizontal="justify" vertical="center"/>
    </xf>
    <xf numFmtId="0" fontId="11" fillId="5" borderId="24" xfId="0" applyFont="1" applyFill="1" applyBorder="1" applyAlignment="1">
      <alignment horizontal="justify" vertical="center"/>
    </xf>
    <xf numFmtId="0" fontId="9" fillId="5" borderId="0" xfId="0" applyFont="1" applyFill="1" applyAlignment="1">
      <alignment horizontal="justify" vertical="center"/>
    </xf>
    <xf numFmtId="9" fontId="9" fillId="3" borderId="1" xfId="0" applyNumberFormat="1" applyFont="1" applyFill="1" applyBorder="1" applyAlignment="1">
      <alignment horizontal="center" vertical="center"/>
    </xf>
    <xf numFmtId="0" fontId="9" fillId="0" borderId="0" xfId="0" applyFont="1" applyAlignment="1">
      <alignment horizontal="center" vertical="center"/>
    </xf>
    <xf numFmtId="9" fontId="14" fillId="7" borderId="26" xfId="1" applyFont="1" applyFill="1" applyBorder="1" applyAlignment="1">
      <alignment horizontal="justify" vertical="center"/>
    </xf>
    <xf numFmtId="9" fontId="9" fillId="3" borderId="2" xfId="1" applyFont="1" applyFill="1" applyBorder="1" applyAlignment="1">
      <alignment horizontal="center" vertical="center"/>
    </xf>
    <xf numFmtId="9" fontId="14" fillId="7" borderId="26" xfId="1" applyFont="1" applyFill="1" applyBorder="1" applyAlignment="1">
      <alignment horizontal="center" vertical="center"/>
    </xf>
    <xf numFmtId="9" fontId="9" fillId="5" borderId="1" xfId="0" applyNumberFormat="1" applyFont="1" applyFill="1" applyBorder="1" applyAlignment="1">
      <alignment horizontal="center" vertical="center"/>
    </xf>
    <xf numFmtId="0" fontId="9" fillId="5" borderId="0" xfId="0" applyFont="1" applyFill="1" applyAlignment="1">
      <alignment horizontal="center" vertical="center"/>
    </xf>
    <xf numFmtId="0" fontId="9" fillId="0" borderId="2" xfId="0" applyFont="1" applyBorder="1" applyAlignment="1">
      <alignment horizontal="justify" vertical="center" wrapText="1"/>
    </xf>
    <xf numFmtId="9" fontId="9" fillId="3" borderId="2" xfId="1" applyFont="1" applyFill="1" applyBorder="1" applyAlignment="1">
      <alignment horizontal="center" vertical="center" wrapText="1"/>
    </xf>
    <xf numFmtId="0" fontId="9" fillId="5" borderId="1" xfId="0" applyFont="1" applyFill="1" applyBorder="1" applyAlignment="1">
      <alignment horizontal="justify" vertical="center" wrapText="1"/>
    </xf>
    <xf numFmtId="0" fontId="9" fillId="9" borderId="0" xfId="0" applyFont="1" applyFill="1" applyAlignment="1">
      <alignment horizontal="left" vertical="center"/>
    </xf>
    <xf numFmtId="0" fontId="9" fillId="0" borderId="2" xfId="0" applyFont="1" applyFill="1" applyBorder="1" applyAlignment="1">
      <alignment horizontal="justify" vertical="center"/>
    </xf>
    <xf numFmtId="0" fontId="9" fillId="0" borderId="2" xfId="0" applyFont="1" applyFill="1" applyBorder="1" applyAlignment="1">
      <alignment horizontal="left" vertical="center"/>
    </xf>
    <xf numFmtId="9" fontId="9" fillId="3" borderId="2" xfId="1" applyFont="1" applyFill="1" applyBorder="1" applyAlignment="1">
      <alignment horizontal="left" vertical="center"/>
    </xf>
    <xf numFmtId="0" fontId="9" fillId="0" borderId="14" xfId="0" applyFont="1" applyFill="1" applyBorder="1" applyAlignment="1">
      <alignment horizontal="left" vertical="center"/>
    </xf>
    <xf numFmtId="0" fontId="9" fillId="5" borderId="12" xfId="0" applyFont="1" applyFill="1" applyBorder="1" applyAlignment="1">
      <alignment horizontal="left" vertical="center"/>
    </xf>
    <xf numFmtId="0" fontId="9" fillId="5" borderId="12" xfId="0" applyFont="1" applyFill="1" applyBorder="1" applyAlignment="1">
      <alignment horizontal="center" vertical="center"/>
    </xf>
    <xf numFmtId="0" fontId="9" fillId="5" borderId="13" xfId="0" applyFont="1" applyFill="1" applyBorder="1" applyAlignment="1">
      <alignment horizontal="left" vertical="center"/>
    </xf>
    <xf numFmtId="0" fontId="9" fillId="5" borderId="0" xfId="0" applyFont="1" applyFill="1" applyAlignment="1">
      <alignment horizontal="left" vertical="center"/>
    </xf>
    <xf numFmtId="0" fontId="18" fillId="0" borderId="1" xfId="2" applyFont="1" applyBorder="1" applyAlignment="1">
      <alignment horizontal="justify" vertical="center"/>
    </xf>
    <xf numFmtId="0" fontId="17" fillId="0" borderId="4" xfId="2" applyFont="1" applyBorder="1" applyAlignment="1">
      <alignment horizontal="justify" vertical="center" wrapText="1"/>
    </xf>
    <xf numFmtId="0" fontId="9" fillId="10" borderId="11" xfId="0" applyFont="1" applyFill="1" applyBorder="1" applyAlignment="1">
      <alignment horizontal="left" vertical="center" wrapText="1"/>
    </xf>
    <xf numFmtId="0" fontId="9" fillId="10" borderId="12" xfId="0" applyFont="1" applyFill="1" applyBorder="1" applyAlignment="1">
      <alignment horizontal="left" vertical="center" wrapText="1"/>
    </xf>
    <xf numFmtId="0" fontId="9" fillId="10" borderId="27" xfId="0" applyFont="1" applyFill="1" applyBorder="1" applyAlignment="1">
      <alignment horizontal="left" vertical="center" wrapText="1"/>
    </xf>
    <xf numFmtId="0" fontId="9" fillId="10" borderId="27" xfId="0" applyFont="1" applyFill="1" applyBorder="1" applyAlignment="1">
      <alignment horizontal="center" vertical="center" wrapText="1"/>
    </xf>
    <xf numFmtId="0" fontId="9" fillId="10" borderId="13" xfId="0" applyFont="1" applyFill="1" applyBorder="1" applyAlignment="1">
      <alignment horizontal="left" vertical="center" wrapText="1"/>
    </xf>
    <xf numFmtId="0" fontId="9" fillId="10" borderId="0" xfId="0" applyFont="1" applyFill="1" applyAlignment="1">
      <alignment horizontal="left" vertical="center" wrapText="1"/>
    </xf>
    <xf numFmtId="0" fontId="15" fillId="4" borderId="0" xfId="0" applyFont="1" applyFill="1" applyAlignment="1">
      <alignment horizontal="left" vertical="center" wrapText="1"/>
    </xf>
    <xf numFmtId="0" fontId="16" fillId="8" borderId="2" xfId="0" applyFont="1" applyFill="1" applyBorder="1" applyAlignment="1">
      <alignment horizontal="left" vertical="center" wrapText="1"/>
    </xf>
    <xf numFmtId="0" fontId="9" fillId="0" borderId="1" xfId="0" applyFont="1" applyFill="1" applyBorder="1" applyAlignment="1">
      <alignment horizontal="center" vertical="center"/>
    </xf>
    <xf numFmtId="9" fontId="9" fillId="3" borderId="1" xfId="1" applyFont="1" applyFill="1" applyBorder="1" applyAlignment="1">
      <alignment horizontal="center" vertical="center"/>
    </xf>
    <xf numFmtId="0" fontId="3" fillId="8" borderId="2" xfId="0" applyFont="1" applyFill="1" applyBorder="1" applyAlignment="1">
      <alignment horizontal="left" vertical="center"/>
    </xf>
    <xf numFmtId="166" fontId="5" fillId="0" borderId="16" xfId="2" applyNumberFormat="1" applyFont="1" applyFill="1" applyBorder="1" applyAlignment="1" applyProtection="1">
      <alignment horizontal="justify" vertical="center" wrapText="1"/>
    </xf>
    <xf numFmtId="9" fontId="9" fillId="3" borderId="16" xfId="1" applyFont="1" applyFill="1" applyBorder="1" applyAlignment="1">
      <alignment horizontal="center" vertical="center"/>
    </xf>
    <xf numFmtId="0" fontId="9" fillId="0" borderId="1" xfId="0" applyFont="1" applyFill="1" applyBorder="1" applyAlignment="1">
      <alignment horizontal="justify" vertical="center"/>
    </xf>
    <xf numFmtId="0" fontId="3" fillId="8" borderId="2" xfId="0" applyFont="1" applyFill="1" applyBorder="1" applyAlignment="1">
      <alignment horizontal="justify" vertical="center"/>
    </xf>
    <xf numFmtId="0" fontId="5" fillId="0" borderId="1" xfId="2" applyFont="1" applyFill="1" applyBorder="1" applyAlignment="1">
      <alignment horizontal="justify" vertical="center" wrapText="1"/>
    </xf>
    <xf numFmtId="9" fontId="5" fillId="7" borderId="1" xfId="1" applyFont="1" applyFill="1" applyBorder="1" applyAlignment="1">
      <alignment horizontal="center" vertical="center"/>
    </xf>
    <xf numFmtId="0" fontId="9" fillId="11" borderId="29" xfId="0" applyFont="1" applyFill="1" applyBorder="1" applyAlignment="1">
      <alignment horizontal="left" vertical="center"/>
    </xf>
    <xf numFmtId="9" fontId="5" fillId="11" borderId="29" xfId="0" applyNumberFormat="1" applyFont="1" applyFill="1" applyBorder="1" applyAlignment="1">
      <alignment horizontal="center" vertical="center"/>
    </xf>
    <xf numFmtId="0" fontId="9" fillId="11" borderId="29" xfId="0" applyFont="1" applyFill="1" applyBorder="1" applyAlignment="1">
      <alignment horizontal="center" vertical="center"/>
    </xf>
    <xf numFmtId="0" fontId="9" fillId="11" borderId="20" xfId="0" applyFont="1" applyFill="1" applyBorder="1" applyAlignment="1">
      <alignment horizontal="left" vertical="center"/>
    </xf>
    <xf numFmtId="0" fontId="9" fillId="11" borderId="0" xfId="0" applyFont="1" applyFill="1" applyAlignment="1">
      <alignment horizontal="left" vertical="center"/>
    </xf>
    <xf numFmtId="9" fontId="3" fillId="12" borderId="16" xfId="0" applyNumberFormat="1" applyFont="1" applyFill="1" applyBorder="1" applyAlignment="1">
      <alignment horizontal="center" vertical="center"/>
    </xf>
    <xf numFmtId="9" fontId="14" fillId="3" borderId="16" xfId="0" applyNumberFormat="1" applyFont="1" applyFill="1" applyBorder="1" applyAlignment="1">
      <alignment horizontal="left" vertical="center" wrapText="1"/>
    </xf>
    <xf numFmtId="0" fontId="5" fillId="11" borderId="15" xfId="2" applyFont="1" applyFill="1" applyBorder="1" applyAlignment="1">
      <alignment horizontal="justify" vertical="center" wrapText="1"/>
    </xf>
    <xf numFmtId="0" fontId="9" fillId="11" borderId="15" xfId="0" applyFont="1" applyFill="1" applyBorder="1" applyAlignment="1">
      <alignment horizontal="justify" vertical="center"/>
    </xf>
    <xf numFmtId="9" fontId="11" fillId="11" borderId="31" xfId="1" applyFont="1" applyFill="1" applyBorder="1" applyAlignment="1">
      <alignment horizontal="justify" vertical="center"/>
    </xf>
    <xf numFmtId="0" fontId="13" fillId="11" borderId="15" xfId="0" applyFont="1" applyFill="1" applyBorder="1" applyAlignment="1">
      <alignment horizontal="justify" vertical="center"/>
    </xf>
    <xf numFmtId="9" fontId="14" fillId="11" borderId="31" xfId="1" applyFont="1" applyFill="1" applyBorder="1" applyAlignment="1">
      <alignment horizontal="justify" vertical="center"/>
    </xf>
    <xf numFmtId="0" fontId="9" fillId="5" borderId="1" xfId="0" applyFont="1" applyFill="1" applyBorder="1" applyAlignment="1">
      <alignment vertical="center"/>
    </xf>
    <xf numFmtId="9" fontId="14" fillId="7" borderId="34" xfId="1" applyFont="1" applyFill="1" applyBorder="1" applyAlignment="1">
      <alignment horizontal="justify" vertical="center"/>
    </xf>
    <xf numFmtId="0" fontId="9" fillId="0" borderId="2" xfId="0" applyFont="1" applyBorder="1" applyAlignment="1">
      <alignment horizontal="justify" vertical="center"/>
    </xf>
    <xf numFmtId="0" fontId="9" fillId="0" borderId="26" xfId="0" applyFont="1" applyBorder="1" applyAlignment="1">
      <alignment horizontal="justify" vertical="center"/>
    </xf>
    <xf numFmtId="0" fontId="5" fillId="0" borderId="1" xfId="2" applyFont="1" applyFill="1" applyBorder="1" applyAlignment="1">
      <alignment horizontal="justify" vertical="center" wrapText="1"/>
    </xf>
    <xf numFmtId="0" fontId="20" fillId="11" borderId="30" xfId="2" applyFont="1" applyFill="1" applyBorder="1" applyAlignment="1">
      <alignment horizontal="justify" vertical="center" wrapText="1"/>
    </xf>
    <xf numFmtId="0" fontId="3" fillId="0" borderId="6" xfId="2" applyFont="1" applyFill="1" applyBorder="1" applyAlignment="1">
      <alignment horizontal="left" vertical="center" wrapText="1"/>
    </xf>
    <xf numFmtId="0" fontId="11" fillId="11" borderId="23" xfId="0" applyFont="1" applyFill="1" applyBorder="1" applyAlignment="1">
      <alignment horizontal="left" vertical="center"/>
    </xf>
    <xf numFmtId="0" fontId="5" fillId="5" borderId="8" xfId="0" applyFont="1" applyFill="1" applyBorder="1" applyAlignment="1">
      <alignment horizontal="justify" vertical="center" wrapText="1"/>
    </xf>
    <xf numFmtId="0" fontId="9" fillId="5" borderId="8" xfId="0" applyFont="1" applyFill="1" applyBorder="1" applyAlignment="1">
      <alignment horizontal="justify" vertical="center"/>
    </xf>
    <xf numFmtId="9" fontId="9" fillId="3" borderId="8" xfId="1" applyFont="1" applyFill="1" applyBorder="1" applyAlignment="1">
      <alignment horizontal="center" vertical="center"/>
    </xf>
    <xf numFmtId="0" fontId="5" fillId="5" borderId="1" xfId="2" applyFont="1" applyFill="1" applyBorder="1" applyAlignment="1">
      <alignment horizontal="justify" vertical="center" wrapText="1"/>
    </xf>
    <xf numFmtId="9" fontId="9" fillId="3" borderId="1" xfId="1" applyFont="1" applyFill="1" applyBorder="1" applyAlignment="1">
      <alignment horizontal="justify" vertical="center"/>
    </xf>
    <xf numFmtId="0" fontId="9" fillId="0" borderId="1" xfId="0" applyFont="1" applyBorder="1" applyAlignment="1">
      <alignment horizontal="justify" vertical="center"/>
    </xf>
    <xf numFmtId="0" fontId="9" fillId="0" borderId="0" xfId="0" applyFont="1" applyBorder="1" applyAlignment="1">
      <alignment horizontal="justify" vertical="center"/>
    </xf>
    <xf numFmtId="9" fontId="9" fillId="3" borderId="2" xfId="1" applyFont="1" applyFill="1" applyBorder="1" applyAlignment="1">
      <alignment horizontal="center" vertical="center"/>
    </xf>
    <xf numFmtId="9" fontId="9" fillId="3" borderId="1" xfId="1" applyFont="1" applyFill="1" applyBorder="1" applyAlignment="1">
      <alignment horizontal="center" vertical="center"/>
    </xf>
    <xf numFmtId="0" fontId="9" fillId="5" borderId="1" xfId="0" applyFont="1" applyFill="1" applyBorder="1" applyAlignment="1">
      <alignment vertical="center" wrapText="1"/>
    </xf>
    <xf numFmtId="0" fontId="9" fillId="0" borderId="2" xfId="0" applyFont="1" applyBorder="1" applyAlignment="1">
      <alignment horizontal="justify" vertical="center"/>
    </xf>
    <xf numFmtId="0" fontId="9" fillId="5" borderId="1" xfId="0" applyFont="1" applyFill="1" applyBorder="1" applyAlignment="1">
      <alignment horizontal="justify" vertical="center"/>
    </xf>
    <xf numFmtId="0" fontId="5" fillId="5" borderId="4" xfId="2" applyFont="1" applyFill="1" applyBorder="1" applyAlignment="1">
      <alignment horizontal="justify" vertical="center" wrapText="1"/>
    </xf>
    <xf numFmtId="0" fontId="9" fillId="0" borderId="4" xfId="0" applyFont="1" applyBorder="1" applyAlignment="1">
      <alignment horizontal="justify" vertical="center"/>
    </xf>
    <xf numFmtId="9" fontId="9" fillId="3" borderId="4" xfId="1" applyFont="1" applyFill="1" applyBorder="1" applyAlignment="1">
      <alignment horizontal="justify" vertical="center"/>
    </xf>
    <xf numFmtId="0" fontId="5" fillId="5" borderId="8" xfId="2" applyFont="1" applyFill="1" applyBorder="1" applyAlignment="1">
      <alignment horizontal="justify" vertical="center" wrapText="1"/>
    </xf>
    <xf numFmtId="0" fontId="9" fillId="0" borderId="8" xfId="0" applyFont="1" applyBorder="1" applyAlignment="1">
      <alignment horizontal="justify" vertical="center"/>
    </xf>
    <xf numFmtId="9" fontId="9" fillId="3" borderId="8" xfId="1" applyFont="1" applyFill="1" applyBorder="1" applyAlignment="1">
      <alignment horizontal="justify" vertical="center"/>
    </xf>
    <xf numFmtId="0" fontId="5" fillId="5" borderId="2" xfId="2" applyFont="1" applyFill="1" applyBorder="1" applyAlignment="1">
      <alignment horizontal="justify" vertical="center" wrapText="1"/>
    </xf>
    <xf numFmtId="9" fontId="9" fillId="3" borderId="2" xfId="1" applyFont="1" applyFill="1" applyBorder="1" applyAlignment="1">
      <alignment horizontal="justify" vertical="center"/>
    </xf>
    <xf numFmtId="9" fontId="9" fillId="3" borderId="4" xfId="1" applyFont="1" applyFill="1" applyBorder="1" applyAlignment="1">
      <alignment horizontal="center" vertical="center"/>
    </xf>
    <xf numFmtId="0" fontId="9" fillId="5" borderId="4" xfId="0" applyFont="1" applyFill="1" applyBorder="1" applyAlignment="1">
      <alignment vertical="center" wrapText="1"/>
    </xf>
    <xf numFmtId="0" fontId="5" fillId="5" borderId="16" xfId="2" applyFont="1" applyFill="1" applyBorder="1" applyAlignment="1">
      <alignment horizontal="justify" vertical="center" wrapText="1"/>
    </xf>
    <xf numFmtId="0" fontId="9" fillId="0" borderId="16" xfId="0" applyFont="1" applyBorder="1" applyAlignment="1">
      <alignment horizontal="justify" vertical="center"/>
    </xf>
    <xf numFmtId="9" fontId="9" fillId="3" borderId="16" xfId="1" applyFont="1" applyFill="1" applyBorder="1" applyAlignment="1">
      <alignment horizontal="justify" vertical="center"/>
    </xf>
    <xf numFmtId="0" fontId="9" fillId="5" borderId="2" xfId="0" applyFont="1" applyFill="1" applyBorder="1" applyAlignment="1">
      <alignment horizontal="center" vertical="center" wrapText="1"/>
    </xf>
    <xf numFmtId="0" fontId="9" fillId="5" borderId="16" xfId="0" applyFont="1" applyFill="1" applyBorder="1" applyAlignment="1">
      <alignment horizontal="justify" vertical="center" wrapText="1"/>
    </xf>
    <xf numFmtId="0" fontId="9" fillId="5" borderId="16" xfId="0" applyFont="1" applyFill="1" applyBorder="1" applyAlignment="1">
      <alignment horizontal="justify" vertical="center"/>
    </xf>
    <xf numFmtId="166" fontId="5" fillId="0" borderId="16" xfId="2" applyNumberFormat="1" applyFont="1" applyFill="1" applyBorder="1" applyAlignment="1" applyProtection="1">
      <alignment horizontal="justify" vertical="center" wrapText="1"/>
    </xf>
    <xf numFmtId="0" fontId="9" fillId="0" borderId="1" xfId="0" applyFont="1" applyFill="1" applyBorder="1" applyAlignment="1">
      <alignment horizontal="justify" vertical="center"/>
    </xf>
    <xf numFmtId="0" fontId="23" fillId="5" borderId="4" xfId="0" applyFont="1" applyFill="1" applyBorder="1" applyAlignment="1">
      <alignment horizontal="justify" vertical="center" wrapText="1"/>
    </xf>
    <xf numFmtId="0" fontId="23" fillId="5" borderId="2" xfId="2" applyFont="1" applyFill="1" applyBorder="1" applyAlignment="1">
      <alignment horizontal="justify" vertical="center" wrapText="1"/>
    </xf>
    <xf numFmtId="0" fontId="23" fillId="5" borderId="1" xfId="2" applyFont="1" applyFill="1" applyBorder="1" applyAlignment="1">
      <alignment horizontal="justify" vertical="center" wrapText="1"/>
    </xf>
    <xf numFmtId="0" fontId="23" fillId="5" borderId="1" xfId="0" applyFont="1" applyFill="1" applyBorder="1" applyAlignment="1">
      <alignment horizontal="justify" vertical="center" wrapText="1"/>
    </xf>
    <xf numFmtId="0" fontId="9" fillId="5" borderId="1" xfId="0" applyFont="1" applyFill="1" applyBorder="1" applyAlignment="1">
      <alignment horizontal="justify" vertical="center" wrapText="1"/>
    </xf>
    <xf numFmtId="166" fontId="5" fillId="0" borderId="1" xfId="2" applyNumberFormat="1" applyFont="1" applyFill="1" applyBorder="1" applyAlignment="1" applyProtection="1">
      <alignment horizontal="justify" vertical="center" wrapText="1"/>
    </xf>
    <xf numFmtId="0" fontId="5" fillId="5" borderId="1" xfId="2" applyFont="1" applyFill="1" applyBorder="1" applyAlignment="1">
      <alignment horizontal="justify" vertical="center" wrapText="1"/>
    </xf>
    <xf numFmtId="0" fontId="4" fillId="5" borderId="1" xfId="0" applyFont="1" applyFill="1" applyBorder="1" applyAlignment="1">
      <alignment horizontal="justify" vertical="center" wrapText="1"/>
    </xf>
    <xf numFmtId="0" fontId="9" fillId="0" borderId="1" xfId="0" applyFont="1" applyBorder="1" applyAlignment="1">
      <alignment horizontal="justify" vertical="center"/>
    </xf>
    <xf numFmtId="0" fontId="5" fillId="5" borderId="1" xfId="0" applyFont="1" applyFill="1" applyBorder="1" applyAlignment="1">
      <alignment horizontal="justify" vertical="center" wrapText="1"/>
    </xf>
    <xf numFmtId="9" fontId="5" fillId="3" borderId="1" xfId="1" applyFont="1" applyFill="1" applyBorder="1" applyAlignment="1">
      <alignment horizontal="center" vertical="center"/>
    </xf>
    <xf numFmtId="166" fontId="5" fillId="5" borderId="1" xfId="2" applyNumberFormat="1" applyFont="1" applyFill="1" applyBorder="1" applyAlignment="1" applyProtection="1">
      <alignment horizontal="justify" vertical="center" wrapText="1"/>
    </xf>
    <xf numFmtId="0" fontId="5" fillId="5" borderId="1" xfId="0" applyFont="1" applyFill="1" applyBorder="1" applyAlignment="1">
      <alignment horizontal="justify" vertical="center"/>
    </xf>
    <xf numFmtId="9" fontId="5" fillId="3" borderId="1" xfId="1" applyFont="1" applyFill="1" applyBorder="1" applyAlignment="1">
      <alignment horizontal="justify" vertical="center"/>
    </xf>
    <xf numFmtId="9" fontId="9" fillId="3" borderId="1" xfId="1" applyFont="1" applyFill="1" applyBorder="1" applyAlignment="1">
      <alignment horizontal="center" vertical="center"/>
    </xf>
    <xf numFmtId="9" fontId="9" fillId="3" borderId="16" xfId="1" applyFont="1" applyFill="1" applyBorder="1" applyAlignment="1">
      <alignment horizontal="center" vertical="center"/>
    </xf>
    <xf numFmtId="0" fontId="9" fillId="5" borderId="1" xfId="2" applyFont="1" applyFill="1" applyBorder="1" applyAlignment="1">
      <alignment horizontal="justify" vertical="center" wrapText="1"/>
    </xf>
    <xf numFmtId="0" fontId="9" fillId="5" borderId="1" xfId="0" applyFont="1" applyFill="1" applyBorder="1" applyAlignment="1">
      <alignment horizontal="justify" vertical="center"/>
    </xf>
    <xf numFmtId="9" fontId="5" fillId="3" borderId="4" xfId="1" applyFont="1" applyFill="1" applyBorder="1" applyAlignment="1">
      <alignment horizontal="center" vertical="center"/>
    </xf>
    <xf numFmtId="0" fontId="9" fillId="0" borderId="4" xfId="0" applyFont="1" applyBorder="1" applyAlignment="1">
      <alignment horizontal="justify" vertical="center"/>
    </xf>
    <xf numFmtId="0" fontId="24" fillId="11" borderId="15" xfId="0" applyFont="1" applyFill="1" applyBorder="1" applyAlignment="1">
      <alignment horizontal="justify" vertical="center"/>
    </xf>
    <xf numFmtId="0" fontId="25" fillId="3" borderId="24" xfId="0" applyFont="1" applyFill="1" applyBorder="1" applyAlignment="1">
      <alignment horizontal="justify" vertical="center"/>
    </xf>
    <xf numFmtId="0" fontId="24" fillId="0" borderId="0" xfId="0" applyFont="1" applyAlignment="1">
      <alignment horizontal="justify" vertical="center"/>
    </xf>
    <xf numFmtId="0" fontId="23" fillId="5" borderId="16" xfId="2" applyFont="1" applyFill="1" applyBorder="1" applyAlignment="1">
      <alignment horizontal="justify" vertical="center" wrapText="1"/>
    </xf>
    <xf numFmtId="9" fontId="9" fillId="3" borderId="1" xfId="1" applyFont="1" applyFill="1" applyBorder="1" applyAlignment="1">
      <alignment horizontal="center" vertical="center"/>
    </xf>
    <xf numFmtId="0" fontId="9" fillId="5" borderId="2" xfId="0" applyFont="1" applyFill="1" applyBorder="1" applyAlignment="1">
      <alignment vertical="center" wrapText="1"/>
    </xf>
    <xf numFmtId="9" fontId="9" fillId="3" borderId="1" xfId="1" applyFont="1" applyFill="1" applyBorder="1" applyAlignment="1">
      <alignment vertical="center"/>
    </xf>
    <xf numFmtId="0" fontId="9" fillId="11" borderId="29" xfId="0" applyFont="1" applyFill="1" applyBorder="1" applyAlignment="1">
      <alignment horizontal="justify" vertical="center"/>
    </xf>
    <xf numFmtId="0" fontId="9" fillId="0" borderId="0" xfId="0" applyFont="1" applyFill="1" applyBorder="1" applyAlignment="1">
      <alignment horizontal="justify" vertical="center"/>
    </xf>
    <xf numFmtId="0" fontId="24" fillId="0" borderId="1" xfId="0" applyFont="1" applyFill="1" applyBorder="1" applyAlignment="1">
      <alignment horizontal="justify" vertical="center" wrapText="1"/>
    </xf>
    <xf numFmtId="0" fontId="18" fillId="0" borderId="1" xfId="2" applyFont="1" applyBorder="1" applyAlignment="1">
      <alignment horizontal="justify" vertical="center" wrapText="1"/>
    </xf>
    <xf numFmtId="9" fontId="14" fillId="3" borderId="16" xfId="0" applyNumberFormat="1" applyFont="1" applyFill="1" applyBorder="1" applyAlignment="1">
      <alignment horizontal="center" vertical="center" wrapText="1"/>
    </xf>
    <xf numFmtId="0" fontId="9" fillId="5" borderId="16" xfId="2" applyFont="1" applyFill="1" applyBorder="1" applyAlignment="1">
      <alignment horizontal="justify" vertical="center" wrapText="1"/>
    </xf>
    <xf numFmtId="0" fontId="23" fillId="5" borderId="16" xfId="0" applyFont="1" applyFill="1" applyBorder="1" applyAlignment="1">
      <alignment horizontal="justify" vertical="center" wrapText="1"/>
    </xf>
    <xf numFmtId="9" fontId="5" fillId="3" borderId="16" xfId="1" applyFont="1" applyFill="1" applyBorder="1" applyAlignment="1">
      <alignment horizontal="center" vertical="center"/>
    </xf>
    <xf numFmtId="0" fontId="5" fillId="5" borderId="16" xfId="0" applyFont="1" applyFill="1" applyBorder="1" applyAlignment="1">
      <alignment horizontal="justify" vertical="center" wrapText="1"/>
    </xf>
    <xf numFmtId="9" fontId="5" fillId="3" borderId="16" xfId="1" applyFont="1" applyFill="1" applyBorder="1" applyAlignment="1">
      <alignment horizontal="justify" vertical="center"/>
    </xf>
    <xf numFmtId="0" fontId="23" fillId="5" borderId="8" xfId="0" applyFont="1" applyFill="1" applyBorder="1" applyAlignment="1">
      <alignment horizontal="justify" vertical="center" wrapText="1"/>
    </xf>
    <xf numFmtId="9" fontId="5" fillId="3" borderId="8" xfId="1" applyFont="1" applyFill="1" applyBorder="1" applyAlignment="1">
      <alignment horizontal="center" vertical="center"/>
    </xf>
    <xf numFmtId="0" fontId="24" fillId="5" borderId="2" xfId="0" applyFont="1" applyFill="1" applyBorder="1" applyAlignment="1">
      <alignment horizontal="justify" vertical="center" wrapText="1"/>
    </xf>
    <xf numFmtId="0" fontId="24" fillId="5" borderId="8" xfId="0" applyFont="1" applyFill="1" applyBorder="1" applyAlignment="1">
      <alignment horizontal="justify" vertical="center" wrapText="1"/>
    </xf>
    <xf numFmtId="0" fontId="9" fillId="0" borderId="7" xfId="0" applyFont="1" applyBorder="1" applyAlignment="1">
      <alignment horizontal="justify" vertical="center"/>
    </xf>
    <xf numFmtId="0" fontId="9" fillId="0" borderId="9" xfId="0" applyFont="1" applyBorder="1" applyAlignment="1">
      <alignment horizontal="justify" vertical="center"/>
    </xf>
    <xf numFmtId="9" fontId="9" fillId="3" borderId="1" xfId="1" applyFont="1" applyFill="1" applyBorder="1" applyAlignment="1">
      <alignment horizontal="center" vertical="center"/>
    </xf>
    <xf numFmtId="9" fontId="9" fillId="3" borderId="4" xfId="1" applyFont="1" applyFill="1" applyBorder="1" applyAlignment="1">
      <alignment horizontal="center" vertical="center"/>
    </xf>
    <xf numFmtId="0" fontId="24" fillId="5" borderId="4" xfId="0" applyFont="1" applyFill="1" applyBorder="1" applyAlignment="1">
      <alignment horizontal="justify" vertical="center" wrapText="1"/>
    </xf>
    <xf numFmtId="0" fontId="24" fillId="5" borderId="1" xfId="0" applyFont="1" applyFill="1" applyBorder="1" applyAlignment="1">
      <alignment horizontal="justify" vertical="center" wrapText="1"/>
    </xf>
    <xf numFmtId="0" fontId="24" fillId="5" borderId="1" xfId="0" applyFont="1" applyFill="1" applyBorder="1" applyAlignment="1">
      <alignment horizontal="justify" vertical="center" wrapText="1"/>
    </xf>
    <xf numFmtId="0" fontId="9" fillId="5" borderId="16" xfId="0" applyFont="1" applyFill="1" applyBorder="1" applyAlignment="1">
      <alignment vertical="center"/>
    </xf>
    <xf numFmtId="9" fontId="5" fillId="7" borderId="16" xfId="1" applyFont="1" applyFill="1" applyBorder="1" applyAlignment="1">
      <alignment horizontal="center" vertical="center"/>
    </xf>
    <xf numFmtId="0" fontId="9" fillId="0" borderId="18" xfId="0" applyFont="1" applyBorder="1" applyAlignment="1">
      <alignment horizontal="justify" vertical="center"/>
    </xf>
    <xf numFmtId="0" fontId="9" fillId="5" borderId="4" xfId="0" applyFont="1" applyFill="1" applyBorder="1" applyAlignment="1">
      <alignment horizontal="justify" vertical="center"/>
    </xf>
    <xf numFmtId="9" fontId="9" fillId="3" borderId="1" xfId="1" applyFont="1" applyFill="1" applyBorder="1" applyAlignment="1">
      <alignment horizontal="center" vertical="center"/>
    </xf>
    <xf numFmtId="9" fontId="9" fillId="3" borderId="16" xfId="1" applyFont="1" applyFill="1" applyBorder="1" applyAlignment="1">
      <alignment horizontal="center" vertical="center"/>
    </xf>
    <xf numFmtId="9" fontId="9" fillId="3" borderId="1" xfId="1" applyFont="1" applyFill="1" applyBorder="1" applyAlignment="1">
      <alignment horizontal="center" vertical="center"/>
    </xf>
    <xf numFmtId="9" fontId="9" fillId="3" borderId="1" xfId="1" applyFont="1" applyFill="1" applyBorder="1" applyAlignment="1">
      <alignment horizontal="center" vertical="center"/>
    </xf>
    <xf numFmtId="9" fontId="9" fillId="3" borderId="4" xfId="1" applyFont="1" applyFill="1" applyBorder="1" applyAlignment="1">
      <alignment horizontal="center" vertical="center"/>
    </xf>
    <xf numFmtId="9" fontId="5" fillId="3" borderId="1" xfId="1" applyFont="1" applyFill="1" applyBorder="1" applyAlignment="1">
      <alignment horizontal="left" vertical="center" wrapText="1"/>
    </xf>
    <xf numFmtId="0" fontId="24" fillId="5" borderId="1" xfId="0" applyFont="1" applyFill="1" applyBorder="1" applyAlignment="1">
      <alignment horizontal="justify" vertical="center"/>
    </xf>
    <xf numFmtId="0" fontId="28" fillId="5" borderId="1" xfId="0" applyFont="1" applyFill="1" applyBorder="1" applyAlignment="1">
      <alignment horizontal="justify" vertical="center" wrapText="1"/>
    </xf>
    <xf numFmtId="0" fontId="24" fillId="0" borderId="1" xfId="0" applyFont="1" applyBorder="1" applyAlignment="1">
      <alignment horizontal="justify" vertical="center"/>
    </xf>
    <xf numFmtId="9" fontId="9" fillId="5" borderId="1" xfId="1" applyFont="1" applyFill="1" applyBorder="1" applyAlignment="1">
      <alignment horizontal="center" vertical="center"/>
    </xf>
    <xf numFmtId="0" fontId="9" fillId="0" borderId="1" xfId="0" applyFont="1" applyFill="1" applyBorder="1" applyAlignment="1">
      <alignment horizontal="center" vertical="center"/>
    </xf>
    <xf numFmtId="9" fontId="9" fillId="3" borderId="1" xfId="1" applyFont="1" applyFill="1" applyBorder="1" applyAlignment="1">
      <alignment horizontal="center" vertical="center"/>
    </xf>
    <xf numFmtId="9" fontId="9" fillId="3" borderId="16" xfId="1" applyFont="1" applyFill="1" applyBorder="1" applyAlignment="1">
      <alignment horizontal="center" vertical="center"/>
    </xf>
    <xf numFmtId="0" fontId="21" fillId="0" borderId="3" xfId="2" applyFont="1" applyBorder="1" applyAlignment="1">
      <alignment horizontal="left" vertical="center" wrapText="1"/>
    </xf>
    <xf numFmtId="0" fontId="5" fillId="5" borderId="4" xfId="0" applyFont="1" applyFill="1" applyBorder="1" applyAlignment="1">
      <alignment horizontal="justify" vertical="center" wrapText="1"/>
    </xf>
    <xf numFmtId="0" fontId="29" fillId="0" borderId="1" xfId="0" applyFont="1" applyFill="1" applyBorder="1" applyAlignment="1">
      <alignment horizontal="justify" vertical="center" wrapText="1"/>
    </xf>
    <xf numFmtId="0" fontId="21" fillId="0" borderId="33" xfId="2" applyFont="1" applyBorder="1" applyAlignment="1">
      <alignment horizontal="left" vertical="center" wrapText="1"/>
    </xf>
    <xf numFmtId="0" fontId="17" fillId="0" borderId="29" xfId="2" applyFont="1" applyBorder="1" applyAlignment="1">
      <alignment horizontal="justify" vertical="center" wrapText="1"/>
    </xf>
    <xf numFmtId="0" fontId="18" fillId="0" borderId="16" xfId="2" applyFont="1" applyBorder="1" applyAlignment="1">
      <alignment horizontal="justify" vertical="center" wrapText="1"/>
    </xf>
    <xf numFmtId="9" fontId="9" fillId="3" borderId="29" xfId="1" applyFont="1" applyFill="1" applyBorder="1" applyAlignment="1">
      <alignment horizontal="center" vertical="center" wrapText="1"/>
    </xf>
    <xf numFmtId="9" fontId="9" fillId="3" borderId="29" xfId="1" applyFont="1" applyFill="1" applyBorder="1" applyAlignment="1">
      <alignment horizontal="left" vertical="center" wrapText="1"/>
    </xf>
    <xf numFmtId="0" fontId="9" fillId="0" borderId="29" xfId="0" applyFont="1" applyBorder="1" applyAlignment="1">
      <alignment horizontal="justify" vertical="center" wrapText="1"/>
    </xf>
    <xf numFmtId="0" fontId="9" fillId="0" borderId="29" xfId="0" applyFont="1" applyBorder="1" applyAlignment="1">
      <alignment horizontal="left" vertical="center" wrapText="1"/>
    </xf>
    <xf numFmtId="0" fontId="9" fillId="5" borderId="29" xfId="0" applyFont="1" applyFill="1" applyBorder="1" applyAlignment="1">
      <alignment horizontal="left" vertical="center" wrapText="1"/>
    </xf>
    <xf numFmtId="0" fontId="9" fillId="0" borderId="36" xfId="0" applyFont="1" applyBorder="1" applyAlignment="1">
      <alignment horizontal="left" vertical="center" wrapText="1"/>
    </xf>
    <xf numFmtId="0" fontId="18" fillId="0" borderId="4" xfId="2" applyFont="1" applyBorder="1" applyAlignment="1">
      <alignment horizontal="justify" vertical="center"/>
    </xf>
    <xf numFmtId="0" fontId="18" fillId="0" borderId="4" xfId="2" applyFont="1" applyBorder="1" applyAlignment="1">
      <alignment horizontal="justify" vertical="center" wrapText="1"/>
    </xf>
    <xf numFmtId="0" fontId="21" fillId="0" borderId="35" xfId="2" applyFont="1" applyBorder="1" applyAlignment="1">
      <alignment horizontal="left" vertical="center" wrapText="1"/>
    </xf>
    <xf numFmtId="0" fontId="17" fillId="0" borderId="8" xfId="2" applyFont="1" applyBorder="1" applyAlignment="1">
      <alignment horizontal="justify" vertical="center" wrapText="1"/>
    </xf>
    <xf numFmtId="0" fontId="18" fillId="0" borderId="8" xfId="2" applyFont="1" applyBorder="1" applyAlignment="1">
      <alignment horizontal="justify" vertical="center" wrapText="1"/>
    </xf>
    <xf numFmtId="9" fontId="9" fillId="3" borderId="8" xfId="1" applyFont="1" applyFill="1" applyBorder="1" applyAlignment="1">
      <alignment horizontal="center" vertical="center" wrapText="1"/>
    </xf>
    <xf numFmtId="0" fontId="4" fillId="0" borderId="8" xfId="2" applyFont="1" applyBorder="1" applyAlignment="1">
      <alignment horizontal="justify" vertical="center" wrapText="1"/>
    </xf>
    <xf numFmtId="0" fontId="9" fillId="0" borderId="8" xfId="0" applyFont="1" applyBorder="1" applyAlignment="1">
      <alignment horizontal="left" vertical="center" wrapText="1"/>
    </xf>
    <xf numFmtId="0" fontId="9" fillId="5" borderId="8" xfId="0" applyFont="1" applyFill="1" applyBorder="1" applyAlignment="1">
      <alignment horizontal="left" vertical="center" wrapText="1"/>
    </xf>
    <xf numFmtId="9" fontId="9" fillId="3" borderId="8" xfId="1" applyFont="1" applyFill="1" applyBorder="1" applyAlignment="1">
      <alignment horizontal="left" vertical="center" wrapText="1"/>
    </xf>
    <xf numFmtId="0" fontId="9" fillId="0" borderId="9" xfId="0" applyFont="1" applyBorder="1" applyAlignment="1">
      <alignment horizontal="left" vertical="center" wrapText="1"/>
    </xf>
    <xf numFmtId="0" fontId="13" fillId="0" borderId="4" xfId="0" applyFont="1" applyBorder="1" applyAlignment="1">
      <alignment horizontal="center" vertical="center" wrapText="1"/>
    </xf>
    <xf numFmtId="0" fontId="13" fillId="0" borderId="8" xfId="0" applyFont="1" applyFill="1" applyBorder="1" applyAlignment="1">
      <alignment horizontal="justify" vertical="center" wrapText="1"/>
    </xf>
    <xf numFmtId="9" fontId="9" fillId="5" borderId="1" xfId="1" applyFont="1" applyFill="1" applyBorder="1" applyAlignment="1">
      <alignment horizontal="justify" vertical="center" wrapText="1"/>
    </xf>
    <xf numFmtId="9" fontId="10" fillId="11" borderId="31" xfId="1" applyFont="1" applyFill="1" applyBorder="1" applyAlignment="1">
      <alignment horizontal="center" vertical="center"/>
    </xf>
    <xf numFmtId="0" fontId="9" fillId="0" borderId="1" xfId="0" applyFont="1" applyFill="1" applyBorder="1" applyAlignment="1">
      <alignment horizontal="center" vertical="center"/>
    </xf>
    <xf numFmtId="0" fontId="11" fillId="3" borderId="1" xfId="0" applyFont="1" applyFill="1" applyBorder="1" applyAlignment="1">
      <alignment horizontal="left" vertical="center"/>
    </xf>
    <xf numFmtId="0" fontId="11" fillId="3" borderId="2" xfId="0" applyFont="1" applyFill="1" applyBorder="1" applyAlignment="1">
      <alignment horizontal="left" vertical="center"/>
    </xf>
    <xf numFmtId="0" fontId="26" fillId="6" borderId="1" xfId="0" applyFont="1" applyFill="1" applyBorder="1" applyAlignment="1">
      <alignment horizontal="center" vertical="center" wrapText="1"/>
    </xf>
    <xf numFmtId="9" fontId="9" fillId="3" borderId="1" xfId="1" applyFont="1" applyFill="1" applyBorder="1" applyAlignment="1">
      <alignment horizontal="center" vertical="center"/>
    </xf>
    <xf numFmtId="166" fontId="5" fillId="0" borderId="29" xfId="2" applyNumberFormat="1" applyFont="1" applyFill="1" applyBorder="1" applyAlignment="1" applyProtection="1">
      <alignment horizontal="justify" vertical="center" wrapText="1"/>
    </xf>
    <xf numFmtId="166" fontId="5" fillId="0" borderId="16" xfId="2" applyNumberFormat="1" applyFont="1" applyFill="1" applyBorder="1" applyAlignment="1" applyProtection="1">
      <alignment horizontal="justify" vertical="center" wrapText="1"/>
    </xf>
    <xf numFmtId="9" fontId="9" fillId="3" borderId="10" xfId="1" applyFont="1" applyFill="1" applyBorder="1" applyAlignment="1">
      <alignment horizontal="center" vertical="center"/>
    </xf>
    <xf numFmtId="9" fontId="9" fillId="3" borderId="16" xfId="1" applyFont="1" applyFill="1" applyBorder="1" applyAlignment="1">
      <alignment horizontal="center" vertical="center"/>
    </xf>
    <xf numFmtId="0" fontId="3" fillId="8" borderId="1" xfId="0" applyFont="1" applyFill="1" applyBorder="1" applyAlignment="1">
      <alignment horizontal="center" vertical="center" wrapText="1"/>
    </xf>
    <xf numFmtId="0" fontId="3" fillId="8" borderId="1" xfId="0" applyFont="1" applyFill="1" applyBorder="1" applyAlignment="1">
      <alignment horizontal="left" vertical="center"/>
    </xf>
    <xf numFmtId="0" fontId="3" fillId="8" borderId="2" xfId="0" applyFont="1" applyFill="1" applyBorder="1" applyAlignment="1">
      <alignment horizontal="left" vertical="center"/>
    </xf>
    <xf numFmtId="0" fontId="10" fillId="2" borderId="20"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0" fillId="2" borderId="19" xfId="0" applyFont="1" applyFill="1" applyBorder="1" applyAlignment="1">
      <alignment horizontal="left" vertical="center" wrapText="1"/>
    </xf>
    <xf numFmtId="0" fontId="11" fillId="8" borderId="21" xfId="0" applyFont="1" applyFill="1" applyBorder="1" applyAlignment="1">
      <alignment horizontal="left" vertical="center" wrapText="1"/>
    </xf>
    <xf numFmtId="0" fontId="11" fillId="8" borderId="22" xfId="0" applyFont="1" applyFill="1" applyBorder="1" applyAlignment="1">
      <alignment horizontal="left" vertical="center" wrapText="1"/>
    </xf>
    <xf numFmtId="0" fontId="11" fillId="8" borderId="17" xfId="0" applyFont="1" applyFill="1" applyBorder="1" applyAlignment="1">
      <alignment horizontal="left" vertical="center" wrapText="1"/>
    </xf>
    <xf numFmtId="0" fontId="11" fillId="8" borderId="20" xfId="0" applyFont="1" applyFill="1" applyBorder="1" applyAlignment="1">
      <alignment horizontal="left" vertical="center" wrapText="1"/>
    </xf>
    <xf numFmtId="0" fontId="11" fillId="8" borderId="0" xfId="0" applyFont="1" applyFill="1" applyBorder="1" applyAlignment="1">
      <alignment horizontal="left" vertical="center" wrapText="1"/>
    </xf>
    <xf numFmtId="0" fontId="11" fillId="8" borderId="23" xfId="0" applyFont="1" applyFill="1" applyBorder="1" applyAlignment="1">
      <alignment horizontal="left" vertical="center" wrapText="1"/>
    </xf>
    <xf numFmtId="0" fontId="3" fillId="8" borderId="1" xfId="0" applyFont="1" applyFill="1" applyBorder="1" applyAlignment="1">
      <alignment horizontal="center" vertical="center"/>
    </xf>
    <xf numFmtId="0" fontId="3" fillId="8" borderId="2" xfId="0" applyFont="1" applyFill="1" applyBorder="1" applyAlignment="1">
      <alignment horizontal="center" vertical="center"/>
    </xf>
    <xf numFmtId="0" fontId="11" fillId="8" borderId="1" xfId="0" applyFont="1" applyFill="1" applyBorder="1" applyAlignment="1">
      <alignment horizontal="left" vertical="center"/>
    </xf>
    <xf numFmtId="0" fontId="11" fillId="8" borderId="2" xfId="0" applyFont="1" applyFill="1" applyBorder="1" applyAlignment="1">
      <alignment horizontal="left" vertical="center"/>
    </xf>
    <xf numFmtId="0" fontId="11" fillId="8" borderId="1" xfId="0" applyFont="1" applyFill="1" applyBorder="1" applyAlignment="1">
      <alignment horizontal="center" vertical="center" wrapText="1"/>
    </xf>
    <xf numFmtId="0" fontId="3" fillId="0" borderId="32" xfId="2" applyFont="1" applyFill="1" applyBorder="1" applyAlignment="1">
      <alignment horizontal="center" vertical="center" wrapText="1"/>
    </xf>
    <xf numFmtId="0" fontId="3" fillId="0" borderId="25" xfId="2" applyFont="1" applyFill="1" applyBorder="1" applyAlignment="1">
      <alignment horizontal="center" vertical="center" wrapText="1"/>
    </xf>
    <xf numFmtId="0" fontId="3" fillId="8" borderId="1" xfId="0" applyFont="1" applyFill="1" applyBorder="1" applyAlignment="1">
      <alignment horizontal="justify" vertical="center"/>
    </xf>
    <xf numFmtId="0" fontId="3" fillId="8" borderId="2" xfId="0" applyFont="1" applyFill="1" applyBorder="1" applyAlignment="1">
      <alignment horizontal="justify" vertical="center"/>
    </xf>
    <xf numFmtId="9" fontId="9" fillId="3" borderId="29" xfId="1" applyFont="1" applyFill="1" applyBorder="1" applyAlignment="1">
      <alignment horizontal="center" vertical="center"/>
    </xf>
    <xf numFmtId="0" fontId="3" fillId="0" borderId="28" xfId="2" applyFont="1" applyFill="1" applyBorder="1" applyAlignment="1">
      <alignment horizontal="left" vertical="center" wrapText="1"/>
    </xf>
    <xf numFmtId="0" fontId="3" fillId="0" borderId="6" xfId="2" applyFont="1" applyFill="1" applyBorder="1" applyAlignment="1">
      <alignment horizontal="left" vertical="center" wrapText="1"/>
    </xf>
    <xf numFmtId="0" fontId="3" fillId="0" borderId="1" xfId="2" applyFont="1" applyFill="1" applyBorder="1" applyAlignment="1">
      <alignment horizontal="left" vertical="center" wrapText="1"/>
    </xf>
    <xf numFmtId="0" fontId="3" fillId="0" borderId="33" xfId="2" applyFont="1" applyFill="1" applyBorder="1" applyAlignment="1">
      <alignment horizontal="center" vertical="center" wrapText="1"/>
    </xf>
    <xf numFmtId="0" fontId="3" fillId="0" borderId="28" xfId="2" applyFont="1" applyFill="1" applyBorder="1" applyAlignment="1">
      <alignment horizontal="center" vertical="center" wrapText="1"/>
    </xf>
    <xf numFmtId="0" fontId="21" fillId="0" borderId="3" xfId="2" applyFont="1" applyBorder="1" applyAlignment="1">
      <alignment horizontal="left" vertical="center" wrapText="1"/>
    </xf>
    <xf numFmtId="0" fontId="21" fillId="0" borderId="6" xfId="2" applyFont="1" applyBorder="1" applyAlignment="1">
      <alignment horizontal="left" vertical="center" wrapText="1"/>
    </xf>
    <xf numFmtId="0" fontId="19" fillId="8" borderId="1" xfId="0" applyFont="1" applyFill="1" applyBorder="1" applyAlignment="1">
      <alignment horizontal="left" vertical="center" wrapText="1"/>
    </xf>
    <xf numFmtId="0" fontId="19" fillId="8" borderId="2" xfId="0" applyFont="1" applyFill="1" applyBorder="1" applyAlignment="1">
      <alignment horizontal="left" vertical="center" wrapText="1"/>
    </xf>
    <xf numFmtId="0" fontId="16" fillId="8" borderId="1" xfId="0" applyFont="1" applyFill="1" applyBorder="1" applyAlignment="1">
      <alignment horizontal="left" vertical="center" wrapText="1"/>
    </xf>
    <xf numFmtId="0" fontId="16" fillId="8" borderId="2" xfId="0" applyFont="1" applyFill="1" applyBorder="1" applyAlignment="1">
      <alignment horizontal="left" vertical="center" wrapText="1"/>
    </xf>
    <xf numFmtId="0" fontId="16" fillId="8" borderId="1" xfId="0" applyFont="1" applyFill="1" applyBorder="1" applyAlignment="1">
      <alignment horizontal="center" vertical="center" wrapText="1"/>
    </xf>
    <xf numFmtId="0" fontId="16" fillId="8" borderId="2" xfId="0" applyFont="1" applyFill="1" applyBorder="1" applyAlignment="1">
      <alignment horizontal="center" vertical="center" wrapText="1"/>
    </xf>
    <xf numFmtId="0" fontId="19" fillId="3" borderId="1" xfId="0" applyFont="1" applyFill="1" applyBorder="1" applyAlignment="1">
      <alignment horizontal="left" vertical="center" wrapText="1"/>
    </xf>
    <xf numFmtId="0" fontId="19" fillId="3" borderId="2" xfId="0" applyFont="1" applyFill="1" applyBorder="1" applyAlignment="1">
      <alignment horizontal="left" vertical="center" wrapText="1"/>
    </xf>
    <xf numFmtId="0" fontId="27" fillId="6" borderId="1" xfId="0" applyFont="1" applyFill="1" applyBorder="1" applyAlignment="1">
      <alignment horizontal="left" vertical="center" wrapText="1"/>
    </xf>
    <xf numFmtId="0" fontId="19" fillId="8" borderId="21" xfId="0" applyFont="1" applyFill="1" applyBorder="1" applyAlignment="1">
      <alignment horizontal="left" vertical="center" wrapText="1"/>
    </xf>
    <xf numFmtId="0" fontId="19" fillId="8" borderId="22" xfId="0" applyFont="1" applyFill="1" applyBorder="1" applyAlignment="1">
      <alignment horizontal="left" vertical="center" wrapText="1"/>
    </xf>
    <xf numFmtId="0" fontId="19" fillId="8" borderId="17" xfId="0" applyFont="1" applyFill="1" applyBorder="1" applyAlignment="1">
      <alignment horizontal="left" vertical="center" wrapText="1"/>
    </xf>
    <xf numFmtId="0" fontId="19" fillId="8" borderId="20" xfId="0" applyFont="1" applyFill="1" applyBorder="1" applyAlignment="1">
      <alignment horizontal="left" vertical="center" wrapText="1"/>
    </xf>
    <xf numFmtId="0" fontId="19" fillId="8" borderId="0" xfId="0" applyFont="1" applyFill="1" applyBorder="1" applyAlignment="1">
      <alignment horizontal="left" vertical="center" wrapText="1"/>
    </xf>
    <xf numFmtId="0" fontId="19" fillId="8" borderId="23" xfId="0" applyFont="1" applyFill="1" applyBorder="1" applyAlignment="1">
      <alignment horizontal="left" vertical="center" wrapText="1"/>
    </xf>
    <xf numFmtId="0" fontId="10" fillId="2" borderId="20" xfId="0" applyFont="1" applyFill="1" applyBorder="1" applyAlignment="1">
      <alignment horizontal="justify" vertical="center" wrapText="1"/>
    </xf>
    <xf numFmtId="0" fontId="10" fillId="2" borderId="0" xfId="0" applyFont="1" applyFill="1" applyBorder="1" applyAlignment="1">
      <alignment horizontal="justify" vertical="center" wrapText="1"/>
    </xf>
    <xf numFmtId="0" fontId="10" fillId="2" borderId="19" xfId="0" applyFont="1" applyFill="1" applyBorder="1" applyAlignment="1">
      <alignment horizontal="justify" vertical="center" wrapText="1"/>
    </xf>
    <xf numFmtId="0" fontId="11" fillId="8" borderId="1" xfId="0" applyFont="1" applyFill="1" applyBorder="1" applyAlignment="1">
      <alignment horizontal="justify" vertical="center"/>
    </xf>
    <xf numFmtId="0" fontId="11" fillId="8" borderId="2" xfId="0" applyFont="1" applyFill="1" applyBorder="1" applyAlignment="1">
      <alignment horizontal="justify" vertical="center"/>
    </xf>
    <xf numFmtId="0" fontId="3" fillId="8" borderId="1" xfId="0" applyFont="1" applyFill="1" applyBorder="1" applyAlignment="1">
      <alignment horizontal="justify" vertical="center" wrapText="1"/>
    </xf>
    <xf numFmtId="0" fontId="22" fillId="8" borderId="1" xfId="0" applyFont="1" applyFill="1" applyBorder="1" applyAlignment="1">
      <alignment horizontal="justify" vertical="center"/>
    </xf>
    <xf numFmtId="0" fontId="22" fillId="8" borderId="2" xfId="0" applyFont="1" applyFill="1" applyBorder="1" applyAlignment="1">
      <alignment horizontal="justify" vertical="center"/>
    </xf>
    <xf numFmtId="0" fontId="11" fillId="3" borderId="1" xfId="0" applyFont="1" applyFill="1" applyBorder="1" applyAlignment="1">
      <alignment horizontal="justify" vertical="center"/>
    </xf>
    <xf numFmtId="0" fontId="11" fillId="3" borderId="2" xfId="0" applyFont="1" applyFill="1" applyBorder="1" applyAlignment="1">
      <alignment horizontal="justify" vertical="center"/>
    </xf>
    <xf numFmtId="0" fontId="3" fillId="0" borderId="3" xfId="2" applyFont="1" applyFill="1" applyBorder="1" applyAlignment="1">
      <alignment horizontal="justify" vertical="top" wrapText="1"/>
    </xf>
    <xf numFmtId="0" fontId="3" fillId="0" borderId="6" xfId="2" applyFont="1" applyFill="1" applyBorder="1" applyAlignment="1">
      <alignment horizontal="justify" vertical="top" wrapText="1"/>
    </xf>
    <xf numFmtId="0" fontId="3" fillId="0" borderId="35" xfId="2" applyFont="1" applyFill="1" applyBorder="1" applyAlignment="1">
      <alignment horizontal="justify" vertical="top" wrapText="1"/>
    </xf>
    <xf numFmtId="0" fontId="3" fillId="6" borderId="1" xfId="0" applyFont="1" applyFill="1" applyBorder="1" applyAlignment="1">
      <alignment horizontal="center" vertical="center" wrapText="1"/>
    </xf>
    <xf numFmtId="0" fontId="3" fillId="6" borderId="1" xfId="0" applyFont="1" applyFill="1" applyBorder="1" applyAlignment="1">
      <alignment horizontal="justify" vertical="center" wrapText="1"/>
    </xf>
    <xf numFmtId="0" fontId="11" fillId="8" borderId="1" xfId="0" applyFont="1" applyFill="1" applyBorder="1" applyAlignment="1">
      <alignment horizontal="justify" vertical="center" wrapText="1"/>
    </xf>
    <xf numFmtId="0" fontId="24" fillId="5" borderId="4"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0" fillId="5" borderId="3" xfId="2" applyFont="1" applyFill="1" applyBorder="1" applyAlignment="1">
      <alignment horizontal="justify" vertical="center"/>
    </xf>
    <xf numFmtId="0" fontId="20" fillId="5" borderId="6" xfId="2" applyFont="1" applyFill="1" applyBorder="1" applyAlignment="1">
      <alignment horizontal="justify" vertical="center"/>
    </xf>
    <xf numFmtId="0" fontId="20" fillId="5" borderId="35" xfId="2" applyFont="1" applyFill="1" applyBorder="1" applyAlignment="1">
      <alignment horizontal="justify" vertical="center"/>
    </xf>
    <xf numFmtId="0" fontId="3" fillId="0" borderId="3" xfId="2" applyFont="1" applyFill="1" applyBorder="1" applyAlignment="1">
      <alignment horizontal="center" vertical="center" wrapText="1"/>
    </xf>
    <xf numFmtId="0" fontId="3" fillId="0" borderId="6" xfId="2" applyFont="1" applyFill="1" applyBorder="1" applyAlignment="1">
      <alignment horizontal="center" vertical="center" wrapText="1"/>
    </xf>
    <xf numFmtId="0" fontId="3" fillId="0" borderId="35" xfId="2" applyFont="1" applyFill="1" applyBorder="1" applyAlignment="1">
      <alignment horizontal="center" vertical="center" wrapText="1"/>
    </xf>
    <xf numFmtId="0" fontId="3" fillId="0" borderId="3" xfId="2" applyFont="1" applyFill="1" applyBorder="1" applyAlignment="1">
      <alignment horizontal="justify" vertical="center" wrapText="1"/>
    </xf>
    <xf numFmtId="0" fontId="3" fillId="0" borderId="6" xfId="2" applyFont="1" applyFill="1" applyBorder="1" applyAlignment="1">
      <alignment horizontal="justify" vertical="center" wrapText="1"/>
    </xf>
    <xf numFmtId="0" fontId="3" fillId="0" borderId="35" xfId="2" applyFont="1" applyFill="1" applyBorder="1" applyAlignment="1">
      <alignment horizontal="justify" vertical="center" wrapText="1"/>
    </xf>
    <xf numFmtId="0" fontId="3" fillId="5" borderId="3" xfId="2" applyFont="1" applyFill="1" applyBorder="1" applyAlignment="1">
      <alignment vertical="top" wrapText="1"/>
    </xf>
    <xf numFmtId="0" fontId="3" fillId="5" borderId="6" xfId="2" applyFont="1" applyFill="1" applyBorder="1" applyAlignment="1">
      <alignment vertical="top" wrapText="1"/>
    </xf>
    <xf numFmtId="0" fontId="15" fillId="5" borderId="10" xfId="0" applyFont="1" applyFill="1" applyBorder="1" applyAlignment="1">
      <alignment horizontal="center" vertical="center" wrapText="1"/>
    </xf>
    <xf numFmtId="0" fontId="15" fillId="5" borderId="16" xfId="0" applyFont="1" applyFill="1" applyBorder="1" applyAlignment="1">
      <alignment horizontal="center" vertical="center" wrapText="1"/>
    </xf>
    <xf numFmtId="9" fontId="9" fillId="3" borderId="4" xfId="1" applyFont="1" applyFill="1" applyBorder="1" applyAlignment="1">
      <alignment horizontal="center" vertical="center"/>
    </xf>
  </cellXfs>
  <cellStyles count="197">
    <cellStyle name="Hipervínculo 2" xfId="7"/>
    <cellStyle name="Millares 2" xfId="12"/>
    <cellStyle name="Millares 2 2" xfId="16"/>
    <cellStyle name="Millares 2 2 10" xfId="137"/>
    <cellStyle name="Millares 2 2 2" xfId="19"/>
    <cellStyle name="Millares 2 2 2 2" xfId="29"/>
    <cellStyle name="Millares 2 2 2 2 2" xfId="59"/>
    <cellStyle name="Millares 2 2 2 2 2 2" xfId="119"/>
    <cellStyle name="Millares 2 2 2 2 2 3" xfId="179"/>
    <cellStyle name="Millares 2 2 2 2 3" xfId="89"/>
    <cellStyle name="Millares 2 2 2 2 4" xfId="149"/>
    <cellStyle name="Millares 2 2 2 3" xfId="39"/>
    <cellStyle name="Millares 2 2 2 3 2" xfId="69"/>
    <cellStyle name="Millares 2 2 2 3 2 2" xfId="129"/>
    <cellStyle name="Millares 2 2 2 3 2 3" xfId="189"/>
    <cellStyle name="Millares 2 2 2 3 3" xfId="99"/>
    <cellStyle name="Millares 2 2 2 3 4" xfId="159"/>
    <cellStyle name="Millares 2 2 2 4" xfId="49"/>
    <cellStyle name="Millares 2 2 2 4 2" xfId="109"/>
    <cellStyle name="Millares 2 2 2 4 3" xfId="169"/>
    <cellStyle name="Millares 2 2 2 5" xfId="79"/>
    <cellStyle name="Millares 2 2 2 6" xfId="139"/>
    <cellStyle name="Millares 2 2 3" xfId="21"/>
    <cellStyle name="Millares 2 2 3 2" xfId="31"/>
    <cellStyle name="Millares 2 2 3 2 2" xfId="61"/>
    <cellStyle name="Millares 2 2 3 2 2 2" xfId="121"/>
    <cellStyle name="Millares 2 2 3 2 2 3" xfId="181"/>
    <cellStyle name="Millares 2 2 3 2 3" xfId="91"/>
    <cellStyle name="Millares 2 2 3 2 4" xfId="151"/>
    <cellStyle name="Millares 2 2 3 3" xfId="41"/>
    <cellStyle name="Millares 2 2 3 3 2" xfId="71"/>
    <cellStyle name="Millares 2 2 3 3 2 2" xfId="131"/>
    <cellStyle name="Millares 2 2 3 3 2 3" xfId="191"/>
    <cellStyle name="Millares 2 2 3 3 3" xfId="101"/>
    <cellStyle name="Millares 2 2 3 3 4" xfId="161"/>
    <cellStyle name="Millares 2 2 3 4" xfId="51"/>
    <cellStyle name="Millares 2 2 3 4 2" xfId="111"/>
    <cellStyle name="Millares 2 2 3 4 3" xfId="171"/>
    <cellStyle name="Millares 2 2 3 5" xfId="81"/>
    <cellStyle name="Millares 2 2 3 6" xfId="141"/>
    <cellStyle name="Millares 2 2 4" xfId="23"/>
    <cellStyle name="Millares 2 2 4 2" xfId="33"/>
    <cellStyle name="Millares 2 2 4 2 2" xfId="63"/>
    <cellStyle name="Millares 2 2 4 2 2 2" xfId="123"/>
    <cellStyle name="Millares 2 2 4 2 2 3" xfId="183"/>
    <cellStyle name="Millares 2 2 4 2 3" xfId="93"/>
    <cellStyle name="Millares 2 2 4 2 4" xfId="153"/>
    <cellStyle name="Millares 2 2 4 3" xfId="43"/>
    <cellStyle name="Millares 2 2 4 3 2" xfId="73"/>
    <cellStyle name="Millares 2 2 4 3 2 2" xfId="133"/>
    <cellStyle name="Millares 2 2 4 3 2 3" xfId="193"/>
    <cellStyle name="Millares 2 2 4 3 3" xfId="103"/>
    <cellStyle name="Millares 2 2 4 3 4" xfId="163"/>
    <cellStyle name="Millares 2 2 4 4" xfId="53"/>
    <cellStyle name="Millares 2 2 4 4 2" xfId="113"/>
    <cellStyle name="Millares 2 2 4 4 3" xfId="173"/>
    <cellStyle name="Millares 2 2 4 5" xfId="83"/>
    <cellStyle name="Millares 2 2 4 6" xfId="143"/>
    <cellStyle name="Millares 2 2 5" xfId="25"/>
    <cellStyle name="Millares 2 2 5 2" xfId="35"/>
    <cellStyle name="Millares 2 2 5 2 2" xfId="65"/>
    <cellStyle name="Millares 2 2 5 2 2 2" xfId="125"/>
    <cellStyle name="Millares 2 2 5 2 2 3" xfId="185"/>
    <cellStyle name="Millares 2 2 5 2 3" xfId="95"/>
    <cellStyle name="Millares 2 2 5 2 4" xfId="155"/>
    <cellStyle name="Millares 2 2 5 3" xfId="45"/>
    <cellStyle name="Millares 2 2 5 3 2" xfId="75"/>
    <cellStyle name="Millares 2 2 5 3 2 2" xfId="135"/>
    <cellStyle name="Millares 2 2 5 3 2 3" xfId="195"/>
    <cellStyle name="Millares 2 2 5 3 3" xfId="105"/>
    <cellStyle name="Millares 2 2 5 3 4" xfId="165"/>
    <cellStyle name="Millares 2 2 5 4" xfId="55"/>
    <cellStyle name="Millares 2 2 5 4 2" xfId="115"/>
    <cellStyle name="Millares 2 2 5 4 3" xfId="175"/>
    <cellStyle name="Millares 2 2 5 5" xfId="85"/>
    <cellStyle name="Millares 2 2 5 6" xfId="145"/>
    <cellStyle name="Millares 2 2 6" xfId="27"/>
    <cellStyle name="Millares 2 2 6 2" xfId="57"/>
    <cellStyle name="Millares 2 2 6 2 2" xfId="117"/>
    <cellStyle name="Millares 2 2 6 2 3" xfId="177"/>
    <cellStyle name="Millares 2 2 6 3" xfId="87"/>
    <cellStyle name="Millares 2 2 6 4" xfId="147"/>
    <cellStyle name="Millares 2 2 7" xfId="37"/>
    <cellStyle name="Millares 2 2 7 2" xfId="67"/>
    <cellStyle name="Millares 2 2 7 2 2" xfId="127"/>
    <cellStyle name="Millares 2 2 7 2 3" xfId="187"/>
    <cellStyle name="Millares 2 2 7 3" xfId="97"/>
    <cellStyle name="Millares 2 2 7 4" xfId="157"/>
    <cellStyle name="Millares 2 2 8" xfId="47"/>
    <cellStyle name="Millares 2 2 8 2" xfId="107"/>
    <cellStyle name="Millares 2 2 8 3" xfId="167"/>
    <cellStyle name="Millares 2 2 9" xfId="77"/>
    <cellStyle name="Millares 3" xfId="14"/>
    <cellStyle name="Millares 3 2" xfId="18"/>
    <cellStyle name="Millares 3 2 10" xfId="138"/>
    <cellStyle name="Millares 3 2 2" xfId="20"/>
    <cellStyle name="Millares 3 2 2 2" xfId="30"/>
    <cellStyle name="Millares 3 2 2 2 2" xfId="60"/>
    <cellStyle name="Millares 3 2 2 2 2 2" xfId="120"/>
    <cellStyle name="Millares 3 2 2 2 2 3" xfId="180"/>
    <cellStyle name="Millares 3 2 2 2 3" xfId="90"/>
    <cellStyle name="Millares 3 2 2 2 4" xfId="150"/>
    <cellStyle name="Millares 3 2 2 3" xfId="40"/>
    <cellStyle name="Millares 3 2 2 3 2" xfId="70"/>
    <cellStyle name="Millares 3 2 2 3 2 2" xfId="130"/>
    <cellStyle name="Millares 3 2 2 3 2 3" xfId="190"/>
    <cellStyle name="Millares 3 2 2 3 3" xfId="100"/>
    <cellStyle name="Millares 3 2 2 3 4" xfId="160"/>
    <cellStyle name="Millares 3 2 2 4" xfId="50"/>
    <cellStyle name="Millares 3 2 2 4 2" xfId="110"/>
    <cellStyle name="Millares 3 2 2 4 3" xfId="170"/>
    <cellStyle name="Millares 3 2 2 5" xfId="80"/>
    <cellStyle name="Millares 3 2 2 6" xfId="140"/>
    <cellStyle name="Millares 3 2 3" xfId="22"/>
    <cellStyle name="Millares 3 2 3 2" xfId="32"/>
    <cellStyle name="Millares 3 2 3 2 2" xfId="62"/>
    <cellStyle name="Millares 3 2 3 2 2 2" xfId="122"/>
    <cellStyle name="Millares 3 2 3 2 2 3" xfId="182"/>
    <cellStyle name="Millares 3 2 3 2 3" xfId="92"/>
    <cellStyle name="Millares 3 2 3 2 4" xfId="152"/>
    <cellStyle name="Millares 3 2 3 3" xfId="42"/>
    <cellStyle name="Millares 3 2 3 3 2" xfId="72"/>
    <cellStyle name="Millares 3 2 3 3 2 2" xfId="132"/>
    <cellStyle name="Millares 3 2 3 3 2 3" xfId="192"/>
    <cellStyle name="Millares 3 2 3 3 3" xfId="102"/>
    <cellStyle name="Millares 3 2 3 3 4" xfId="162"/>
    <cellStyle name="Millares 3 2 3 4" xfId="52"/>
    <cellStyle name="Millares 3 2 3 4 2" xfId="112"/>
    <cellStyle name="Millares 3 2 3 4 3" xfId="172"/>
    <cellStyle name="Millares 3 2 3 5" xfId="82"/>
    <cellStyle name="Millares 3 2 3 6" xfId="142"/>
    <cellStyle name="Millares 3 2 4" xfId="24"/>
    <cellStyle name="Millares 3 2 4 2" xfId="34"/>
    <cellStyle name="Millares 3 2 4 2 2" xfId="64"/>
    <cellStyle name="Millares 3 2 4 2 2 2" xfId="124"/>
    <cellStyle name="Millares 3 2 4 2 2 3" xfId="184"/>
    <cellStyle name="Millares 3 2 4 2 3" xfId="94"/>
    <cellStyle name="Millares 3 2 4 2 4" xfId="154"/>
    <cellStyle name="Millares 3 2 4 3" xfId="44"/>
    <cellStyle name="Millares 3 2 4 3 2" xfId="74"/>
    <cellStyle name="Millares 3 2 4 3 2 2" xfId="134"/>
    <cellStyle name="Millares 3 2 4 3 2 3" xfId="194"/>
    <cellStyle name="Millares 3 2 4 3 3" xfId="104"/>
    <cellStyle name="Millares 3 2 4 3 4" xfId="164"/>
    <cellStyle name="Millares 3 2 4 4" xfId="54"/>
    <cellStyle name="Millares 3 2 4 4 2" xfId="114"/>
    <cellStyle name="Millares 3 2 4 4 3" xfId="174"/>
    <cellStyle name="Millares 3 2 4 5" xfId="84"/>
    <cellStyle name="Millares 3 2 4 6" xfId="144"/>
    <cellStyle name="Millares 3 2 5" xfId="26"/>
    <cellStyle name="Millares 3 2 5 2" xfId="36"/>
    <cellStyle name="Millares 3 2 5 2 2" xfId="66"/>
    <cellStyle name="Millares 3 2 5 2 2 2" xfId="126"/>
    <cellStyle name="Millares 3 2 5 2 2 3" xfId="186"/>
    <cellStyle name="Millares 3 2 5 2 3" xfId="96"/>
    <cellStyle name="Millares 3 2 5 2 4" xfId="156"/>
    <cellStyle name="Millares 3 2 5 3" xfId="46"/>
    <cellStyle name="Millares 3 2 5 3 2" xfId="76"/>
    <cellStyle name="Millares 3 2 5 3 2 2" xfId="136"/>
    <cellStyle name="Millares 3 2 5 3 2 3" xfId="196"/>
    <cellStyle name="Millares 3 2 5 3 3" xfId="106"/>
    <cellStyle name="Millares 3 2 5 3 4" xfId="166"/>
    <cellStyle name="Millares 3 2 5 4" xfId="56"/>
    <cellStyle name="Millares 3 2 5 4 2" xfId="116"/>
    <cellStyle name="Millares 3 2 5 4 3" xfId="176"/>
    <cellStyle name="Millares 3 2 5 5" xfId="86"/>
    <cellStyle name="Millares 3 2 5 6" xfId="146"/>
    <cellStyle name="Millares 3 2 6" xfId="28"/>
    <cellStyle name="Millares 3 2 6 2" xfId="58"/>
    <cellStyle name="Millares 3 2 6 2 2" xfId="118"/>
    <cellStyle name="Millares 3 2 6 2 3" xfId="178"/>
    <cellStyle name="Millares 3 2 6 3" xfId="88"/>
    <cellStyle name="Millares 3 2 6 4" xfId="148"/>
    <cellStyle name="Millares 3 2 7" xfId="38"/>
    <cellStyle name="Millares 3 2 7 2" xfId="68"/>
    <cellStyle name="Millares 3 2 7 2 2" xfId="128"/>
    <cellStyle name="Millares 3 2 7 2 3" xfId="188"/>
    <cellStyle name="Millares 3 2 7 3" xfId="98"/>
    <cellStyle name="Millares 3 2 7 4" xfId="158"/>
    <cellStyle name="Millares 3 2 8" xfId="48"/>
    <cellStyle name="Millares 3 2 8 2" xfId="108"/>
    <cellStyle name="Millares 3 2 8 3" xfId="168"/>
    <cellStyle name="Millares 3 2 9" xfId="78"/>
    <cellStyle name="Moneda 2" xfId="4"/>
    <cellStyle name="Moneda 2 2" xfId="15"/>
    <cellStyle name="Normal" xfId="0" builtinId="0"/>
    <cellStyle name="Normal 2" xfId="2"/>
    <cellStyle name="Normal 2 2 2" xfId="3"/>
    <cellStyle name="Normal 3" xfId="6"/>
    <cellStyle name="Normal 4" xfId="10"/>
    <cellStyle name="Normal 5" xfId="8"/>
    <cellStyle name="Normal 6" xfId="11"/>
    <cellStyle name="Normal 7" xfId="13"/>
    <cellStyle name="Normal 7 2" xfId="17"/>
    <cellStyle name="Porcentaje" xfId="1" builtinId="5"/>
    <cellStyle name="Porcentaje 2" xfId="9"/>
    <cellStyle name="Porcentaje 3" xfId="5"/>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XFC27"/>
  <sheetViews>
    <sheetView topLeftCell="A13" zoomScale="70" zoomScaleNormal="70" workbookViewId="0">
      <selection activeCell="C14" sqref="C14"/>
    </sheetView>
  </sheetViews>
  <sheetFormatPr baseColWidth="10" defaultColWidth="0" defaultRowHeight="18" x14ac:dyDescent="0.25"/>
  <cols>
    <col min="1" max="1" width="35.7109375" style="28" customWidth="1"/>
    <col min="2" max="2" width="66" style="28" customWidth="1"/>
    <col min="3" max="3" width="51.5703125" style="187" customWidth="1"/>
    <col min="4" max="4" width="9.28515625" style="29" customWidth="1"/>
    <col min="5" max="5" width="72" style="28" customWidth="1"/>
    <col min="6" max="6" width="8.85546875" style="29" customWidth="1"/>
    <col min="7" max="7" width="53.7109375" style="28" customWidth="1"/>
    <col min="8" max="8" width="10" style="29" customWidth="1"/>
    <col min="9" max="14" width="4.140625" style="28" hidden="1" customWidth="1"/>
    <col min="15" max="15" width="14" style="28" hidden="1" customWidth="1"/>
    <col min="16" max="16" width="7.42578125" style="28" hidden="1" customWidth="1"/>
    <col min="17" max="17" width="59.42578125" style="28" customWidth="1"/>
    <col min="18" max="18" width="7.5703125" style="28" customWidth="1"/>
    <col min="19" max="19" width="58.42578125" style="28" customWidth="1"/>
    <col min="20" max="66" width="0" style="11" hidden="1" customWidth="1"/>
    <col min="67" max="69" width="0" style="11" hidden="1"/>
    <col min="70" max="16383" width="11.42578125" style="11" hidden="1"/>
    <col min="16384" max="16384" width="24.7109375" style="11" hidden="1" customWidth="1"/>
  </cols>
  <sheetData>
    <row r="1" spans="1:69" s="265" customFormat="1" x14ac:dyDescent="0.25">
      <c r="A1" s="263" t="s">
        <v>0</v>
      </c>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row>
    <row r="2" spans="1:69" s="265" customFormat="1" x14ac:dyDescent="0.25">
      <c r="A2" s="263" t="s">
        <v>1</v>
      </c>
      <c r="B2" s="264"/>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4"/>
      <c r="AF2" s="264"/>
      <c r="AG2" s="264"/>
      <c r="AH2" s="264"/>
      <c r="AI2" s="264"/>
      <c r="AJ2" s="264"/>
      <c r="AK2" s="264"/>
      <c r="AL2" s="264"/>
      <c r="AM2" s="264"/>
      <c r="AN2" s="264"/>
      <c r="AO2" s="264"/>
      <c r="AP2" s="264"/>
      <c r="AQ2" s="264"/>
      <c r="AR2" s="264"/>
      <c r="AS2" s="264"/>
      <c r="AT2" s="264"/>
      <c r="AU2" s="264"/>
      <c r="AV2" s="264"/>
      <c r="AW2" s="264"/>
      <c r="AX2" s="264"/>
      <c r="AY2" s="264"/>
      <c r="AZ2" s="264"/>
      <c r="BA2" s="264"/>
      <c r="BB2" s="264"/>
      <c r="BC2" s="264"/>
      <c r="BD2" s="264"/>
      <c r="BE2" s="264"/>
      <c r="BF2" s="264"/>
      <c r="BG2" s="264"/>
      <c r="BH2" s="264"/>
      <c r="BI2" s="264"/>
      <c r="BJ2" s="264"/>
      <c r="BK2" s="264"/>
      <c r="BL2" s="264"/>
      <c r="BM2" s="264"/>
      <c r="BN2" s="264"/>
      <c r="BO2" s="264"/>
      <c r="BP2" s="264"/>
      <c r="BQ2" s="264"/>
    </row>
    <row r="3" spans="1:69" s="265" customFormat="1" x14ac:dyDescent="0.25">
      <c r="A3" s="263" t="s">
        <v>55</v>
      </c>
      <c r="B3" s="264"/>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row>
    <row r="4" spans="1:69" s="265" customFormat="1" x14ac:dyDescent="0.25">
      <c r="A4" s="263" t="s">
        <v>54</v>
      </c>
      <c r="B4" s="264"/>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4"/>
      <c r="AK4" s="264"/>
      <c r="AL4" s="264"/>
      <c r="AM4" s="264"/>
      <c r="AN4" s="264"/>
      <c r="AO4" s="264"/>
      <c r="AP4" s="264"/>
      <c r="AQ4" s="264"/>
      <c r="AR4" s="264"/>
      <c r="AS4" s="264"/>
      <c r="AT4" s="264"/>
      <c r="AU4" s="264"/>
      <c r="AV4" s="264"/>
      <c r="AW4" s="264"/>
      <c r="AX4" s="264"/>
      <c r="AY4" s="264"/>
      <c r="AZ4" s="264"/>
      <c r="BA4" s="264"/>
      <c r="BB4" s="264"/>
      <c r="BC4" s="264"/>
      <c r="BD4" s="264"/>
      <c r="BE4" s="264"/>
      <c r="BF4" s="264"/>
      <c r="BG4" s="264"/>
      <c r="BH4" s="264"/>
      <c r="BI4" s="264"/>
      <c r="BJ4" s="264"/>
      <c r="BK4" s="264"/>
      <c r="BL4" s="264"/>
      <c r="BM4" s="264"/>
      <c r="BN4" s="264"/>
      <c r="BO4" s="264"/>
      <c r="BP4" s="264"/>
      <c r="BQ4" s="264"/>
    </row>
    <row r="5" spans="1:69" s="81" customFormat="1" ht="23.25" x14ac:dyDescent="0.25">
      <c r="A5" s="252" t="s">
        <v>2</v>
      </c>
      <c r="B5" s="252" t="s">
        <v>3</v>
      </c>
      <c r="C5" s="254" t="s">
        <v>4</v>
      </c>
      <c r="D5" s="254"/>
      <c r="E5" s="254" t="s">
        <v>5</v>
      </c>
      <c r="F5" s="254"/>
      <c r="G5" s="276" t="s">
        <v>6</v>
      </c>
      <c r="H5" s="276"/>
      <c r="I5" s="260" t="s">
        <v>7</v>
      </c>
      <c r="J5" s="260"/>
      <c r="K5" s="260"/>
      <c r="L5" s="260"/>
      <c r="M5" s="260"/>
      <c r="N5" s="260"/>
      <c r="O5" s="260"/>
      <c r="P5" s="260"/>
      <c r="Q5" s="260" t="s">
        <v>7</v>
      </c>
      <c r="R5" s="260"/>
      <c r="S5" s="266" t="s">
        <v>9</v>
      </c>
      <c r="T5" s="267"/>
      <c r="U5" s="268"/>
    </row>
    <row r="6" spans="1:69" s="81" customFormat="1" ht="28.5" customHeight="1" x14ac:dyDescent="0.25">
      <c r="A6" s="252"/>
      <c r="B6" s="252"/>
      <c r="C6" s="279" t="s">
        <v>10</v>
      </c>
      <c r="D6" s="272" t="s">
        <v>8</v>
      </c>
      <c r="E6" s="261" t="s">
        <v>10</v>
      </c>
      <c r="F6" s="272" t="s">
        <v>8</v>
      </c>
      <c r="G6" s="261" t="s">
        <v>10</v>
      </c>
      <c r="H6" s="272" t="s">
        <v>8</v>
      </c>
      <c r="I6" s="261" t="s">
        <v>11</v>
      </c>
      <c r="J6" s="261"/>
      <c r="K6" s="261" t="s">
        <v>12</v>
      </c>
      <c r="L6" s="261"/>
      <c r="M6" s="261" t="s">
        <v>13</v>
      </c>
      <c r="N6" s="261"/>
      <c r="O6" s="261" t="s">
        <v>14</v>
      </c>
      <c r="P6" s="261" t="s">
        <v>8</v>
      </c>
      <c r="Q6" s="261" t="s">
        <v>10</v>
      </c>
      <c r="R6" s="274" t="s">
        <v>8</v>
      </c>
      <c r="S6" s="269"/>
      <c r="T6" s="270"/>
      <c r="U6" s="271"/>
    </row>
    <row r="7" spans="1:69" s="81" customFormat="1" ht="10.5" customHeight="1" x14ac:dyDescent="0.25">
      <c r="A7" s="253"/>
      <c r="B7" s="253"/>
      <c r="C7" s="280"/>
      <c r="D7" s="273"/>
      <c r="E7" s="262"/>
      <c r="F7" s="273"/>
      <c r="G7" s="262"/>
      <c r="H7" s="273"/>
      <c r="I7" s="102" t="s">
        <v>15</v>
      </c>
      <c r="J7" s="102" t="s">
        <v>16</v>
      </c>
      <c r="K7" s="102" t="s">
        <v>17</v>
      </c>
      <c r="L7" s="102" t="s">
        <v>18</v>
      </c>
      <c r="M7" s="102" t="s">
        <v>19</v>
      </c>
      <c r="N7" s="102" t="s">
        <v>20</v>
      </c>
      <c r="O7" s="262"/>
      <c r="P7" s="262"/>
      <c r="Q7" s="262"/>
      <c r="R7" s="275"/>
      <c r="S7" s="269"/>
      <c r="T7" s="270"/>
      <c r="U7" s="271"/>
    </row>
    <row r="8" spans="1:69" s="10" customFormat="1" ht="243.75" customHeight="1" x14ac:dyDescent="0.25">
      <c r="A8" s="284" t="s">
        <v>35</v>
      </c>
      <c r="B8" s="55" t="s">
        <v>63</v>
      </c>
      <c r="C8" s="164" t="s">
        <v>146</v>
      </c>
      <c r="D8" s="101">
        <v>0.25</v>
      </c>
      <c r="E8" s="164" t="s">
        <v>240</v>
      </c>
      <c r="F8" s="101">
        <v>0.5</v>
      </c>
      <c r="G8" s="55"/>
      <c r="H8" s="101"/>
      <c r="I8" s="7"/>
      <c r="J8" s="7"/>
      <c r="K8" s="7"/>
      <c r="L8" s="7"/>
      <c r="M8" s="7"/>
      <c r="N8" s="7"/>
      <c r="O8" s="7"/>
      <c r="P8" s="7"/>
      <c r="Q8" s="55"/>
      <c r="R8" s="8"/>
      <c r="S8" s="7"/>
    </row>
    <row r="9" spans="1:69" s="10" customFormat="1" ht="181.5" customHeight="1" x14ac:dyDescent="0.25">
      <c r="A9" s="284"/>
      <c r="B9" s="55" t="s">
        <v>64</v>
      </c>
      <c r="C9" s="164" t="s">
        <v>145</v>
      </c>
      <c r="D9" s="101">
        <v>0.25</v>
      </c>
      <c r="E9" s="164" t="s">
        <v>214</v>
      </c>
      <c r="F9" s="222">
        <v>0.5</v>
      </c>
      <c r="G9" s="105"/>
      <c r="H9" s="101"/>
      <c r="I9" s="7"/>
      <c r="J9" s="7"/>
      <c r="K9" s="7"/>
      <c r="L9" s="7"/>
      <c r="M9" s="7"/>
      <c r="N9" s="7"/>
      <c r="O9" s="7"/>
      <c r="P9" s="7"/>
      <c r="Q9" s="55"/>
      <c r="R9" s="8"/>
      <c r="S9" s="7"/>
    </row>
    <row r="10" spans="1:69" s="10" customFormat="1" ht="175.5" customHeight="1" x14ac:dyDescent="0.25">
      <c r="A10" s="284"/>
      <c r="B10" s="55" t="s">
        <v>65</v>
      </c>
      <c r="C10" s="164" t="s">
        <v>148</v>
      </c>
      <c r="D10" s="101">
        <v>0.25</v>
      </c>
      <c r="E10" s="164" t="s">
        <v>238</v>
      </c>
      <c r="F10" s="101">
        <v>0.4</v>
      </c>
      <c r="G10" s="105"/>
      <c r="H10" s="101"/>
      <c r="I10" s="7"/>
      <c r="J10" s="7"/>
      <c r="K10" s="7"/>
      <c r="L10" s="7"/>
      <c r="M10" s="7"/>
      <c r="N10" s="7"/>
      <c r="O10" s="7"/>
      <c r="P10" s="7"/>
      <c r="Q10" s="105"/>
      <c r="R10" s="8"/>
      <c r="S10" s="7"/>
    </row>
    <row r="11" spans="1:69" s="10" customFormat="1" ht="201" customHeight="1" thickBot="1" x14ac:dyDescent="0.3">
      <c r="A11" s="284"/>
      <c r="B11" s="55" t="s">
        <v>66</v>
      </c>
      <c r="C11" s="164" t="s">
        <v>147</v>
      </c>
      <c r="D11" s="101">
        <v>0.25</v>
      </c>
      <c r="E11" s="164" t="s">
        <v>215</v>
      </c>
      <c r="F11" s="101">
        <v>0.5</v>
      </c>
      <c r="G11" s="158" t="s">
        <v>216</v>
      </c>
      <c r="H11" s="101"/>
      <c r="I11" s="7"/>
      <c r="J11" s="7"/>
      <c r="K11" s="7"/>
      <c r="L11" s="7"/>
      <c r="M11" s="7"/>
      <c r="N11" s="7"/>
      <c r="O11" s="7"/>
      <c r="P11" s="7"/>
      <c r="Q11" s="105"/>
      <c r="R11" s="8"/>
      <c r="S11" s="7"/>
    </row>
    <row r="12" spans="1:69" ht="117.75" customHeight="1" x14ac:dyDescent="0.25">
      <c r="A12" s="282" t="s">
        <v>115</v>
      </c>
      <c r="B12" s="103" t="s">
        <v>36</v>
      </c>
      <c r="C12" s="30" t="s">
        <v>155</v>
      </c>
      <c r="D12" s="104">
        <v>0.25</v>
      </c>
      <c r="E12" s="30" t="s">
        <v>219</v>
      </c>
      <c r="F12" s="104">
        <v>0.5</v>
      </c>
      <c r="G12" s="30"/>
      <c r="H12" s="281"/>
      <c r="I12" s="31"/>
      <c r="J12" s="31"/>
      <c r="K12" s="31"/>
      <c r="L12" s="31"/>
      <c r="M12" s="31"/>
      <c r="N12" s="31"/>
      <c r="O12" s="31"/>
      <c r="P12" s="31"/>
      <c r="Q12" s="256"/>
      <c r="R12" s="258"/>
      <c r="S12" s="32"/>
    </row>
    <row r="13" spans="1:69" ht="176.25" customHeight="1" x14ac:dyDescent="0.25">
      <c r="A13" s="283"/>
      <c r="B13" s="55" t="s">
        <v>96</v>
      </c>
      <c r="C13" s="158" t="s">
        <v>154</v>
      </c>
      <c r="D13" s="101">
        <v>0.25</v>
      </c>
      <c r="E13" s="158" t="s">
        <v>217</v>
      </c>
      <c r="F13" s="223">
        <v>0.5</v>
      </c>
      <c r="G13" s="158"/>
      <c r="H13" s="259"/>
      <c r="I13" s="7"/>
      <c r="J13" s="7"/>
      <c r="K13" s="7"/>
      <c r="L13" s="7"/>
      <c r="M13" s="7"/>
      <c r="N13" s="7"/>
      <c r="O13" s="7"/>
      <c r="P13" s="7"/>
      <c r="Q13" s="257"/>
      <c r="R13" s="259"/>
      <c r="S13" s="9"/>
    </row>
    <row r="14" spans="1:69" ht="142.5" customHeight="1" x14ac:dyDescent="0.25">
      <c r="A14" s="127" t="s">
        <v>116</v>
      </c>
      <c r="B14" s="55" t="s">
        <v>36</v>
      </c>
      <c r="C14" s="158" t="s">
        <v>153</v>
      </c>
      <c r="D14" s="101">
        <v>0.25</v>
      </c>
      <c r="E14" s="158" t="s">
        <v>220</v>
      </c>
      <c r="F14" s="223">
        <v>0.5</v>
      </c>
      <c r="G14" s="158"/>
      <c r="H14" s="101"/>
      <c r="I14" s="7"/>
      <c r="J14" s="7"/>
      <c r="K14" s="7"/>
      <c r="L14" s="7"/>
      <c r="M14" s="7"/>
      <c r="N14" s="7"/>
      <c r="O14" s="7"/>
      <c r="P14" s="7"/>
      <c r="Q14" s="105"/>
      <c r="R14" s="8"/>
      <c r="S14" s="9"/>
    </row>
    <row r="15" spans="1:69" ht="128.25" customHeight="1" x14ac:dyDescent="0.25">
      <c r="A15" s="277" t="s">
        <v>37</v>
      </c>
      <c r="B15" s="107" t="s">
        <v>97</v>
      </c>
      <c r="C15" s="2" t="s">
        <v>152</v>
      </c>
      <c r="D15" s="185">
        <v>0.25</v>
      </c>
      <c r="E15" s="158" t="s">
        <v>218</v>
      </c>
      <c r="F15" s="223">
        <v>0.5</v>
      </c>
      <c r="G15" s="158"/>
      <c r="H15" s="255"/>
      <c r="I15" s="7"/>
      <c r="J15" s="7"/>
      <c r="K15" s="7"/>
      <c r="L15" s="7"/>
      <c r="M15" s="7"/>
      <c r="N15" s="7"/>
      <c r="O15" s="7"/>
      <c r="P15" s="7"/>
      <c r="Q15" s="251"/>
      <c r="R15" s="255"/>
      <c r="S15" s="9"/>
    </row>
    <row r="16" spans="1:69" ht="186" customHeight="1" x14ac:dyDescent="0.25">
      <c r="A16" s="285"/>
      <c r="B16" s="107" t="s">
        <v>98</v>
      </c>
      <c r="C16" s="2" t="s">
        <v>151</v>
      </c>
      <c r="D16" s="185"/>
      <c r="E16" s="2" t="s">
        <v>221</v>
      </c>
      <c r="F16" s="223">
        <v>0.5</v>
      </c>
      <c r="G16" s="251"/>
      <c r="H16" s="255"/>
      <c r="I16" s="7"/>
      <c r="J16" s="7"/>
      <c r="K16" s="7"/>
      <c r="L16" s="7"/>
      <c r="M16" s="7"/>
      <c r="N16" s="7"/>
      <c r="O16" s="7"/>
      <c r="P16" s="7"/>
      <c r="Q16" s="251"/>
      <c r="R16" s="255"/>
      <c r="S16" s="9"/>
    </row>
    <row r="17" spans="1:19" ht="305.25" customHeight="1" x14ac:dyDescent="0.25">
      <c r="A17" s="285"/>
      <c r="B17" s="125" t="s">
        <v>114</v>
      </c>
      <c r="C17" s="158" t="s">
        <v>156</v>
      </c>
      <c r="D17" s="101"/>
      <c r="E17" s="2" t="s">
        <v>239</v>
      </c>
      <c r="F17" s="223">
        <v>0.5</v>
      </c>
      <c r="G17" s="251"/>
      <c r="H17" s="101"/>
      <c r="I17" s="7"/>
      <c r="J17" s="7"/>
      <c r="K17" s="7"/>
      <c r="L17" s="7"/>
      <c r="M17" s="7"/>
      <c r="N17" s="7"/>
      <c r="O17" s="7"/>
      <c r="P17" s="7"/>
      <c r="Q17" s="100"/>
      <c r="R17" s="101"/>
      <c r="S17" s="9"/>
    </row>
    <row r="18" spans="1:19" ht="114" customHeight="1" x14ac:dyDescent="0.25">
      <c r="A18" s="285"/>
      <c r="B18" s="107" t="s">
        <v>99</v>
      </c>
      <c r="C18" s="158" t="s">
        <v>157</v>
      </c>
      <c r="D18" s="101"/>
      <c r="E18" s="158" t="s">
        <v>222</v>
      </c>
      <c r="F18" s="101">
        <v>0.5</v>
      </c>
      <c r="G18" s="221"/>
      <c r="H18" s="101"/>
      <c r="I18" s="7"/>
      <c r="J18" s="7"/>
      <c r="K18" s="7"/>
      <c r="L18" s="7"/>
      <c r="M18" s="7"/>
      <c r="N18" s="7"/>
      <c r="O18" s="7"/>
      <c r="P18" s="7"/>
      <c r="Q18" s="105"/>
      <c r="R18" s="8"/>
      <c r="S18" s="9"/>
    </row>
    <row r="19" spans="1:19" ht="374.25" customHeight="1" x14ac:dyDescent="0.25">
      <c r="A19" s="285"/>
      <c r="B19" s="107" t="s">
        <v>100</v>
      </c>
      <c r="C19" s="187" t="s">
        <v>158</v>
      </c>
      <c r="D19" s="173"/>
      <c r="E19" s="188" t="s">
        <v>162</v>
      </c>
      <c r="F19" s="101">
        <v>0.8</v>
      </c>
      <c r="G19" s="158"/>
      <c r="H19" s="101"/>
      <c r="I19" s="7"/>
      <c r="J19" s="7"/>
      <c r="K19" s="7"/>
      <c r="L19" s="7"/>
      <c r="M19" s="7"/>
      <c r="N19" s="7"/>
      <c r="O19" s="7"/>
      <c r="P19" s="7"/>
      <c r="Q19" s="21"/>
      <c r="R19" s="8"/>
      <c r="S19" s="9"/>
    </row>
    <row r="20" spans="1:19" ht="102.75" customHeight="1" x14ac:dyDescent="0.25">
      <c r="A20" s="285"/>
      <c r="B20" s="107" t="s">
        <v>101</v>
      </c>
      <c r="C20" s="158" t="s">
        <v>159</v>
      </c>
      <c r="D20" s="101"/>
      <c r="E20" s="105" t="s">
        <v>223</v>
      </c>
      <c r="F20" s="101"/>
      <c r="G20" s="2"/>
      <c r="H20" s="101"/>
      <c r="I20" s="7"/>
      <c r="J20" s="7"/>
      <c r="K20" s="7"/>
      <c r="L20" s="7"/>
      <c r="M20" s="7"/>
      <c r="N20" s="7"/>
      <c r="O20" s="7"/>
      <c r="P20" s="7"/>
      <c r="Q20" s="21"/>
      <c r="R20" s="8"/>
      <c r="S20" s="9"/>
    </row>
    <row r="21" spans="1:19" ht="408.75" customHeight="1" x14ac:dyDescent="0.25">
      <c r="A21" s="285"/>
      <c r="B21" s="107" t="s">
        <v>102</v>
      </c>
      <c r="C21" s="82" t="s">
        <v>160</v>
      </c>
      <c r="D21" s="74">
        <v>0.25</v>
      </c>
      <c r="E21" s="226" t="s">
        <v>226</v>
      </c>
      <c r="F21" s="74">
        <v>0.5</v>
      </c>
      <c r="H21" s="101"/>
      <c r="I21" s="83"/>
      <c r="J21" s="83"/>
      <c r="K21" s="83"/>
      <c r="L21" s="83"/>
      <c r="M21" s="83"/>
      <c r="N21" s="83"/>
      <c r="O21" s="83"/>
      <c r="P21" s="83"/>
      <c r="Q21" s="21"/>
      <c r="R21" s="84"/>
      <c r="S21" s="85"/>
    </row>
    <row r="22" spans="1:19" ht="102.75" customHeight="1" thickBot="1" x14ac:dyDescent="0.3">
      <c r="A22" s="286"/>
      <c r="B22" s="125" t="s">
        <v>103</v>
      </c>
      <c r="C22" s="82" t="s">
        <v>161</v>
      </c>
      <c r="D22" s="74"/>
      <c r="E22" s="82" t="s">
        <v>225</v>
      </c>
      <c r="F22" s="74"/>
      <c r="G22" s="1"/>
      <c r="H22" s="101"/>
      <c r="I22" s="83"/>
      <c r="J22" s="83"/>
      <c r="K22" s="83"/>
      <c r="L22" s="83"/>
      <c r="M22" s="83"/>
      <c r="N22" s="83"/>
      <c r="O22" s="83"/>
      <c r="P22" s="83"/>
      <c r="Q22" s="21"/>
      <c r="R22" s="84"/>
      <c r="S22" s="85"/>
    </row>
    <row r="23" spans="1:19" ht="122.25" customHeight="1" thickBot="1" x14ac:dyDescent="0.3">
      <c r="A23" s="277" t="s">
        <v>32</v>
      </c>
      <c r="B23" s="125" t="s">
        <v>113</v>
      </c>
      <c r="C23" s="1" t="s">
        <v>149</v>
      </c>
      <c r="D23" s="6"/>
      <c r="E23" s="1" t="s">
        <v>224</v>
      </c>
      <c r="F23" s="6"/>
      <c r="G23" s="105"/>
      <c r="H23" s="101"/>
      <c r="I23" s="12"/>
      <c r="J23" s="12"/>
      <c r="K23" s="12"/>
      <c r="L23" s="12"/>
      <c r="M23" s="12"/>
      <c r="N23" s="12"/>
      <c r="O23" s="12"/>
      <c r="P23" s="12"/>
      <c r="Q23" s="105"/>
      <c r="R23" s="13"/>
      <c r="S23" s="14"/>
    </row>
    <row r="24" spans="1:19" s="89" customFormat="1" ht="152.25" customHeight="1" thickBot="1" x14ac:dyDescent="0.3">
      <c r="A24" s="278"/>
      <c r="B24" s="107" t="s">
        <v>104</v>
      </c>
      <c r="C24" s="1" t="s">
        <v>150</v>
      </c>
      <c r="D24" s="131"/>
      <c r="E24" s="86" t="s">
        <v>227</v>
      </c>
      <c r="F24" s="131"/>
      <c r="G24" s="86"/>
      <c r="H24" s="87"/>
      <c r="I24" s="86"/>
      <c r="J24" s="86"/>
      <c r="K24" s="86"/>
      <c r="L24" s="86"/>
      <c r="M24" s="86"/>
      <c r="N24" s="86"/>
      <c r="O24" s="86"/>
      <c r="P24" s="86"/>
      <c r="Q24" s="86"/>
      <c r="R24" s="86"/>
      <c r="S24" s="88"/>
    </row>
    <row r="25" spans="1:19" s="113" customFormat="1" x14ac:dyDescent="0.25">
      <c r="A25" s="128"/>
      <c r="B25" s="109"/>
      <c r="C25" s="186"/>
      <c r="D25" s="110"/>
      <c r="E25" s="109"/>
      <c r="F25" s="110"/>
      <c r="G25" s="109"/>
      <c r="H25" s="111"/>
      <c r="I25" s="109"/>
      <c r="J25" s="109"/>
      <c r="K25" s="109"/>
      <c r="L25" s="109"/>
      <c r="M25" s="109"/>
      <c r="N25" s="109"/>
      <c r="O25" s="109"/>
      <c r="P25" s="109"/>
      <c r="Q25" s="109"/>
      <c r="R25" s="109"/>
      <c r="S25" s="112"/>
    </row>
    <row r="26" spans="1:19" ht="57.75" customHeight="1" x14ac:dyDescent="0.25">
      <c r="A26" s="16" t="s">
        <v>23</v>
      </c>
      <c r="B26" s="16" t="s">
        <v>24</v>
      </c>
      <c r="C26" s="155" t="s">
        <v>25</v>
      </c>
      <c r="D26" s="18"/>
      <c r="E26" s="17" t="s">
        <v>26</v>
      </c>
      <c r="F26" s="18"/>
      <c r="G26" s="17" t="s">
        <v>27</v>
      </c>
      <c r="H26" s="18"/>
      <c r="I26" s="19"/>
      <c r="J26" s="19"/>
      <c r="K26" s="19"/>
      <c r="L26" s="19"/>
      <c r="M26" s="19"/>
      <c r="N26" s="19"/>
      <c r="O26" s="17" t="s">
        <v>28</v>
      </c>
      <c r="P26" s="20"/>
      <c r="Q26" s="17" t="s">
        <v>28</v>
      </c>
      <c r="R26" s="20"/>
      <c r="S26" s="19"/>
    </row>
    <row r="27" spans="1:19" ht="46.5" customHeight="1" thickBot="1" x14ac:dyDescent="0.3">
      <c r="A27" s="22" t="s">
        <v>21</v>
      </c>
      <c r="B27" s="23" t="s">
        <v>23</v>
      </c>
      <c r="C27" s="67" t="s">
        <v>29</v>
      </c>
      <c r="D27" s="114">
        <f>AVERAGE(D11:D26)</f>
        <v>0.25</v>
      </c>
      <c r="E27" s="24" t="s">
        <v>30</v>
      </c>
      <c r="F27" s="114">
        <f>AVERAGE(F11:F26)</f>
        <v>0.53</v>
      </c>
      <c r="G27" s="24" t="s">
        <v>30</v>
      </c>
      <c r="H27" s="114" t="e">
        <f>AVERAGE(H8:H26)</f>
        <v>#DIV/0!</v>
      </c>
      <c r="I27" s="24" t="s">
        <v>22</v>
      </c>
      <c r="J27" s="26" t="e">
        <f t="shared" ref="J27" si="0">AVERAGE(#REF!)</f>
        <v>#REF!</v>
      </c>
      <c r="K27" s="24" t="s">
        <v>22</v>
      </c>
      <c r="L27" s="26" t="e">
        <f t="shared" ref="L27" si="1">AVERAGE(#REF!)</f>
        <v>#REF!</v>
      </c>
      <c r="M27" s="24" t="s">
        <v>22</v>
      </c>
      <c r="N27" s="26" t="e">
        <f t="shared" ref="N27" si="2">AVERAGE(#REF!)</f>
        <v>#REF!</v>
      </c>
      <c r="O27" s="24" t="s">
        <v>30</v>
      </c>
      <c r="P27" s="26" t="e">
        <f>AVERAGE(#REF!)</f>
        <v>#REF!</v>
      </c>
      <c r="Q27" s="24" t="s">
        <v>30</v>
      </c>
      <c r="R27" s="25" t="e">
        <f>AVERAGE(R11:R26)</f>
        <v>#DIV/0!</v>
      </c>
      <c r="S27" s="27"/>
    </row>
  </sheetData>
  <mergeCells count="36">
    <mergeCell ref="A23:A24"/>
    <mergeCell ref="H15:H16"/>
    <mergeCell ref="C6:C7"/>
    <mergeCell ref="H12:H13"/>
    <mergeCell ref="A12:A13"/>
    <mergeCell ref="G6:G7"/>
    <mergeCell ref="A8:A11"/>
    <mergeCell ref="D6:D7"/>
    <mergeCell ref="E6:E7"/>
    <mergeCell ref="A5:A7"/>
    <mergeCell ref="A15:A22"/>
    <mergeCell ref="G16:G17"/>
    <mergeCell ref="A1:XFD1"/>
    <mergeCell ref="A2:XFD2"/>
    <mergeCell ref="A3:XFD3"/>
    <mergeCell ref="A4:XFD4"/>
    <mergeCell ref="Q5:R5"/>
    <mergeCell ref="S5:U7"/>
    <mergeCell ref="H6:H7"/>
    <mergeCell ref="R6:R7"/>
    <mergeCell ref="I6:J6"/>
    <mergeCell ref="K6:L6"/>
    <mergeCell ref="M6:N6"/>
    <mergeCell ref="O6:O7"/>
    <mergeCell ref="G5:H5"/>
    <mergeCell ref="F6:F7"/>
    <mergeCell ref="Q15:Q16"/>
    <mergeCell ref="B5:B7"/>
    <mergeCell ref="C5:D5"/>
    <mergeCell ref="E5:F5"/>
    <mergeCell ref="R15:R16"/>
    <mergeCell ref="Q12:Q13"/>
    <mergeCell ref="R12:R13"/>
    <mergeCell ref="I5:P5"/>
    <mergeCell ref="P6:P7"/>
    <mergeCell ref="Q6:Q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BQ17"/>
  <sheetViews>
    <sheetView topLeftCell="A4" zoomScale="60" zoomScaleNormal="60" workbookViewId="0">
      <selection activeCell="E8" sqref="E8"/>
    </sheetView>
  </sheetViews>
  <sheetFormatPr baseColWidth="10" defaultColWidth="0" defaultRowHeight="18" x14ac:dyDescent="0.25"/>
  <cols>
    <col min="1" max="1" width="63" style="33" bestFit="1" customWidth="1"/>
    <col min="2" max="2" width="59.5703125" style="33" customWidth="1"/>
    <col min="3" max="3" width="68.5703125" style="33" customWidth="1"/>
    <col min="4" max="4" width="14.28515625" style="54" customWidth="1"/>
    <col min="5" max="5" width="77.7109375" style="33" customWidth="1"/>
    <col min="6" max="6" width="15.85546875" style="33" customWidth="1"/>
    <col min="7" max="7" width="58.7109375" style="33" bestFit="1" customWidth="1"/>
    <col min="8" max="8" width="15.85546875" style="54" customWidth="1"/>
    <col min="9" max="14" width="4.140625" style="33" hidden="1" customWidth="1"/>
    <col min="15" max="15" width="14" style="33" hidden="1" customWidth="1"/>
    <col min="16" max="16" width="7.42578125" style="33" hidden="1" customWidth="1"/>
    <col min="17" max="17" width="58.7109375" style="33" customWidth="1"/>
    <col min="18" max="18" width="14.28515625" style="33" bestFit="1" customWidth="1"/>
    <col min="19" max="19" width="38.5703125" style="33" customWidth="1"/>
    <col min="20" max="69" width="0" style="33" hidden="1" customWidth="1"/>
    <col min="70" max="16384" width="11.42578125" style="33" hidden="1"/>
  </cols>
  <sheetData>
    <row r="1" spans="1:69" x14ac:dyDescent="0.25">
      <c r="A1" s="263" t="s">
        <v>0</v>
      </c>
      <c r="B1" s="264"/>
      <c r="C1" s="264"/>
      <c r="D1" s="264"/>
      <c r="E1" s="264"/>
      <c r="F1" s="264"/>
      <c r="G1" s="264"/>
      <c r="H1" s="264"/>
      <c r="I1" s="264"/>
      <c r="J1" s="264"/>
      <c r="K1" s="264"/>
      <c r="L1" s="264"/>
      <c r="M1" s="264"/>
      <c r="N1" s="264"/>
      <c r="O1" s="264"/>
      <c r="P1" s="264"/>
      <c r="Q1" s="264"/>
      <c r="R1" s="264"/>
      <c r="S1" s="264"/>
    </row>
    <row r="2" spans="1:69" s="265" customFormat="1" x14ac:dyDescent="0.25">
      <c r="A2" s="263" t="s">
        <v>1</v>
      </c>
      <c r="B2" s="264"/>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4"/>
      <c r="AF2" s="264"/>
      <c r="AG2" s="264"/>
      <c r="AH2" s="264"/>
      <c r="AI2" s="264"/>
      <c r="AJ2" s="264"/>
      <c r="AK2" s="264"/>
      <c r="AL2" s="264"/>
      <c r="AM2" s="264"/>
      <c r="AN2" s="264"/>
      <c r="AO2" s="264"/>
      <c r="AP2" s="264"/>
      <c r="AQ2" s="264"/>
      <c r="AR2" s="264"/>
      <c r="AS2" s="264"/>
      <c r="AT2" s="264"/>
      <c r="AU2" s="264"/>
      <c r="AV2" s="264"/>
      <c r="AW2" s="264"/>
      <c r="AX2" s="264"/>
      <c r="AY2" s="264"/>
      <c r="AZ2" s="264"/>
      <c r="BA2" s="264"/>
      <c r="BB2" s="264"/>
      <c r="BC2" s="264"/>
      <c r="BD2" s="264"/>
      <c r="BE2" s="264"/>
      <c r="BF2" s="264"/>
      <c r="BG2" s="264"/>
      <c r="BH2" s="264"/>
      <c r="BI2" s="264"/>
      <c r="BJ2" s="264"/>
      <c r="BK2" s="264"/>
      <c r="BL2" s="264"/>
      <c r="BM2" s="264"/>
      <c r="BN2" s="264"/>
      <c r="BO2" s="264"/>
      <c r="BP2" s="264"/>
      <c r="BQ2" s="264"/>
    </row>
    <row r="3" spans="1:69" s="265" customFormat="1" x14ac:dyDescent="0.25">
      <c r="A3" s="263" t="s">
        <v>55</v>
      </c>
      <c r="B3" s="264"/>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row>
    <row r="4" spans="1:69" s="265" customFormat="1" x14ac:dyDescent="0.25">
      <c r="A4" s="263" t="s">
        <v>58</v>
      </c>
      <c r="B4" s="264"/>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4"/>
      <c r="AK4" s="264"/>
      <c r="AL4" s="264"/>
      <c r="AM4" s="264"/>
      <c r="AN4" s="264"/>
      <c r="AO4" s="264"/>
      <c r="AP4" s="264"/>
      <c r="AQ4" s="264"/>
      <c r="AR4" s="264"/>
      <c r="AS4" s="264"/>
      <c r="AT4" s="264"/>
      <c r="AU4" s="264"/>
      <c r="AV4" s="264"/>
      <c r="AW4" s="264"/>
      <c r="AX4" s="264"/>
      <c r="AY4" s="264"/>
      <c r="AZ4" s="264"/>
      <c r="BA4" s="264"/>
      <c r="BB4" s="264"/>
      <c r="BC4" s="264"/>
      <c r="BD4" s="264"/>
      <c r="BE4" s="264"/>
      <c r="BF4" s="264"/>
      <c r="BG4" s="264"/>
      <c r="BH4" s="264"/>
      <c r="BI4" s="264"/>
      <c r="BJ4" s="264"/>
      <c r="BK4" s="264"/>
      <c r="BL4" s="264"/>
      <c r="BM4" s="264"/>
      <c r="BN4" s="264"/>
      <c r="BO4" s="264"/>
      <c r="BP4" s="264"/>
      <c r="BQ4" s="264"/>
    </row>
    <row r="5" spans="1:69" s="98" customFormat="1" ht="36.75" customHeight="1" x14ac:dyDescent="0.25">
      <c r="A5" s="295" t="s">
        <v>2</v>
      </c>
      <c r="B5" s="295" t="s">
        <v>3</v>
      </c>
      <c r="C5" s="297" t="s">
        <v>4</v>
      </c>
      <c r="D5" s="297"/>
      <c r="E5" s="297" t="s">
        <v>5</v>
      </c>
      <c r="F5" s="297"/>
      <c r="G5" s="289" t="s">
        <v>6</v>
      </c>
      <c r="H5" s="289"/>
      <c r="I5" s="291" t="s">
        <v>7</v>
      </c>
      <c r="J5" s="291"/>
      <c r="K5" s="291"/>
      <c r="L5" s="291"/>
      <c r="M5" s="291"/>
      <c r="N5" s="291"/>
      <c r="O5" s="291"/>
      <c r="P5" s="291"/>
      <c r="Q5" s="291" t="s">
        <v>7</v>
      </c>
      <c r="R5" s="291"/>
      <c r="S5" s="298" t="s">
        <v>9</v>
      </c>
      <c r="T5" s="299"/>
      <c r="U5" s="300"/>
    </row>
    <row r="6" spans="1:69" s="98" customFormat="1" ht="20.25" x14ac:dyDescent="0.25">
      <c r="A6" s="295"/>
      <c r="B6" s="295"/>
      <c r="C6" s="291" t="s">
        <v>10</v>
      </c>
      <c r="D6" s="293" t="s">
        <v>8</v>
      </c>
      <c r="E6" s="291" t="s">
        <v>10</v>
      </c>
      <c r="F6" s="291" t="s">
        <v>8</v>
      </c>
      <c r="G6" s="291" t="s">
        <v>10</v>
      </c>
      <c r="H6" s="293" t="s">
        <v>8</v>
      </c>
      <c r="I6" s="291" t="s">
        <v>11</v>
      </c>
      <c r="J6" s="291"/>
      <c r="K6" s="291" t="s">
        <v>12</v>
      </c>
      <c r="L6" s="291"/>
      <c r="M6" s="291" t="s">
        <v>13</v>
      </c>
      <c r="N6" s="291"/>
      <c r="O6" s="291" t="s">
        <v>14</v>
      </c>
      <c r="P6" s="291" t="s">
        <v>8</v>
      </c>
      <c r="Q6" s="291" t="s">
        <v>10</v>
      </c>
      <c r="R6" s="289" t="s">
        <v>8</v>
      </c>
      <c r="S6" s="301"/>
      <c r="T6" s="302"/>
      <c r="U6" s="303"/>
    </row>
    <row r="7" spans="1:69" s="98" customFormat="1" ht="18" customHeight="1" thickBot="1" x14ac:dyDescent="0.3">
      <c r="A7" s="296"/>
      <c r="B7" s="296"/>
      <c r="C7" s="292"/>
      <c r="D7" s="294"/>
      <c r="E7" s="292"/>
      <c r="F7" s="292"/>
      <c r="G7" s="292"/>
      <c r="H7" s="294"/>
      <c r="I7" s="99" t="s">
        <v>15</v>
      </c>
      <c r="J7" s="99" t="s">
        <v>16</v>
      </c>
      <c r="K7" s="99" t="s">
        <v>17</v>
      </c>
      <c r="L7" s="99" t="s">
        <v>18</v>
      </c>
      <c r="M7" s="99" t="s">
        <v>19</v>
      </c>
      <c r="N7" s="99" t="s">
        <v>20</v>
      </c>
      <c r="O7" s="292"/>
      <c r="P7" s="292"/>
      <c r="Q7" s="292"/>
      <c r="R7" s="290"/>
      <c r="S7" s="301"/>
      <c r="T7" s="302"/>
      <c r="U7" s="303"/>
    </row>
    <row r="8" spans="1:69" ht="409.5" customHeight="1" x14ac:dyDescent="0.25">
      <c r="A8" s="224" t="s">
        <v>38</v>
      </c>
      <c r="B8" s="236" t="s">
        <v>105</v>
      </c>
      <c r="C8" s="237" t="s">
        <v>163</v>
      </c>
      <c r="D8" s="50">
        <v>1</v>
      </c>
      <c r="E8" s="247" t="s">
        <v>231</v>
      </c>
      <c r="F8" s="34"/>
      <c r="G8" s="3"/>
      <c r="H8" s="50"/>
      <c r="I8" s="35"/>
      <c r="J8" s="35"/>
      <c r="K8" s="35"/>
      <c r="L8" s="35"/>
      <c r="M8" s="35"/>
      <c r="N8" s="35"/>
      <c r="O8" s="35"/>
      <c r="P8" s="35"/>
      <c r="Q8" s="3"/>
      <c r="R8" s="34"/>
      <c r="S8" s="36"/>
    </row>
    <row r="9" spans="1:69" ht="309.75" customHeight="1" thickBot="1" x14ac:dyDescent="0.3">
      <c r="A9" s="238" t="s">
        <v>39</v>
      </c>
      <c r="B9" s="239" t="s">
        <v>106</v>
      </c>
      <c r="C9" s="240" t="s">
        <v>164</v>
      </c>
      <c r="D9" s="241">
        <v>0.25</v>
      </c>
      <c r="E9" s="248" t="s">
        <v>228</v>
      </c>
      <c r="F9" s="241">
        <v>0.5</v>
      </c>
      <c r="G9" s="242"/>
      <c r="H9" s="241"/>
      <c r="I9" s="243"/>
      <c r="J9" s="243"/>
      <c r="K9" s="243"/>
      <c r="L9" s="243"/>
      <c r="M9" s="243"/>
      <c r="N9" s="243"/>
      <c r="O9" s="243"/>
      <c r="P9" s="243"/>
      <c r="Q9" s="244"/>
      <c r="R9" s="245"/>
      <c r="S9" s="246"/>
    </row>
    <row r="10" spans="1:69" ht="141" customHeight="1" thickBot="1" x14ac:dyDescent="0.3">
      <c r="A10" s="227" t="s">
        <v>33</v>
      </c>
      <c r="B10" s="228" t="s">
        <v>40</v>
      </c>
      <c r="C10" s="229" t="s">
        <v>165</v>
      </c>
      <c r="D10" s="230"/>
      <c r="E10" s="229" t="s">
        <v>165</v>
      </c>
      <c r="F10" s="231"/>
      <c r="G10" s="232"/>
      <c r="H10" s="230"/>
      <c r="I10" s="233"/>
      <c r="J10" s="233"/>
      <c r="K10" s="233"/>
      <c r="L10" s="233"/>
      <c r="M10" s="233"/>
      <c r="N10" s="233"/>
      <c r="O10" s="233"/>
      <c r="P10" s="233"/>
      <c r="Q10" s="234"/>
      <c r="R10" s="231"/>
      <c r="S10" s="235"/>
    </row>
    <row r="11" spans="1:69" ht="284.25" customHeight="1" x14ac:dyDescent="0.25">
      <c r="A11" s="287" t="s">
        <v>34</v>
      </c>
      <c r="B11" s="91" t="s">
        <v>41</v>
      </c>
      <c r="C11" s="189" t="s">
        <v>166</v>
      </c>
      <c r="D11" s="50">
        <v>1</v>
      </c>
      <c r="E11" s="247" t="s">
        <v>231</v>
      </c>
      <c r="F11" s="34"/>
      <c r="G11" s="3"/>
      <c r="H11" s="50"/>
      <c r="I11" s="35"/>
      <c r="J11" s="35"/>
      <c r="K11" s="35"/>
      <c r="L11" s="35"/>
      <c r="M11" s="35"/>
      <c r="N11" s="35"/>
      <c r="O11" s="35"/>
      <c r="P11" s="35"/>
      <c r="Q11" s="3"/>
      <c r="R11" s="34"/>
      <c r="S11" s="36"/>
    </row>
    <row r="12" spans="1:69" ht="174.75" customHeight="1" x14ac:dyDescent="0.25">
      <c r="A12" s="288"/>
      <c r="B12" s="90" t="s">
        <v>67</v>
      </c>
      <c r="C12" s="5" t="s">
        <v>232</v>
      </c>
      <c r="D12" s="51">
        <v>0.25</v>
      </c>
      <c r="E12" s="4" t="s">
        <v>229</v>
      </c>
      <c r="F12" s="51">
        <v>0.5</v>
      </c>
      <c r="G12" s="4"/>
      <c r="H12" s="51"/>
      <c r="I12" s="38"/>
      <c r="J12" s="38"/>
      <c r="K12" s="38"/>
      <c r="L12" s="38"/>
      <c r="M12" s="38"/>
      <c r="N12" s="38"/>
      <c r="O12" s="38"/>
      <c r="P12" s="38"/>
      <c r="Q12" s="4"/>
      <c r="R12" s="37"/>
      <c r="S12" s="39"/>
    </row>
    <row r="13" spans="1:69" ht="249.75" customHeight="1" thickBot="1" x14ac:dyDescent="0.3">
      <c r="A13" s="288"/>
      <c r="B13" s="90" t="s">
        <v>68</v>
      </c>
      <c r="C13" s="80" t="s">
        <v>180</v>
      </c>
      <c r="D13" s="79">
        <v>0.25</v>
      </c>
      <c r="E13" s="78" t="s">
        <v>230</v>
      </c>
      <c r="F13" s="79">
        <v>0.5</v>
      </c>
      <c r="G13" s="78"/>
      <c r="H13" s="79"/>
      <c r="I13" s="38"/>
      <c r="J13" s="38"/>
      <c r="K13" s="38"/>
      <c r="L13" s="38"/>
      <c r="M13" s="38"/>
      <c r="N13" s="38"/>
      <c r="O13" s="38"/>
      <c r="P13" s="38"/>
      <c r="Q13" s="78"/>
      <c r="R13" s="79"/>
      <c r="S13" s="39"/>
    </row>
    <row r="14" spans="1:69" s="97" customFormat="1" ht="18.75" thickBot="1" x14ac:dyDescent="0.3">
      <c r="A14" s="92"/>
      <c r="B14" s="93"/>
      <c r="C14" s="93"/>
      <c r="D14" s="95"/>
      <c r="E14" s="93"/>
      <c r="F14" s="94"/>
      <c r="G14" s="93"/>
      <c r="H14" s="95"/>
      <c r="I14" s="93"/>
      <c r="J14" s="93"/>
      <c r="K14" s="93"/>
      <c r="L14" s="93"/>
      <c r="M14" s="93"/>
      <c r="N14" s="93"/>
      <c r="O14" s="93"/>
      <c r="P14" s="93"/>
      <c r="Q14" s="93"/>
      <c r="R14" s="93"/>
      <c r="S14" s="96"/>
    </row>
    <row r="15" spans="1:69" ht="72.75" customHeight="1" x14ac:dyDescent="0.25">
      <c r="A15" s="15" t="s">
        <v>23</v>
      </c>
      <c r="B15" s="16" t="s">
        <v>24</v>
      </c>
      <c r="C15" s="17" t="s">
        <v>25</v>
      </c>
      <c r="D15" s="52"/>
      <c r="E15" s="17" t="s">
        <v>26</v>
      </c>
      <c r="F15" s="40"/>
      <c r="G15" s="17" t="s">
        <v>27</v>
      </c>
      <c r="H15" s="52"/>
      <c r="I15" s="41"/>
      <c r="J15" s="41"/>
      <c r="K15" s="41"/>
      <c r="L15" s="41"/>
      <c r="M15" s="41"/>
      <c r="N15" s="41"/>
      <c r="O15" s="17" t="s">
        <v>28</v>
      </c>
      <c r="P15" s="40"/>
      <c r="Q15" s="17" t="s">
        <v>28</v>
      </c>
      <c r="R15" s="40"/>
      <c r="S15" s="41"/>
    </row>
    <row r="16" spans="1:69" x14ac:dyDescent="0.25">
      <c r="A16" s="42" t="s">
        <v>23</v>
      </c>
      <c r="B16" s="42"/>
      <c r="C16" s="38"/>
      <c r="D16" s="53"/>
      <c r="E16" s="21"/>
      <c r="F16" s="43"/>
      <c r="G16" s="21"/>
      <c r="H16" s="53"/>
      <c r="I16" s="38"/>
      <c r="J16" s="38"/>
      <c r="K16" s="38"/>
      <c r="L16" s="38"/>
      <c r="M16" s="38"/>
      <c r="N16" s="38"/>
      <c r="O16" s="21"/>
      <c r="P16" s="43"/>
      <c r="Q16" s="21"/>
      <c r="R16" s="43"/>
      <c r="S16" s="21"/>
    </row>
    <row r="17" spans="1:19" ht="40.5" customHeight="1" thickBot="1" x14ac:dyDescent="0.3">
      <c r="A17" s="44" t="s">
        <v>21</v>
      </c>
      <c r="B17" s="45" t="e">
        <f>SUM(#REF!+#REF!+#REF!+P17)</f>
        <v>#REF!</v>
      </c>
      <c r="C17" s="46" t="s">
        <v>29</v>
      </c>
      <c r="D17" s="190">
        <f>AVERAGE(D8:D13)</f>
        <v>0.55000000000000004</v>
      </c>
      <c r="E17" s="46" t="s">
        <v>30</v>
      </c>
      <c r="F17" s="115">
        <f>AVERAGE(F8:F13)</f>
        <v>0.5</v>
      </c>
      <c r="G17" s="46" t="s">
        <v>30</v>
      </c>
      <c r="H17" s="49" t="e">
        <f>AVERAGE(H8:H13)</f>
        <v>#DIV/0!</v>
      </c>
      <c r="I17" s="46" t="s">
        <v>22</v>
      </c>
      <c r="J17" s="47" t="e">
        <f t="shared" ref="J17" si="0">AVERAGE(#REF!)</f>
        <v>#REF!</v>
      </c>
      <c r="K17" s="46" t="s">
        <v>22</v>
      </c>
      <c r="L17" s="47" t="e">
        <f t="shared" ref="L17" si="1">AVERAGE(#REF!)</f>
        <v>#REF!</v>
      </c>
      <c r="M17" s="46" t="s">
        <v>22</v>
      </c>
      <c r="N17" s="47" t="e">
        <f t="shared" ref="N17" si="2">AVERAGE(#REF!)</f>
        <v>#REF!</v>
      </c>
      <c r="O17" s="46" t="s">
        <v>30</v>
      </c>
      <c r="P17" s="47" t="e">
        <f>AVERAGE(#REF!)</f>
        <v>#REF!</v>
      </c>
      <c r="Q17" s="46" t="s">
        <v>30</v>
      </c>
      <c r="R17" s="49" t="e">
        <f>AVERAGE(R8:R13)</f>
        <v>#DIV/0!</v>
      </c>
      <c r="S17" s="48"/>
    </row>
  </sheetData>
  <mergeCells count="26">
    <mergeCell ref="A1:S1"/>
    <mergeCell ref="A4:XFD4"/>
    <mergeCell ref="A3:XFD3"/>
    <mergeCell ref="A2:XFD2"/>
    <mergeCell ref="A5:A7"/>
    <mergeCell ref="B5:B7"/>
    <mergeCell ref="C5:D5"/>
    <mergeCell ref="E5:F5"/>
    <mergeCell ref="G5:H5"/>
    <mergeCell ref="I5:P5"/>
    <mergeCell ref="Q5:R5"/>
    <mergeCell ref="C6:C7"/>
    <mergeCell ref="S5:U7"/>
    <mergeCell ref="E6:E7"/>
    <mergeCell ref="A11:A13"/>
    <mergeCell ref="R6:R7"/>
    <mergeCell ref="I6:J6"/>
    <mergeCell ref="K6:L6"/>
    <mergeCell ref="M6:N6"/>
    <mergeCell ref="O6:O7"/>
    <mergeCell ref="P6:P7"/>
    <mergeCell ref="Q6:Q7"/>
    <mergeCell ref="G6:G7"/>
    <mergeCell ref="H6:H7"/>
    <mergeCell ref="F6:F7"/>
    <mergeCell ref="D6:D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XFC58"/>
  <sheetViews>
    <sheetView tabSelected="1" topLeftCell="A49" zoomScale="80" zoomScaleNormal="80" workbookViewId="0">
      <selection activeCell="A49" sqref="A49:A55"/>
    </sheetView>
  </sheetViews>
  <sheetFormatPr baseColWidth="10" defaultColWidth="0" defaultRowHeight="18" x14ac:dyDescent="0.25"/>
  <cols>
    <col min="1" max="1" width="38" style="59" customWidth="1"/>
    <col min="2" max="2" width="46.5703125" style="59" customWidth="1"/>
    <col min="3" max="3" width="65.85546875" style="181" customWidth="1"/>
    <col min="4" max="4" width="8.85546875" style="72" customWidth="1"/>
    <col min="5" max="5" width="57.85546875" style="70" customWidth="1"/>
    <col min="6" max="6" width="10.28515625" style="77" customWidth="1"/>
    <col min="7" max="7" width="47.28515625" style="70" customWidth="1"/>
    <col min="8" max="8" width="8.7109375" style="72" customWidth="1"/>
    <col min="9" max="14" width="4.140625" style="59" hidden="1" customWidth="1"/>
    <col min="15" max="15" width="14" style="59" hidden="1" customWidth="1"/>
    <col min="16" max="16" width="7.42578125" style="59" hidden="1" customWidth="1"/>
    <col min="17" max="17" width="54.42578125" style="59" bestFit="1" customWidth="1"/>
    <col min="18" max="18" width="22.42578125" style="59" customWidth="1"/>
    <col min="19" max="19" width="70.5703125" style="59" customWidth="1"/>
    <col min="20" max="69" width="0" style="59" hidden="1" customWidth="1"/>
    <col min="70" max="16383" width="11.42578125" style="59" hidden="1"/>
    <col min="16384" max="16384" width="20.42578125" style="59" hidden="1" customWidth="1"/>
  </cols>
  <sheetData>
    <row r="1" spans="1:69" s="306" customFormat="1" x14ac:dyDescent="0.25">
      <c r="A1" s="304" t="s">
        <v>0</v>
      </c>
      <c r="B1" s="305"/>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305"/>
      <c r="AM1" s="305"/>
      <c r="AN1" s="305"/>
      <c r="AO1" s="305"/>
      <c r="AP1" s="305"/>
      <c r="AQ1" s="305"/>
      <c r="AR1" s="305"/>
      <c r="AS1" s="305"/>
      <c r="AT1" s="305"/>
      <c r="AU1" s="305"/>
      <c r="AV1" s="305"/>
      <c r="AW1" s="305"/>
      <c r="AX1" s="305"/>
      <c r="AY1" s="305"/>
      <c r="AZ1" s="305"/>
      <c r="BA1" s="305"/>
      <c r="BB1" s="305"/>
      <c r="BC1" s="305"/>
      <c r="BD1" s="305"/>
      <c r="BE1" s="305"/>
      <c r="BF1" s="305"/>
      <c r="BG1" s="305"/>
      <c r="BH1" s="305"/>
      <c r="BI1" s="305"/>
      <c r="BJ1" s="305"/>
      <c r="BK1" s="305"/>
      <c r="BL1" s="305"/>
      <c r="BM1" s="305"/>
      <c r="BN1" s="305"/>
      <c r="BO1" s="305"/>
      <c r="BP1" s="305"/>
      <c r="BQ1" s="305"/>
    </row>
    <row r="2" spans="1:69" s="306" customFormat="1" x14ac:dyDescent="0.25">
      <c r="A2" s="304" t="s">
        <v>1</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c r="AQ2" s="305"/>
      <c r="AR2" s="305"/>
      <c r="AS2" s="305"/>
      <c r="AT2" s="305"/>
      <c r="AU2" s="305"/>
      <c r="AV2" s="305"/>
      <c r="AW2" s="305"/>
      <c r="AX2" s="305"/>
      <c r="AY2" s="305"/>
      <c r="AZ2" s="305"/>
      <c r="BA2" s="305"/>
      <c r="BB2" s="305"/>
      <c r="BC2" s="305"/>
      <c r="BD2" s="305"/>
      <c r="BE2" s="305"/>
      <c r="BF2" s="305"/>
      <c r="BG2" s="305"/>
      <c r="BH2" s="305"/>
      <c r="BI2" s="305"/>
      <c r="BJ2" s="305"/>
      <c r="BK2" s="305"/>
      <c r="BL2" s="305"/>
      <c r="BM2" s="305"/>
      <c r="BN2" s="305"/>
      <c r="BO2" s="305"/>
      <c r="BP2" s="305"/>
      <c r="BQ2" s="305"/>
    </row>
    <row r="3" spans="1:69" s="306" customFormat="1" x14ac:dyDescent="0.25">
      <c r="A3" s="304" t="s">
        <v>55</v>
      </c>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5"/>
      <c r="AK3" s="305"/>
      <c r="AL3" s="305"/>
      <c r="AM3" s="305"/>
      <c r="AN3" s="305"/>
      <c r="AO3" s="305"/>
      <c r="AP3" s="305"/>
      <c r="AQ3" s="305"/>
      <c r="AR3" s="305"/>
      <c r="AS3" s="305"/>
      <c r="AT3" s="305"/>
      <c r="AU3" s="305"/>
      <c r="AV3" s="305"/>
      <c r="AW3" s="305"/>
      <c r="AX3" s="305"/>
      <c r="AY3" s="305"/>
      <c r="AZ3" s="305"/>
      <c r="BA3" s="305"/>
      <c r="BB3" s="305"/>
      <c r="BC3" s="305"/>
      <c r="BD3" s="305"/>
      <c r="BE3" s="305"/>
      <c r="BF3" s="305"/>
      <c r="BG3" s="305"/>
      <c r="BH3" s="305"/>
      <c r="BI3" s="305"/>
      <c r="BJ3" s="305"/>
      <c r="BK3" s="305"/>
      <c r="BL3" s="305"/>
      <c r="BM3" s="305"/>
      <c r="BN3" s="305"/>
      <c r="BO3" s="305"/>
      <c r="BP3" s="305"/>
      <c r="BQ3" s="305"/>
    </row>
    <row r="4" spans="1:69" s="306" customFormat="1" ht="68.25" customHeight="1" x14ac:dyDescent="0.25">
      <c r="A4" s="304" t="s">
        <v>59</v>
      </c>
      <c r="B4" s="305"/>
      <c r="C4" s="305"/>
      <c r="D4" s="305"/>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5"/>
      <c r="AH4" s="305"/>
      <c r="AI4" s="305"/>
      <c r="AJ4" s="305"/>
      <c r="AK4" s="305"/>
      <c r="AL4" s="305"/>
      <c r="AM4" s="305"/>
      <c r="AN4" s="305"/>
      <c r="AO4" s="305"/>
      <c r="AP4" s="305"/>
      <c r="AQ4" s="305"/>
      <c r="AR4" s="305"/>
      <c r="AS4" s="305"/>
      <c r="AT4" s="305"/>
      <c r="AU4" s="305"/>
      <c r="AV4" s="305"/>
      <c r="AW4" s="305"/>
      <c r="AX4" s="305"/>
      <c r="AY4" s="305"/>
      <c r="AZ4" s="305"/>
      <c r="BA4" s="305"/>
      <c r="BB4" s="305"/>
      <c r="BC4" s="305"/>
      <c r="BD4" s="305"/>
      <c r="BE4" s="305"/>
      <c r="BF4" s="305"/>
      <c r="BG4" s="305"/>
      <c r="BH4" s="305"/>
      <c r="BI4" s="305"/>
      <c r="BJ4" s="305"/>
      <c r="BK4" s="305"/>
      <c r="BL4" s="305"/>
      <c r="BM4" s="305"/>
      <c r="BN4" s="305"/>
      <c r="BO4" s="305"/>
      <c r="BP4" s="305"/>
      <c r="BQ4" s="305"/>
    </row>
    <row r="5" spans="1:69" s="57" customFormat="1" ht="42.75" customHeight="1" x14ac:dyDescent="0.25">
      <c r="A5" s="312" t="s">
        <v>2</v>
      </c>
      <c r="B5" s="312" t="s">
        <v>3</v>
      </c>
      <c r="C5" s="317" t="s">
        <v>4</v>
      </c>
      <c r="D5" s="317"/>
      <c r="E5" s="318" t="s">
        <v>5</v>
      </c>
      <c r="F5" s="318"/>
      <c r="G5" s="319" t="s">
        <v>6</v>
      </c>
      <c r="H5" s="319"/>
      <c r="I5" s="309" t="s">
        <v>7</v>
      </c>
      <c r="J5" s="309"/>
      <c r="K5" s="309"/>
      <c r="L5" s="309"/>
      <c r="M5" s="309"/>
      <c r="N5" s="309"/>
      <c r="O5" s="309"/>
      <c r="P5" s="309"/>
      <c r="Q5" s="309" t="s">
        <v>7</v>
      </c>
      <c r="R5" s="309"/>
      <c r="S5" s="307" t="s">
        <v>31</v>
      </c>
    </row>
    <row r="6" spans="1:69" s="57" customFormat="1" x14ac:dyDescent="0.25">
      <c r="A6" s="312"/>
      <c r="B6" s="312"/>
      <c r="C6" s="310" t="s">
        <v>10</v>
      </c>
      <c r="D6" s="272" t="s">
        <v>8</v>
      </c>
      <c r="E6" s="279" t="s">
        <v>10</v>
      </c>
      <c r="F6" s="272" t="s">
        <v>8</v>
      </c>
      <c r="G6" s="279" t="s">
        <v>10</v>
      </c>
      <c r="H6" s="272" t="s">
        <v>8</v>
      </c>
      <c r="I6" s="279" t="s">
        <v>11</v>
      </c>
      <c r="J6" s="279"/>
      <c r="K6" s="279" t="s">
        <v>12</v>
      </c>
      <c r="L6" s="279"/>
      <c r="M6" s="279" t="s">
        <v>13</v>
      </c>
      <c r="N6" s="279"/>
      <c r="O6" s="279" t="s">
        <v>14</v>
      </c>
      <c r="P6" s="279" t="s">
        <v>8</v>
      </c>
      <c r="Q6" s="279" t="s">
        <v>10</v>
      </c>
      <c r="R6" s="307" t="s">
        <v>8</v>
      </c>
      <c r="S6" s="307"/>
    </row>
    <row r="7" spans="1:69" s="57" customFormat="1" ht="54.75" thickBot="1" x14ac:dyDescent="0.3">
      <c r="A7" s="313"/>
      <c r="B7" s="313"/>
      <c r="C7" s="311"/>
      <c r="D7" s="273"/>
      <c r="E7" s="280"/>
      <c r="F7" s="273"/>
      <c r="G7" s="280"/>
      <c r="H7" s="273"/>
      <c r="I7" s="106" t="s">
        <v>15</v>
      </c>
      <c r="J7" s="106" t="s">
        <v>16</v>
      </c>
      <c r="K7" s="106" t="s">
        <v>17</v>
      </c>
      <c r="L7" s="106" t="s">
        <v>18</v>
      </c>
      <c r="M7" s="106" t="s">
        <v>19</v>
      </c>
      <c r="N7" s="106" t="s">
        <v>20</v>
      </c>
      <c r="O7" s="280"/>
      <c r="P7" s="280"/>
      <c r="Q7" s="280"/>
      <c r="R7" s="308"/>
      <c r="S7" s="308"/>
    </row>
    <row r="8" spans="1:69" s="178" customFormat="1" ht="158.25" customHeight="1" x14ac:dyDescent="0.25">
      <c r="A8" s="322" t="s">
        <v>108</v>
      </c>
      <c r="B8" s="141" t="s">
        <v>56</v>
      </c>
      <c r="C8" s="159" t="s">
        <v>167</v>
      </c>
      <c r="D8" s="177">
        <v>0.25</v>
      </c>
      <c r="E8" s="159" t="s">
        <v>212</v>
      </c>
      <c r="F8" s="177">
        <v>0.5</v>
      </c>
      <c r="G8" s="225"/>
      <c r="H8" s="177"/>
      <c r="Q8" s="56"/>
      <c r="R8" s="143"/>
    </row>
    <row r="9" spans="1:69" s="167" customFormat="1" ht="68.25" customHeight="1" x14ac:dyDescent="0.25">
      <c r="A9" s="323"/>
      <c r="B9" s="165" t="s">
        <v>70</v>
      </c>
      <c r="C9" s="162" t="s">
        <v>168</v>
      </c>
      <c r="D9" s="169">
        <v>0.25</v>
      </c>
      <c r="E9" s="162" t="s">
        <v>168</v>
      </c>
      <c r="F9" s="169">
        <v>0.5</v>
      </c>
      <c r="G9" s="168"/>
      <c r="H9" s="169"/>
      <c r="Q9" s="176"/>
      <c r="R9" s="133"/>
    </row>
    <row r="10" spans="1:69" s="167" customFormat="1" ht="159" customHeight="1" x14ac:dyDescent="0.25">
      <c r="A10" s="323"/>
      <c r="B10" s="165" t="s">
        <v>42</v>
      </c>
      <c r="C10" s="162" t="s">
        <v>169</v>
      </c>
      <c r="D10" s="169">
        <v>0.25</v>
      </c>
      <c r="E10" s="162" t="s">
        <v>213</v>
      </c>
      <c r="F10" s="169">
        <v>0.5</v>
      </c>
      <c r="G10" s="168"/>
      <c r="H10" s="169"/>
      <c r="Q10" s="176"/>
      <c r="R10" s="133"/>
    </row>
    <row r="11" spans="1:69" s="167" customFormat="1" ht="144.75" customHeight="1" x14ac:dyDescent="0.25">
      <c r="A11" s="323"/>
      <c r="B11" s="165" t="s">
        <v>57</v>
      </c>
      <c r="C11" s="162" t="s">
        <v>123</v>
      </c>
      <c r="D11" s="169">
        <v>0.25</v>
      </c>
      <c r="E11" s="162" t="s">
        <v>123</v>
      </c>
      <c r="F11" s="169">
        <v>0.5</v>
      </c>
      <c r="G11" s="168"/>
      <c r="H11" s="169"/>
      <c r="Q11" s="168"/>
      <c r="R11" s="133"/>
    </row>
    <row r="12" spans="1:69" s="167" customFormat="1" ht="70.5" customHeight="1" x14ac:dyDescent="0.25">
      <c r="A12" s="323"/>
      <c r="B12" s="165" t="s">
        <v>43</v>
      </c>
      <c r="C12" s="162" t="s">
        <v>170</v>
      </c>
      <c r="D12" s="169">
        <v>0.25</v>
      </c>
      <c r="E12" s="162" t="s">
        <v>170</v>
      </c>
      <c r="F12" s="169">
        <v>0.5</v>
      </c>
      <c r="G12" s="168"/>
      <c r="H12" s="169"/>
      <c r="Q12" s="168"/>
      <c r="R12" s="133"/>
    </row>
    <row r="13" spans="1:69" s="145" customFormat="1" ht="111.75" customHeight="1" thickBot="1" x14ac:dyDescent="0.3">
      <c r="A13" s="324"/>
      <c r="B13" s="144" t="s">
        <v>69</v>
      </c>
      <c r="C13" s="196" t="s">
        <v>171</v>
      </c>
      <c r="D13" s="197">
        <v>0.25</v>
      </c>
      <c r="E13" s="129" t="s">
        <v>189</v>
      </c>
      <c r="F13" s="197">
        <v>0.5</v>
      </c>
      <c r="G13" s="129"/>
      <c r="H13" s="197"/>
      <c r="Q13" s="130"/>
      <c r="R13" s="146"/>
    </row>
    <row r="14" spans="1:69" s="152" customFormat="1" ht="170.25" customHeight="1" x14ac:dyDescent="0.25">
      <c r="A14" s="331" t="s">
        <v>109</v>
      </c>
      <c r="B14" s="191" t="s">
        <v>117</v>
      </c>
      <c r="C14" s="192" t="s">
        <v>185</v>
      </c>
      <c r="D14" s="193">
        <v>0.25</v>
      </c>
      <c r="E14" s="192" t="s">
        <v>193</v>
      </c>
      <c r="F14" s="193"/>
      <c r="G14" s="157"/>
      <c r="H14" s="174"/>
      <c r="Q14" s="194"/>
      <c r="R14" s="195"/>
    </row>
    <row r="15" spans="1:69" s="167" customFormat="1" ht="84" customHeight="1" x14ac:dyDescent="0.25">
      <c r="A15" s="332"/>
      <c r="B15" s="165" t="s">
        <v>71</v>
      </c>
      <c r="C15" s="162" t="s">
        <v>186</v>
      </c>
      <c r="D15" s="169">
        <v>0.2</v>
      </c>
      <c r="E15" s="162" t="s">
        <v>194</v>
      </c>
      <c r="F15" s="169">
        <v>0.1</v>
      </c>
      <c r="G15" s="164"/>
      <c r="H15" s="173"/>
      <c r="Q15" s="171"/>
      <c r="R15" s="172"/>
    </row>
    <row r="16" spans="1:69" s="167" customFormat="1" ht="129" customHeight="1" x14ac:dyDescent="0.25">
      <c r="A16" s="332"/>
      <c r="B16" s="165" t="s">
        <v>124</v>
      </c>
      <c r="C16" s="162" t="s">
        <v>125</v>
      </c>
      <c r="D16" s="169">
        <v>0.25</v>
      </c>
      <c r="E16" s="162" t="s">
        <v>195</v>
      </c>
      <c r="F16" s="216">
        <v>0.25</v>
      </c>
      <c r="G16" s="164"/>
      <c r="H16" s="173"/>
      <c r="Q16" s="170"/>
      <c r="R16" s="172"/>
    </row>
    <row r="17" spans="1:19" s="167" customFormat="1" ht="69.75" customHeight="1" x14ac:dyDescent="0.25">
      <c r="A17" s="332"/>
      <c r="B17" s="165" t="s">
        <v>126</v>
      </c>
      <c r="C17" s="162" t="s">
        <v>127</v>
      </c>
      <c r="D17" s="169">
        <v>0.25</v>
      </c>
      <c r="E17" s="217" t="s">
        <v>196</v>
      </c>
      <c r="F17" s="213">
        <v>0.25</v>
      </c>
      <c r="G17" s="164"/>
      <c r="H17" s="173"/>
      <c r="Q17" s="171"/>
      <c r="R17" s="172"/>
    </row>
    <row r="18" spans="1:19" s="167" customFormat="1" ht="66" customHeight="1" x14ac:dyDescent="0.25">
      <c r="A18" s="332"/>
      <c r="B18" s="175" t="s">
        <v>72</v>
      </c>
      <c r="C18" s="162" t="s">
        <v>128</v>
      </c>
      <c r="D18" s="169">
        <v>0</v>
      </c>
      <c r="E18" s="162" t="s">
        <v>128</v>
      </c>
      <c r="F18" s="213">
        <v>0</v>
      </c>
      <c r="G18" s="164"/>
      <c r="H18" s="173"/>
      <c r="Q18" s="171"/>
      <c r="R18" s="172"/>
    </row>
    <row r="19" spans="1:19" s="167" customFormat="1" ht="75.75" customHeight="1" x14ac:dyDescent="0.25">
      <c r="A19" s="332"/>
      <c r="B19" s="165" t="s">
        <v>73</v>
      </c>
      <c r="C19" s="162" t="s">
        <v>129</v>
      </c>
      <c r="D19" s="169">
        <v>0.25</v>
      </c>
      <c r="E19" s="206" t="s">
        <v>197</v>
      </c>
      <c r="F19" s="213">
        <v>0.25</v>
      </c>
      <c r="G19" s="164"/>
      <c r="H19" s="173"/>
      <c r="Q19" s="170"/>
      <c r="R19" s="172"/>
    </row>
    <row r="20" spans="1:19" s="167" customFormat="1" ht="72" customHeight="1" x14ac:dyDescent="0.25">
      <c r="A20" s="332"/>
      <c r="B20" s="175" t="s">
        <v>74</v>
      </c>
      <c r="C20" s="162" t="s">
        <v>130</v>
      </c>
      <c r="D20" s="169">
        <v>0.25</v>
      </c>
      <c r="E20" s="218" t="s">
        <v>198</v>
      </c>
      <c r="F20" s="213">
        <v>0.25</v>
      </c>
      <c r="G20" s="164"/>
      <c r="H20" s="173"/>
      <c r="Q20" s="171"/>
      <c r="R20" s="172"/>
    </row>
    <row r="21" spans="1:19" s="167" customFormat="1" ht="54" customHeight="1" x14ac:dyDescent="0.25">
      <c r="A21" s="332"/>
      <c r="B21" s="165" t="s">
        <v>75</v>
      </c>
      <c r="C21" s="162" t="s">
        <v>131</v>
      </c>
      <c r="D21" s="169">
        <v>0.25</v>
      </c>
      <c r="E21" s="162" t="s">
        <v>131</v>
      </c>
      <c r="F21" s="213">
        <v>0.25</v>
      </c>
      <c r="G21" s="164"/>
      <c r="H21" s="173"/>
      <c r="Q21" s="170"/>
      <c r="R21" s="172"/>
    </row>
    <row r="22" spans="1:19" s="167" customFormat="1" ht="132" customHeight="1" x14ac:dyDescent="0.25">
      <c r="A22" s="332"/>
      <c r="B22" s="165" t="s">
        <v>76</v>
      </c>
      <c r="C22" s="162" t="s">
        <v>132</v>
      </c>
      <c r="D22" s="169">
        <v>0.25</v>
      </c>
      <c r="E22" s="217"/>
      <c r="F22" s="213">
        <v>0</v>
      </c>
      <c r="G22" s="164"/>
      <c r="H22" s="173"/>
      <c r="Q22" s="171"/>
      <c r="R22" s="172"/>
    </row>
    <row r="23" spans="1:19" s="167" customFormat="1" ht="48.75" customHeight="1" x14ac:dyDescent="0.25">
      <c r="A23" s="332"/>
      <c r="B23" s="165" t="s">
        <v>77</v>
      </c>
      <c r="C23" s="162" t="s">
        <v>141</v>
      </c>
      <c r="D23" s="169"/>
      <c r="E23" s="206" t="s">
        <v>199</v>
      </c>
      <c r="F23" s="213">
        <v>0.25</v>
      </c>
      <c r="G23" s="164"/>
      <c r="H23" s="173"/>
      <c r="Q23" s="170"/>
      <c r="R23" s="172"/>
    </row>
    <row r="24" spans="1:19" s="167" customFormat="1" ht="48.75" customHeight="1" x14ac:dyDescent="0.25">
      <c r="A24" s="332"/>
      <c r="B24" s="165" t="s">
        <v>78</v>
      </c>
      <c r="C24" s="162" t="s">
        <v>133</v>
      </c>
      <c r="D24" s="169">
        <v>0.25</v>
      </c>
      <c r="E24" s="219" t="s">
        <v>200</v>
      </c>
      <c r="F24" s="213">
        <v>0.25</v>
      </c>
      <c r="G24" s="164"/>
      <c r="H24" s="173"/>
      <c r="Q24" s="171"/>
      <c r="R24" s="172"/>
      <c r="S24" s="163"/>
    </row>
    <row r="25" spans="1:19" s="167" customFormat="1" ht="69.75" customHeight="1" x14ac:dyDescent="0.25">
      <c r="A25" s="332"/>
      <c r="B25" s="165" t="s">
        <v>79</v>
      </c>
      <c r="C25" s="162" t="s">
        <v>134</v>
      </c>
      <c r="D25" s="169">
        <v>0.25</v>
      </c>
      <c r="E25" s="218" t="s">
        <v>201</v>
      </c>
      <c r="F25" s="213">
        <v>0.25</v>
      </c>
      <c r="G25" s="164"/>
      <c r="H25" s="173"/>
      <c r="Q25" s="171"/>
      <c r="R25" s="172"/>
    </row>
    <row r="26" spans="1:19" s="167" customFormat="1" ht="48.75" customHeight="1" x14ac:dyDescent="0.25">
      <c r="A26" s="332"/>
      <c r="B26" s="165" t="s">
        <v>80</v>
      </c>
      <c r="C26" s="162" t="s">
        <v>135</v>
      </c>
      <c r="D26" s="169">
        <v>0.25</v>
      </c>
      <c r="E26" s="206" t="s">
        <v>202</v>
      </c>
      <c r="F26" s="213">
        <v>0.25</v>
      </c>
      <c r="G26" s="164"/>
      <c r="H26" s="173"/>
      <c r="Q26" s="171"/>
      <c r="R26" s="172"/>
    </row>
    <row r="27" spans="1:19" s="167" customFormat="1" ht="40.5" customHeight="1" x14ac:dyDescent="0.25">
      <c r="A27" s="332"/>
      <c r="B27" s="165" t="s">
        <v>81</v>
      </c>
      <c r="C27" s="162" t="s">
        <v>136</v>
      </c>
      <c r="D27" s="169">
        <v>0.25</v>
      </c>
      <c r="E27" s="162" t="s">
        <v>136</v>
      </c>
      <c r="F27" s="213">
        <v>0.25</v>
      </c>
      <c r="G27" s="164"/>
      <c r="H27" s="173"/>
      <c r="Q27" s="171"/>
      <c r="R27" s="172"/>
    </row>
    <row r="28" spans="1:19" s="167" customFormat="1" ht="39" customHeight="1" x14ac:dyDescent="0.25">
      <c r="A28" s="332"/>
      <c r="B28" s="165" t="s">
        <v>82</v>
      </c>
      <c r="C28" s="162" t="s">
        <v>137</v>
      </c>
      <c r="D28" s="169">
        <v>0.25</v>
      </c>
      <c r="E28" s="218" t="s">
        <v>203</v>
      </c>
      <c r="F28" s="213">
        <v>0.25</v>
      </c>
      <c r="G28" s="164"/>
      <c r="H28" s="173"/>
      <c r="Q28" s="170"/>
      <c r="R28" s="172"/>
    </row>
    <row r="29" spans="1:19" s="167" customFormat="1" ht="195" customHeight="1" x14ac:dyDescent="0.25">
      <c r="A29" s="332"/>
      <c r="B29" s="165" t="s">
        <v>83</v>
      </c>
      <c r="C29" s="162" t="s">
        <v>138</v>
      </c>
      <c r="D29" s="169">
        <v>0.2</v>
      </c>
      <c r="E29" s="206" t="s">
        <v>204</v>
      </c>
      <c r="F29" s="213">
        <v>0.25</v>
      </c>
      <c r="G29" s="164"/>
      <c r="H29" s="173"/>
      <c r="Q29" s="171"/>
      <c r="R29" s="172"/>
    </row>
    <row r="30" spans="1:19" s="167" customFormat="1" ht="46.5" customHeight="1" x14ac:dyDescent="0.25">
      <c r="A30" s="332"/>
      <c r="B30" s="165" t="s">
        <v>84</v>
      </c>
      <c r="C30" s="162" t="s">
        <v>139</v>
      </c>
      <c r="D30" s="169">
        <v>0.25</v>
      </c>
      <c r="E30" s="162" t="s">
        <v>139</v>
      </c>
      <c r="F30" s="213">
        <v>0.25</v>
      </c>
      <c r="G30" s="164"/>
      <c r="H30" s="173"/>
      <c r="Q30" s="171"/>
      <c r="R30" s="172"/>
    </row>
    <row r="31" spans="1:19" s="167" customFormat="1" ht="67.5" customHeight="1" thickBot="1" x14ac:dyDescent="0.3">
      <c r="A31" s="332"/>
      <c r="B31" s="165" t="s">
        <v>85</v>
      </c>
      <c r="C31" s="162" t="s">
        <v>140</v>
      </c>
      <c r="D31" s="169">
        <v>0.25</v>
      </c>
      <c r="E31" s="162" t="s">
        <v>140</v>
      </c>
      <c r="F31" s="213">
        <v>0.25</v>
      </c>
      <c r="G31" s="166"/>
      <c r="H31" s="173"/>
      <c r="Q31" s="170"/>
      <c r="R31" s="172"/>
    </row>
    <row r="32" spans="1:19" s="152" customFormat="1" ht="107.25" customHeight="1" x14ac:dyDescent="0.25">
      <c r="A32" s="325" t="s">
        <v>110</v>
      </c>
      <c r="B32" s="151" t="s">
        <v>88</v>
      </c>
      <c r="C32" s="182" t="s">
        <v>118</v>
      </c>
      <c r="D32" s="212">
        <v>0.25</v>
      </c>
      <c r="E32" s="151" t="s">
        <v>190</v>
      </c>
      <c r="F32" s="212">
        <v>0.25</v>
      </c>
      <c r="G32" s="156"/>
      <c r="H32" s="174"/>
      <c r="Q32" s="156"/>
      <c r="R32" s="153"/>
    </row>
    <row r="33" spans="1:18" s="134" customFormat="1" ht="99" customHeight="1" x14ac:dyDescent="0.25">
      <c r="A33" s="326"/>
      <c r="B33" s="165" t="s">
        <v>86</v>
      </c>
      <c r="C33" s="161" t="s">
        <v>119</v>
      </c>
      <c r="D33" s="211">
        <v>0.25</v>
      </c>
      <c r="E33" s="165" t="s">
        <v>191</v>
      </c>
      <c r="F33" s="211">
        <v>0.25</v>
      </c>
      <c r="G33" s="140"/>
      <c r="H33" s="137"/>
      <c r="Q33" s="140"/>
      <c r="R33" s="133"/>
    </row>
    <row r="34" spans="1:18" s="139" customFormat="1" ht="180.75" customHeight="1" thickBot="1" x14ac:dyDescent="0.3">
      <c r="A34" s="327"/>
      <c r="B34" s="147" t="s">
        <v>87</v>
      </c>
      <c r="C34" s="160" t="s">
        <v>120</v>
      </c>
      <c r="D34" s="136">
        <v>0</v>
      </c>
      <c r="E34" s="147" t="s">
        <v>192</v>
      </c>
      <c r="F34" s="136">
        <v>0.25</v>
      </c>
      <c r="G34" s="154"/>
      <c r="H34" s="136"/>
      <c r="Q34" s="154"/>
      <c r="R34" s="148"/>
    </row>
    <row r="35" spans="1:18" s="142" customFormat="1" ht="103.5" customHeight="1" x14ac:dyDescent="0.25">
      <c r="A35" s="328" t="s">
        <v>111</v>
      </c>
      <c r="B35" s="141" t="s">
        <v>44</v>
      </c>
      <c r="C35" s="320" t="s">
        <v>188</v>
      </c>
      <c r="D35" s="203">
        <v>0.25</v>
      </c>
      <c r="E35" s="320" t="s">
        <v>187</v>
      </c>
      <c r="F35" s="149">
        <v>0.5</v>
      </c>
      <c r="G35" s="150"/>
      <c r="H35" s="149"/>
      <c r="Q35" s="150"/>
      <c r="R35" s="143"/>
    </row>
    <row r="36" spans="1:18" s="134" customFormat="1" ht="102.75" customHeight="1" x14ac:dyDescent="0.25">
      <c r="A36" s="329"/>
      <c r="B36" s="132" t="s">
        <v>45</v>
      </c>
      <c r="C36" s="321"/>
      <c r="D36" s="202">
        <v>0.25</v>
      </c>
      <c r="E36" s="321"/>
      <c r="F36" s="137">
        <v>0.5</v>
      </c>
      <c r="G36" s="138"/>
      <c r="H36" s="137"/>
      <c r="Q36" s="138"/>
      <c r="R36" s="133"/>
    </row>
    <row r="37" spans="1:18" s="134" customFormat="1" ht="88.5" customHeight="1" x14ac:dyDescent="0.25">
      <c r="A37" s="329"/>
      <c r="B37" s="132" t="s">
        <v>46</v>
      </c>
      <c r="C37" s="321"/>
      <c r="D37" s="202">
        <v>0.25</v>
      </c>
      <c r="E37" s="321"/>
      <c r="F37" s="137">
        <v>0.5</v>
      </c>
      <c r="G37" s="138"/>
      <c r="H37" s="137"/>
      <c r="Q37" s="138"/>
      <c r="R37" s="133"/>
    </row>
    <row r="38" spans="1:18" s="134" customFormat="1" ht="90" customHeight="1" x14ac:dyDescent="0.25">
      <c r="A38" s="329"/>
      <c r="B38" s="132" t="s">
        <v>107</v>
      </c>
      <c r="C38" s="205" t="s">
        <v>121</v>
      </c>
      <c r="D38" s="202">
        <v>0.25</v>
      </c>
      <c r="E38" s="206" t="s">
        <v>121</v>
      </c>
      <c r="F38" s="137">
        <v>0.5</v>
      </c>
      <c r="G38" s="138"/>
      <c r="H38" s="137"/>
      <c r="Q38" s="138"/>
      <c r="R38" s="133"/>
    </row>
    <row r="39" spans="1:18" s="139" customFormat="1" ht="87.75" customHeight="1" thickBot="1" x14ac:dyDescent="0.3">
      <c r="A39" s="330"/>
      <c r="B39" s="147" t="s">
        <v>122</v>
      </c>
      <c r="C39" s="198" t="s">
        <v>121</v>
      </c>
      <c r="D39" s="136">
        <v>0.25</v>
      </c>
      <c r="E39" s="198" t="s">
        <v>121</v>
      </c>
      <c r="F39" s="136">
        <v>0.5</v>
      </c>
      <c r="G39" s="184"/>
      <c r="H39" s="136"/>
      <c r="Q39" s="184"/>
      <c r="R39" s="148"/>
    </row>
    <row r="40" spans="1:18" s="178" customFormat="1" ht="117.75" customHeight="1" thickBot="1" x14ac:dyDescent="0.3">
      <c r="A40" s="314" t="s">
        <v>112</v>
      </c>
      <c r="B40" s="141" t="s">
        <v>47</v>
      </c>
      <c r="C40" s="204" t="s">
        <v>172</v>
      </c>
      <c r="D40" s="203">
        <v>0.1</v>
      </c>
      <c r="E40" s="204" t="s">
        <v>205</v>
      </c>
      <c r="F40" s="215">
        <v>0.35</v>
      </c>
      <c r="G40" s="210"/>
      <c r="H40" s="203"/>
      <c r="Q40" s="210"/>
      <c r="R40" s="143"/>
    </row>
    <row r="41" spans="1:18" s="167" customFormat="1" ht="197.25" customHeight="1" x14ac:dyDescent="0.25">
      <c r="A41" s="315"/>
      <c r="B41" s="165" t="s">
        <v>89</v>
      </c>
      <c r="C41" s="205" t="s">
        <v>173</v>
      </c>
      <c r="D41" s="202">
        <v>0.25</v>
      </c>
      <c r="E41" s="206" t="s">
        <v>211</v>
      </c>
      <c r="F41" s="215">
        <v>0.5</v>
      </c>
      <c r="G41" s="176"/>
      <c r="H41" s="202"/>
      <c r="Q41" s="176"/>
      <c r="R41" s="133"/>
    </row>
    <row r="42" spans="1:18" s="167" customFormat="1" ht="342" customHeight="1" x14ac:dyDescent="0.25">
      <c r="A42" s="315"/>
      <c r="B42" s="165" t="s">
        <v>90</v>
      </c>
      <c r="C42" s="205" t="s">
        <v>142</v>
      </c>
      <c r="D42" s="202">
        <v>0.25</v>
      </c>
      <c r="E42" s="206" t="s">
        <v>206</v>
      </c>
      <c r="F42" s="214">
        <v>0.5</v>
      </c>
      <c r="G42" s="176"/>
      <c r="H42" s="202"/>
      <c r="Q42" s="176"/>
      <c r="R42" s="133"/>
    </row>
    <row r="43" spans="1:18" s="167" customFormat="1" ht="162.75" customHeight="1" x14ac:dyDescent="0.25">
      <c r="A43" s="315"/>
      <c r="B43" s="165" t="s">
        <v>48</v>
      </c>
      <c r="C43" s="205" t="s">
        <v>174</v>
      </c>
      <c r="D43" s="202">
        <v>0</v>
      </c>
      <c r="E43" s="206" t="s">
        <v>174</v>
      </c>
      <c r="F43" s="214">
        <v>0</v>
      </c>
      <c r="G43" s="176"/>
      <c r="H43" s="202"/>
      <c r="Q43" s="176"/>
      <c r="R43" s="133"/>
    </row>
    <row r="44" spans="1:18" s="167" customFormat="1" ht="260.25" customHeight="1" x14ac:dyDescent="0.25">
      <c r="A44" s="315"/>
      <c r="B44" s="165" t="s">
        <v>91</v>
      </c>
      <c r="C44" s="205" t="s">
        <v>175</v>
      </c>
      <c r="D44" s="202">
        <v>0.1</v>
      </c>
      <c r="E44" s="206" t="s">
        <v>184</v>
      </c>
      <c r="F44" s="214">
        <v>0.35</v>
      </c>
      <c r="G44" s="163"/>
      <c r="H44" s="202"/>
      <c r="Q44" s="176"/>
      <c r="R44" s="133"/>
    </row>
    <row r="45" spans="1:18" s="167" customFormat="1" ht="150" customHeight="1" x14ac:dyDescent="0.25">
      <c r="A45" s="315"/>
      <c r="B45" s="168" t="s">
        <v>92</v>
      </c>
      <c r="C45" s="205" t="s">
        <v>176</v>
      </c>
      <c r="D45" s="202">
        <v>0</v>
      </c>
      <c r="E45" s="206" t="s">
        <v>207</v>
      </c>
      <c r="F45" s="220">
        <v>0</v>
      </c>
      <c r="G45" s="176"/>
      <c r="H45" s="202"/>
      <c r="Q45" s="176"/>
      <c r="R45" s="133"/>
    </row>
    <row r="46" spans="1:18" s="167" customFormat="1" ht="341.25" customHeight="1" x14ac:dyDescent="0.25">
      <c r="A46" s="315"/>
      <c r="B46" s="168" t="s">
        <v>93</v>
      </c>
      <c r="C46" s="205" t="s">
        <v>143</v>
      </c>
      <c r="D46" s="202">
        <v>0.25</v>
      </c>
      <c r="E46" s="206" t="s">
        <v>208</v>
      </c>
      <c r="F46" s="214">
        <v>0.35</v>
      </c>
      <c r="G46" s="176"/>
      <c r="H46" s="202"/>
      <c r="Q46" s="176"/>
      <c r="R46" s="133"/>
    </row>
    <row r="47" spans="1:18" s="167" customFormat="1" ht="63" customHeight="1" x14ac:dyDescent="0.25">
      <c r="A47" s="315"/>
      <c r="B47" s="168" t="s">
        <v>61</v>
      </c>
      <c r="C47" s="205" t="s">
        <v>144</v>
      </c>
      <c r="D47" s="202">
        <v>0</v>
      </c>
      <c r="E47" s="206" t="s">
        <v>209</v>
      </c>
      <c r="F47" s="214">
        <v>0</v>
      </c>
      <c r="G47" s="176"/>
      <c r="H47" s="202"/>
      <c r="Q47" s="176"/>
      <c r="R47" s="133"/>
    </row>
    <row r="48" spans="1:18" s="145" customFormat="1" ht="80.25" customHeight="1" thickBot="1" x14ac:dyDescent="0.3">
      <c r="A48" s="316"/>
      <c r="B48" s="129" t="s">
        <v>62</v>
      </c>
      <c r="C48" s="199" t="s">
        <v>177</v>
      </c>
      <c r="D48" s="131">
        <v>0.25</v>
      </c>
      <c r="E48" s="199" t="s">
        <v>210</v>
      </c>
      <c r="F48" s="131">
        <v>0.5</v>
      </c>
      <c r="G48" s="130"/>
      <c r="H48" s="131"/>
      <c r="Q48" s="130"/>
      <c r="R48" s="146"/>
    </row>
    <row r="49" spans="1:19" s="135" customFormat="1" ht="174.75" customHeight="1" x14ac:dyDescent="0.25">
      <c r="A49" s="328" t="s">
        <v>60</v>
      </c>
      <c r="B49" s="151" t="s">
        <v>94</v>
      </c>
      <c r="C49" s="320" t="s">
        <v>178</v>
      </c>
      <c r="D49" s="335"/>
      <c r="E49" s="333" t="s">
        <v>233</v>
      </c>
      <c r="F49" s="258">
        <v>0.3</v>
      </c>
      <c r="G49" s="207"/>
      <c r="H49" s="208"/>
      <c r="I49" s="152"/>
      <c r="J49" s="152"/>
      <c r="K49" s="152"/>
      <c r="L49" s="152"/>
      <c r="M49" s="152"/>
      <c r="N49" s="152"/>
      <c r="O49" s="152"/>
      <c r="P49" s="152"/>
      <c r="Q49" s="207"/>
      <c r="R49" s="153"/>
      <c r="S49" s="209"/>
    </row>
    <row r="50" spans="1:19" s="61" customFormat="1" ht="84.75" customHeight="1" x14ac:dyDescent="0.25">
      <c r="A50" s="329"/>
      <c r="B50" s="165" t="s">
        <v>95</v>
      </c>
      <c r="C50" s="321"/>
      <c r="D50" s="255"/>
      <c r="E50" s="334"/>
      <c r="F50" s="259"/>
      <c r="G50" s="121"/>
      <c r="H50" s="108"/>
      <c r="I50" s="167"/>
      <c r="J50" s="167"/>
      <c r="K50" s="167"/>
      <c r="L50" s="167"/>
      <c r="M50" s="167"/>
      <c r="N50" s="167"/>
      <c r="O50" s="167"/>
      <c r="P50" s="167"/>
      <c r="Q50" s="121"/>
      <c r="R50" s="133"/>
      <c r="S50" s="200"/>
    </row>
    <row r="51" spans="1:19" s="61" customFormat="1" ht="109.5" customHeight="1" x14ac:dyDescent="0.25">
      <c r="A51" s="329"/>
      <c r="B51" s="165" t="s">
        <v>49</v>
      </c>
      <c r="C51" s="205" t="s">
        <v>179</v>
      </c>
      <c r="D51" s="202"/>
      <c r="E51" s="249" t="s">
        <v>234</v>
      </c>
      <c r="F51" s="183">
        <v>0.3</v>
      </c>
      <c r="G51" s="58"/>
      <c r="H51" s="183"/>
      <c r="I51" s="167"/>
      <c r="J51" s="167"/>
      <c r="K51" s="167"/>
      <c r="L51" s="167"/>
      <c r="M51" s="167"/>
      <c r="N51" s="167"/>
      <c r="O51" s="167"/>
      <c r="P51" s="167"/>
      <c r="Q51" s="58"/>
      <c r="R51" s="133"/>
      <c r="S51" s="200"/>
    </row>
    <row r="52" spans="1:19" s="61" customFormat="1" ht="98.25" customHeight="1" x14ac:dyDescent="0.25">
      <c r="A52" s="329"/>
      <c r="B52" s="165" t="s">
        <v>50</v>
      </c>
      <c r="C52" s="205" t="s">
        <v>181</v>
      </c>
      <c r="D52" s="202"/>
      <c r="E52" s="176" t="s">
        <v>235</v>
      </c>
      <c r="F52" s="183">
        <v>1</v>
      </c>
      <c r="G52" s="176"/>
      <c r="H52" s="183"/>
      <c r="I52" s="167"/>
      <c r="J52" s="167"/>
      <c r="K52" s="167"/>
      <c r="L52" s="167"/>
      <c r="M52" s="167"/>
      <c r="N52" s="167"/>
      <c r="O52" s="167"/>
      <c r="P52" s="167"/>
      <c r="Q52" s="176"/>
      <c r="R52" s="133"/>
      <c r="S52" s="200"/>
    </row>
    <row r="53" spans="1:19" s="61" customFormat="1" ht="104.25" customHeight="1" x14ac:dyDescent="0.25">
      <c r="A53" s="329"/>
      <c r="B53" s="165" t="s">
        <v>51</v>
      </c>
      <c r="C53" s="205" t="s">
        <v>182</v>
      </c>
      <c r="D53" s="202"/>
      <c r="E53" s="176" t="s">
        <v>236</v>
      </c>
      <c r="F53" s="183">
        <v>1</v>
      </c>
      <c r="G53" s="176"/>
      <c r="H53" s="183"/>
      <c r="I53" s="167"/>
      <c r="J53" s="167"/>
      <c r="K53" s="167"/>
      <c r="L53" s="167"/>
      <c r="M53" s="167"/>
      <c r="N53" s="167"/>
      <c r="O53" s="167"/>
      <c r="P53" s="167"/>
      <c r="Q53" s="176"/>
      <c r="R53" s="133"/>
      <c r="S53" s="200"/>
    </row>
    <row r="54" spans="1:19" s="61" customFormat="1" ht="77.25" customHeight="1" x14ac:dyDescent="0.25">
      <c r="A54" s="329"/>
      <c r="B54" s="165" t="s">
        <v>52</v>
      </c>
      <c r="C54" s="205" t="s">
        <v>157</v>
      </c>
      <c r="D54" s="202"/>
      <c r="E54" s="176" t="s">
        <v>237</v>
      </c>
      <c r="F54" s="183">
        <v>1</v>
      </c>
      <c r="G54" s="176"/>
      <c r="H54" s="183"/>
      <c r="I54" s="167"/>
      <c r="J54" s="167"/>
      <c r="K54" s="167"/>
      <c r="L54" s="167"/>
      <c r="M54" s="167"/>
      <c r="N54" s="167"/>
      <c r="O54" s="167"/>
      <c r="P54" s="167"/>
      <c r="Q54" s="176"/>
      <c r="R54" s="133"/>
      <c r="S54" s="200"/>
    </row>
    <row r="55" spans="1:19" s="62" customFormat="1" ht="83.25" customHeight="1" thickBot="1" x14ac:dyDescent="0.3">
      <c r="A55" s="330"/>
      <c r="B55" s="144" t="s">
        <v>53</v>
      </c>
      <c r="C55" s="199" t="s">
        <v>183</v>
      </c>
      <c r="D55" s="131">
        <v>0.25</v>
      </c>
      <c r="E55" s="199" t="s">
        <v>183</v>
      </c>
      <c r="F55" s="131">
        <v>0.25</v>
      </c>
      <c r="G55" s="130"/>
      <c r="H55" s="131"/>
      <c r="I55" s="145"/>
      <c r="J55" s="145"/>
      <c r="K55" s="145"/>
      <c r="L55" s="145"/>
      <c r="M55" s="145"/>
      <c r="N55" s="145"/>
      <c r="O55" s="145"/>
      <c r="P55" s="145"/>
      <c r="Q55" s="130"/>
      <c r="R55" s="146"/>
      <c r="S55" s="201"/>
    </row>
    <row r="56" spans="1:19" s="119" customFormat="1" ht="24" thickBot="1" x14ac:dyDescent="0.3">
      <c r="A56" s="126"/>
      <c r="B56" s="116"/>
      <c r="C56" s="179"/>
      <c r="D56" s="250">
        <f>AVERAGE(D49:D55)</f>
        <v>0.25</v>
      </c>
      <c r="E56" s="117"/>
      <c r="F56" s="250">
        <f>AVERAGE(F49:F55)</f>
        <v>0.64166666666666672</v>
      </c>
      <c r="G56" s="117"/>
      <c r="H56" s="118" t="e">
        <f>AVERAGE(H49:H55)</f>
        <v>#DIV/0!</v>
      </c>
      <c r="R56" s="120" t="e">
        <f>AVERAGE(R49:R55)</f>
        <v>#DIV/0!</v>
      </c>
    </row>
    <row r="57" spans="1:19" ht="59.25" customHeight="1" thickBot="1" x14ac:dyDescent="0.3">
      <c r="A57" s="63" t="s">
        <v>23</v>
      </c>
      <c r="B57" s="63" t="s">
        <v>24</v>
      </c>
      <c r="C57" s="204" t="s">
        <v>25</v>
      </c>
      <c r="D57" s="71"/>
      <c r="E57" s="56" t="s">
        <v>26</v>
      </c>
      <c r="F57" s="76"/>
      <c r="G57" s="56" t="s">
        <v>27</v>
      </c>
      <c r="H57" s="71"/>
      <c r="I57" s="60"/>
      <c r="J57" s="60"/>
      <c r="K57" s="60"/>
      <c r="L57" s="60"/>
      <c r="M57" s="60"/>
      <c r="N57" s="60"/>
      <c r="O57" s="56" t="s">
        <v>28</v>
      </c>
      <c r="P57" s="64"/>
      <c r="Q57" s="56" t="s">
        <v>28</v>
      </c>
      <c r="R57" s="64"/>
      <c r="S57" s="123"/>
    </row>
    <row r="58" spans="1:19" ht="64.5" customHeight="1" thickBot="1" x14ac:dyDescent="0.3">
      <c r="A58" s="65" t="s">
        <v>21</v>
      </c>
      <c r="B58" s="66" t="e">
        <f>SUM(D58+F58+H58+P58)</f>
        <v>#REF!</v>
      </c>
      <c r="C58" s="180" t="s">
        <v>29</v>
      </c>
      <c r="D58" s="75" t="e">
        <f>AVERAGE(#REF!,#REF!,#REF!,#REF!,#REF!,D56)</f>
        <v>#REF!</v>
      </c>
      <c r="E58" s="69" t="s">
        <v>30</v>
      </c>
      <c r="F58" s="75" t="e">
        <f>AVERAGE(#REF!,#REF!,#REF!,#REF!,#REF!,F56)</f>
        <v>#REF!</v>
      </c>
      <c r="G58" s="69" t="s">
        <v>30</v>
      </c>
      <c r="H58" s="73" t="e">
        <f>AVERAGE(#REF!,#REF!,#REF!,#REF!,#REF!,H56)</f>
        <v>#REF!</v>
      </c>
      <c r="I58" s="67" t="s">
        <v>22</v>
      </c>
      <c r="J58" s="68" t="e">
        <f t="shared" ref="J58" si="0">AVERAGE(#REF!)</f>
        <v>#REF!</v>
      </c>
      <c r="K58" s="67" t="s">
        <v>22</v>
      </c>
      <c r="L58" s="68" t="e">
        <f t="shared" ref="L58" si="1">AVERAGE(#REF!)</f>
        <v>#REF!</v>
      </c>
      <c r="M58" s="67" t="s">
        <v>22</v>
      </c>
      <c r="N58" s="68" t="e">
        <f t="shared" ref="N58" si="2">AVERAGE(#REF!)</f>
        <v>#REF!</v>
      </c>
      <c r="O58" s="67" t="s">
        <v>30</v>
      </c>
      <c r="P58" s="68" t="e">
        <f>AVERAGE(#REF!)</f>
        <v>#REF!</v>
      </c>
      <c r="Q58" s="67" t="s">
        <v>30</v>
      </c>
      <c r="R58" s="122" t="e">
        <f>AVERAGE(#REF!,#REF!,#REF!,#REF!,#REF!,R56)</f>
        <v>#REF!</v>
      </c>
      <c r="S58" s="124"/>
    </row>
  </sheetData>
  <mergeCells count="37">
    <mergeCell ref="E49:E50"/>
    <mergeCell ref="F49:F50"/>
    <mergeCell ref="A49:A55"/>
    <mergeCell ref="C49:C50"/>
    <mergeCell ref="D49:D50"/>
    <mergeCell ref="R6:R7"/>
    <mergeCell ref="Q6:Q7"/>
    <mergeCell ref="A40:A48"/>
    <mergeCell ref="B5:B7"/>
    <mergeCell ref="C5:D5"/>
    <mergeCell ref="E5:F5"/>
    <mergeCell ref="G5:H5"/>
    <mergeCell ref="I6:J6"/>
    <mergeCell ref="K6:L6"/>
    <mergeCell ref="M6:N6"/>
    <mergeCell ref="E35:E37"/>
    <mergeCell ref="A8:A13"/>
    <mergeCell ref="C35:C37"/>
    <mergeCell ref="A32:A34"/>
    <mergeCell ref="A35:A39"/>
    <mergeCell ref="A14:A31"/>
    <mergeCell ref="A1:XFD1"/>
    <mergeCell ref="A2:XFD2"/>
    <mergeCell ref="A3:XFD3"/>
    <mergeCell ref="A4:XFD4"/>
    <mergeCell ref="S5:S7"/>
    <mergeCell ref="Q5:R5"/>
    <mergeCell ref="C6:C7"/>
    <mergeCell ref="D6:D7"/>
    <mergeCell ref="E6:E7"/>
    <mergeCell ref="F6:F7"/>
    <mergeCell ref="G6:G7"/>
    <mergeCell ref="H6:H7"/>
    <mergeCell ref="I5:P5"/>
    <mergeCell ref="O6:O7"/>
    <mergeCell ref="P6:P7"/>
    <mergeCell ref="A5:A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SEGUIM P21</vt:lpstr>
      <vt:lpstr>SEGUIM P22</vt:lpstr>
      <vt:lpstr>SEGUIM P23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pc</dc:creator>
  <cp:lastModifiedBy>Gloria Amparo Sanchez</cp:lastModifiedBy>
  <dcterms:created xsi:type="dcterms:W3CDTF">2017-01-24T14:54:37Z</dcterms:created>
  <dcterms:modified xsi:type="dcterms:W3CDTF">2018-09-10T19:45:18Z</dcterms:modified>
</cp:coreProperties>
</file>