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PIDI 2020 (Ajustados)\REVISADOS\"/>
    </mc:Choice>
  </mc:AlternateContent>
  <xr:revisionPtr revIDLastSave="0" documentId="13_ncr:1_{C361401B-8B93-4F67-B65A-4B450B270D4F}" xr6:coauthVersionLast="45" xr6:coauthVersionMax="45" xr10:uidLastSave="{00000000-0000-0000-0000-000000000000}"/>
  <bookViews>
    <workbookView xWindow="-120" yWindow="-120" windowWidth="24240" windowHeight="13140" xr2:uid="{00000000-000D-0000-FFFF-FFFF00000000}"/>
  </bookViews>
  <sheets>
    <sheet name="PAT 5 " sheetId="2" r:id="rId1"/>
    <sheet name="PAT 19" sheetId="3" r:id="rId2"/>
  </sheets>
  <externalReferences>
    <externalReference r:id="rId3"/>
  </externalReferences>
  <definedNames>
    <definedName name="ACADEMICO">[1]Tablas!$R$123:$R$241</definedName>
    <definedName name="ADMON">[1]Tablas!$R$3:$R$122</definedName>
    <definedName name="_xlnm.Print_Area" localSheetId="1">'PAT 19'!$A$10:$X$19</definedName>
    <definedName name="_xlnm.Print_Area" localSheetId="0">'PAT 5 '!$A$1:$X$22</definedName>
    <definedName name="AREAS_NEGOCIO">[1]Tablas!$X$3:$Y$11</definedName>
    <definedName name="CARGO" localSheetId="0">#REF!</definedName>
    <definedName name="CARGO">#REF!</definedName>
    <definedName name="CEROSEIS">[1]Tablas!$X$27</definedName>
    <definedName name="CEROSIETE">[1]Tablas!$X$29</definedName>
    <definedName name="CEROTRES">[1]Tablas!$X$22</definedName>
    <definedName name="CEROUNO">[1]Tablas!$X$13</definedName>
    <definedName name="CINCO">[1]PROYECTOS!$J$89:$J$90</definedName>
    <definedName name="COD_CTAS">[1]Tablas!$R$3:$S$286</definedName>
    <definedName name="CODIGOS">[1]PROYECTOS!$I$10:$K$141</definedName>
    <definedName name="CTRO_COSTOS">[1]Tablas!$E$3:$E$191</definedName>
    <definedName name="CUATROCINCO">[1]Tablas!$X$24:$X$25</definedName>
    <definedName name="DOS">[1]PROYECTOS!$J$65:$J$67</definedName>
    <definedName name="DOSCINCO">[1]Tablas!$X$15:$X$16</definedName>
    <definedName name="DOSCINCOSIETE">[1]Tablas!$X$18:$X$20</definedName>
    <definedName name="ELABORADO" localSheetId="0">#REF!</definedName>
    <definedName name="ELABORADO">#REF!</definedName>
    <definedName name="INVERSION">[1]Tablas!$R$252:$R$286</definedName>
    <definedName name="NOOPERA">[1]Tablas!$R$242:$R$251</definedName>
    <definedName name="NUEVE">[1]PROYECTOS!$J$110:$J$111</definedName>
    <definedName name="OTROS">[1]Tablas!$X$31:$X$32</definedName>
    <definedName name="PROYECTOS">[1]Tablas!$AA$3:$AA$64</definedName>
    <definedName name="PROYECTOS_PIDI">[1]Tablas!$AA$3:$AB$64</definedName>
    <definedName name="SEDE">[1]Tablas!$B$3:$B$11</definedName>
    <definedName name="SEDES">[1]Tablas!$B$3:$C$11</definedName>
    <definedName name="SEIS">[1]PROYECTOS!$J$91</definedName>
    <definedName name="_xlnm.Print_Titles" localSheetId="1">'PAT 19'!$1:$8</definedName>
    <definedName name="_xlnm.Print_Titles" localSheetId="0">'PAT 5 '!$1:$8</definedName>
    <definedName name="TPO_PRESUPUESTO">[1]Tablas!$L$3:$M$6</definedName>
    <definedName name="Ud_ACAD">[1]Tablas!$H$3:$I$31</definedName>
    <definedName name="UNO">[1]PROYECTOS!$J$10:$J$11</definedName>
    <definedName name="XERO">[1]PROYECTOS!$J$127</definedName>
    <definedName name="ZERO">[1]PROYECTOS!$J$122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2" l="1"/>
  <c r="T19" i="2"/>
  <c r="T17" i="2"/>
  <c r="T19" i="3"/>
  <c r="T18" i="3"/>
  <c r="T15" i="3"/>
  <c r="T14" i="3"/>
  <c r="T13" i="3"/>
  <c r="T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T10" authorId="0" shapeId="0" xr:uid="{00000000-0006-0000-0000-000001000000}">
      <text>
        <r>
          <rPr>
            <b/>
            <sz val="9"/>
            <color indexed="81"/>
            <rFont val="Tahoma"/>
            <family val="2"/>
          </rPr>
          <t xml:space="preserve">Autor:
2015-2
Total Estudiantes = 4922
Docentes : 314
REDES IDENTIFICADAS A 2015
1  Ingeniería (Acofade)
1 Economía (Afadeco)
3 Contaduría (Asfacob, AIC, fenecop)
3 Enfermería (Anec, Acofaen, Capítulo ROY Adaptation)
2 Microeconomía (Acta, Acofacien)
1 Trabajo Social (Conets)
2 Derecho (Acofade, Instituto Cbiano de Derecho Procesal)
</t>
        </r>
        <r>
          <rPr>
            <b/>
            <sz val="14"/>
            <color indexed="81"/>
            <rFont val="Tahoma"/>
            <family val="2"/>
          </rPr>
          <t>TOTAL = 13</t>
        </r>
        <r>
          <rPr>
            <b/>
            <sz val="9"/>
            <color indexed="81"/>
            <rFont val="Tahoma"/>
            <family val="2"/>
          </rPr>
          <t xml:space="preserve">
</t>
        </r>
      </text>
    </comment>
    <comment ref="U10" authorId="0" shapeId="0" xr:uid="{00000000-0006-0000-0000-000002000000}">
      <text>
        <r>
          <rPr>
            <b/>
            <sz val="9"/>
            <color indexed="81"/>
            <rFont val="Tahoma"/>
            <family val="2"/>
          </rPr>
          <t>Autor:</t>
        </r>
        <r>
          <rPr>
            <sz val="9"/>
            <color indexed="81"/>
            <rFont val="Tahoma"/>
            <family val="2"/>
          </rPr>
          <t xml:space="preserve">
2015 = 2,0% 
2016 = 0,2% 
2017 = 0,2% 
2018 =0,6%
</t>
        </r>
      </text>
    </comment>
    <comment ref="T12" authorId="0" shapeId="0" xr:uid="{00000000-0006-0000-0000-000003000000}">
      <text>
        <r>
          <rPr>
            <b/>
            <sz val="9"/>
            <color indexed="81"/>
            <rFont val="Tahoma"/>
            <family val="2"/>
          </rPr>
          <t xml:space="preserve">Autor:
2015-2
Total Estudiantes = 4922
Docentes : 314
REDES IDENTIFICADAS A 2015
1  Ingeniería (Acofade)
1 Economía (Afadeco)
3 Contaduría (Asfacob, AIC, fenecop)
3 Enfermería (Anec, Acofaen, Capítulo ROY Adaptation)
2 Microeconomía (Acta, Acofacien)
1 Trabajo Social (Conets)
2 Derecho (Acofade, Instituto Cbiano de Derecho Procesal)
</t>
        </r>
        <r>
          <rPr>
            <b/>
            <sz val="14"/>
            <color indexed="81"/>
            <rFont val="Tahoma"/>
            <family val="2"/>
          </rPr>
          <t>TOTAL = 13</t>
        </r>
        <r>
          <rPr>
            <b/>
            <sz val="9"/>
            <color indexed="81"/>
            <rFont val="Tahoma"/>
            <family val="2"/>
          </rPr>
          <t xml:space="preserve">
</t>
        </r>
      </text>
    </comment>
    <comment ref="T15" authorId="0" shapeId="0" xr:uid="{00000000-0006-0000-0000-000004000000}">
      <text>
        <r>
          <rPr>
            <b/>
            <sz val="9"/>
            <color indexed="81"/>
            <rFont val="Tahoma"/>
            <family val="2"/>
          </rPr>
          <t xml:space="preserve">Autor:
2015-2
Total Estudiantes = 4922
Docentes : 314
REDES IDENTIFICADAS A 2015
1  Ingeniería (Acofade)
1 Economía (Afadeco)
3 Contaduría (Asfacob, AIC, fenecop)
3 Enfermería (Anec, Acofaen, Capítulo ROY Adaptation)
2 Microeconomía (Acta, Acofacien)
1 Trabajo Social (Conets)
2 Derecho (Acofade, Instituto Cbiano de Derecho Procesal)
</t>
        </r>
        <r>
          <rPr>
            <b/>
            <sz val="14"/>
            <color indexed="81"/>
            <rFont val="Tahoma"/>
            <family val="2"/>
          </rPr>
          <t>TOTAL = 13</t>
        </r>
        <r>
          <rPr>
            <b/>
            <sz val="9"/>
            <color indexed="81"/>
            <rFont val="Tahoma"/>
            <family val="2"/>
          </rPr>
          <t xml:space="preserve">
</t>
        </r>
      </text>
    </comment>
    <comment ref="U15" authorId="0" shapeId="0" xr:uid="{00000000-0006-0000-0000-000005000000}">
      <text>
        <r>
          <rPr>
            <b/>
            <sz val="9"/>
            <color indexed="81"/>
            <rFont val="Tahoma"/>
            <family val="2"/>
          </rPr>
          <t>Autor:</t>
        </r>
        <r>
          <rPr>
            <sz val="9"/>
            <color indexed="81"/>
            <rFont val="Tahoma"/>
            <family val="2"/>
          </rPr>
          <t xml:space="preserve">
2015 = 2,0% 
2016 = 0,2% 
2017 = 0,2% 
2018 =0,6%
</t>
        </r>
      </text>
    </comment>
    <comment ref="T16" authorId="0" shapeId="0" xr:uid="{00000000-0006-0000-0000-000006000000}">
      <text>
        <r>
          <rPr>
            <b/>
            <sz val="9"/>
            <color indexed="81"/>
            <rFont val="Tahoma"/>
            <family val="2"/>
          </rPr>
          <t>Autor:</t>
        </r>
        <r>
          <rPr>
            <sz val="9"/>
            <color indexed="81"/>
            <rFont val="Tahoma"/>
            <family val="2"/>
          </rPr>
          <t xml:space="preserve">
2016 = 5 programas
2017 = 6 programas
2018 = 7 programas</t>
        </r>
      </text>
    </comment>
  </commentList>
</comments>
</file>

<file path=xl/sharedStrings.xml><?xml version="1.0" encoding="utf-8"?>
<sst xmlns="http://schemas.openxmlformats.org/spreadsheetml/2006/main" count="404" uniqueCount="131">
  <si>
    <t>1. PLAN ANUAL DE TRABAJO AÑO 2020</t>
  </si>
  <si>
    <t>2. DEPENDENCIA:</t>
  </si>
  <si>
    <t>BIENESTAR UNIVERSITARIO</t>
  </si>
  <si>
    <t>3. LÍDER DEL PROYECTO:</t>
  </si>
  <si>
    <t>4. FECHA DE ELABORACIÓN:</t>
  </si>
  <si>
    <t>5. COMPONENTE:</t>
  </si>
  <si>
    <t>ACADÉMICO</t>
  </si>
  <si>
    <t>6. NÚMERO DE PROYECTO:</t>
  </si>
  <si>
    <t>7. PROYECTO:</t>
  </si>
  <si>
    <t>SEGUIMIENTO Y ATENCIÓN ACADÉMICA DE ESTUDIANTES</t>
  </si>
  <si>
    <t>8. ACCIONES</t>
  </si>
  <si>
    <t>9. ACTIVIDADES</t>
  </si>
  <si>
    <t>10. CRONOGRAMA DE LA ACTIVIDAD</t>
  </si>
  <si>
    <t>11. INDICADOR</t>
  </si>
  <si>
    <t>12. OBSERVACIONES</t>
  </si>
  <si>
    <t>DESCRIPCIÓN</t>
  </si>
  <si>
    <t xml:space="preserve">PRESUPUESTO TOTAL DEL PROYECTO
</t>
  </si>
  <si>
    <t>RESPONSABLE</t>
  </si>
  <si>
    <t>ENE</t>
  </si>
  <si>
    <t>FEB</t>
  </si>
  <si>
    <t>MAR</t>
  </si>
  <si>
    <t>ABR</t>
  </si>
  <si>
    <t>MAY</t>
  </si>
  <si>
    <t>JUN</t>
  </si>
  <si>
    <t>JUL</t>
  </si>
  <si>
    <t>AGO</t>
  </si>
  <si>
    <t>SEP</t>
  </si>
  <si>
    <t>OCT</t>
  </si>
  <si>
    <t>NOV</t>
  </si>
  <si>
    <t>DIC</t>
  </si>
  <si>
    <t>NOMBRE</t>
  </si>
  <si>
    <t>ESTRUCTURA</t>
  </si>
  <si>
    <t>FUENTE</t>
  </si>
  <si>
    <t>VALOR INICIAL/
ANTERIOR</t>
  </si>
  <si>
    <t>REPONSABLE</t>
  </si>
  <si>
    <t>FRECUENCIA</t>
  </si>
  <si>
    <t>OBSERVACIONES</t>
  </si>
  <si>
    <t xml:space="preserve">Realizar estudios de deserción y desempeño académico </t>
  </si>
  <si>
    <t>Diseñar e implementar estrategias de permanencia con calidad para estimular la participación de estudiantes y docentes.</t>
  </si>
  <si>
    <t xml:space="preserve"> Fomentar el desarrollo de talleres de formación integral.</t>
  </si>
  <si>
    <t>Establecer apoyos socio-económicos.</t>
  </si>
  <si>
    <t xml:space="preserve"> Revisar y actualizar la normatividad referente a monitorias como uno de los ejes de permanencia y de relevo generacional docente.</t>
  </si>
  <si>
    <t>Firma del  Líder del Proyecto:</t>
  </si>
  <si>
    <t>____________________________________________</t>
  </si>
  <si>
    <t>EXPANSIÓN Y CIALIFICACIÓN DE SERVICIOS Y PROGRAMAS DE BIENESTAR INSTITUCIONAL</t>
  </si>
  <si>
    <t>PRESUPUESTO</t>
  </si>
  <si>
    <t xml:space="preserve">Evaluar, fortalecer y ampliar  la  cobertura y calidad  de  los  programas y servicios para el bienestar institucional,   garantizando  la  eficiencia  en  la gestión. </t>
  </si>
  <si>
    <t xml:space="preserve">Puesta en marcha del Plan de acción de cultura, deportes, Promoción socioeconomica, salud y Desarrollo humano para docentes, administrativos, estudiantes y egresados </t>
  </si>
  <si>
    <t>Dirección Bienestar</t>
  </si>
  <si>
    <t>Mejorar los mecanismos de divulgación de los programas y canales de comunicación.</t>
  </si>
  <si>
    <t xml:space="preserve">Ofrecer un amplio portafolio anual de programas, servicios y actividades de bienestar universitario que sea del interés de los diferentes estamentos. </t>
  </si>
  <si>
    <t>Posicionar los grupos deportivos y culturales a traves  de la participación y resultados en eventos interinstitucionales</t>
  </si>
  <si>
    <t xml:space="preserve">Garantizar los campos y escenarios deportivos que faciliten el desarrollo de las actividades en forma permanente. </t>
  </si>
  <si>
    <t>Desarrollar  estrategias  que  impulsen  e  incentiven  la  permanencia de los estudiantes  en situación de vulnerabilidad que no cuenten con los recursos económicos para solventar el pago de sus estudios o tengan dificultades académicas o sociales para su integración.</t>
  </si>
  <si>
    <t>Proyecto 5 acciones 1 y 2</t>
  </si>
  <si>
    <t xml:space="preserve">Generar y actualizar periódicamente los reportes estadísticos de la participación de los miembros de la comunidad institucional en cada uno de los programas y actividades, discriminándolos por programas y tipo de población        </t>
  </si>
  <si>
    <t>Incentivar en la comunidad universitaria estilos de vida saludables y la formación de habitos que preserven la salud.</t>
  </si>
  <si>
    <t xml:space="preserve">Garantizar la adecuada utilización de los espacios deportivos de la sede Belmonte, establecer la periodicidad del mantenimiento de los escenarios deportivos.                                 Establecer convenios y acuerdos con organizaciones publicas y privadas para el desarrollo de actividades que promocionen los estilos de vida saludables. 
</t>
  </si>
  <si>
    <t>Desarrollo del "semillero de líderes"  para la comunidad unilibrista (estudiantes - administrativos)</t>
  </si>
  <si>
    <t>Mantener y mejorar el archivo de bienestar de acuerdo a las necesidades de la gestión de la calidad, el acuerdo 07 de 2008, el MEN, presentando las correspondientes estadisticas por facultad y programas.</t>
  </si>
  <si>
    <t>Fortalecimineto de los programas de promoción de la salud y prevención de las  enfermedades en los miembros de la comunidad universitaria.                                      Ejecución de las actividades del club de la salud.</t>
  </si>
  <si>
    <t>Establecer estrategias de intervención en cada uno de los riesgos identificados con el fin de disminuir la deserción académica.</t>
  </si>
  <si>
    <t xml:space="preserve">Caracterizar la población estudiantil (pregrado y posgrado de primer semestre), categorizar al estudiante de acuerdo al riesgo de deserción identificado
</t>
  </si>
  <si>
    <t>Brindar  apoyo socieconomico por medio del beneficio de alimentación, asesoria en créditos estudiantiles.                                    Generar una ruta de acercamiento con el "centro de emprendimiento" para generar proyectos productivos.</t>
  </si>
  <si>
    <t>Ejecutar campañas informativas sobre las actividades tutoriales y los programas de atención estudiantil.</t>
  </si>
  <si>
    <t>X</t>
  </si>
  <si>
    <t>Gestionar talleres de pánico escénico, prevención del consumo de sustancias psicoactivas, alteraciones del estado de ánimo, comunicación efectiva, estrategias de estudio, asesoría psicológica personalizada, familiar y grupal,  programa de acompañamiento a la buena utilización del tiempo libre.      Utilización y desarrollo del aula virtual como estrategia de acercamiento e intervención psicológica.                                         Desarrollo del programa para los estudiantes, "vive Intensamente, a traves del subprogama: "SanaMente" o "DeMente".</t>
  </si>
  <si>
    <t>Fortalecer la estrategia de comunicación en redes sociales intitucionales (proyecto influenciadores) implementar la comunicación de los servicios de Bienestar por medio de video expuestos en los televisores de la Universidad (cafeterias, salones), socializacion de actividades por medio de la conformación del grupo de influencidores - estudiantes -  representantes y lideres de la Universidad 1 vez al semestre.</t>
  </si>
  <si>
    <t>Participación en los encuentros zonales y nacionales de ASCUN (deportes -  cultura), torneos, competencias locales, encuentros de ciudad.                                                           Realizar intercolegiados de Danzas y Teatro.</t>
  </si>
  <si>
    <t>LUZ ADRIANA NOREÑA</t>
  </si>
  <si>
    <t>Oficina de Bienestar y Comunicaciones.</t>
  </si>
  <si>
    <t xml:space="preserve">Realizar acompañamiento económico por medio de asesorias de créditos estudiantiles, seguimiento y caracterización para el beneficio de almuerzos.                                      </t>
  </si>
  <si>
    <t xml:space="preserve">Hacer seguimiento al resultado de tutorías y monitorías a los estudiantes.. 
</t>
  </si>
  <si>
    <t>Establecer un acompañamiento de problemáticas grupales (bulling - consumo de sustancias psicoáctivas - acoso)</t>
  </si>
  <si>
    <t>Identificar los riesgos de deserción segundaria a traves de:  remisión por parte de docentes, intervenciones grupales, seguimiento académico, contacto con el núcleo familiar.</t>
  </si>
  <si>
    <t>Identificar los riesgos de deserción primaria a través de caracterización, apoyo a entrevistas, identificación de resultados en pruebas Saber 11, inducción.</t>
  </si>
  <si>
    <t>Realizar  durante la inducción y reinducción la socialización de los servicios de Bienestar, a demás visita a las aulas de clase, envío de correos masivos a toda la comunidad Universitaria, puesta en marcha de la estrategia de comunicación institucional (publicación de todas las actividades en redes sociales y en la web de la Universidad).            Estudio de casos, análisis con las facultades de factores  de riesgo académico</t>
  </si>
  <si>
    <t>Número total de estudiantes caracterizados durante el semestre / Número total de estudiantes nuevos matriculados en el semestre * 100%</t>
  </si>
  <si>
    <t>Número total de estudiantes caracterizados atendidos durante el semestre / Nùmero total de estudiantes caracterizados en el semestre * 100%</t>
  </si>
  <si>
    <t>Informe de impacto de Programa Permanencia y Graduación Estudiantil con calidad a nivel general (PPGCE)</t>
  </si>
  <si>
    <r>
      <t xml:space="preserve">Fortalecer la evaluación de impacto del Programa </t>
    </r>
    <r>
      <rPr>
        <sz val="16"/>
        <color rgb="FFFF0000"/>
        <rFont val="Arial"/>
        <family val="2"/>
      </rPr>
      <t xml:space="preserve">Permanencia y Graduación Estudiantil con calidad a nivel general (PPGCE) </t>
    </r>
    <r>
      <rPr>
        <sz val="16"/>
        <rFont val="Arial"/>
        <family val="2"/>
      </rPr>
      <t xml:space="preserve">en la Seccional </t>
    </r>
  </si>
  <si>
    <r>
      <t xml:space="preserve">Realizar inducción y campaña de difusión por semestre acerca del programa </t>
    </r>
    <r>
      <rPr>
        <sz val="16"/>
        <color rgb="FFFF0000"/>
        <rFont val="Arial"/>
        <family val="2"/>
      </rPr>
      <t xml:space="preserve">Permanencia y Graduación Estudiantil con calidad a nivel general (PPGCE) </t>
    </r>
    <r>
      <rPr>
        <sz val="16"/>
        <rFont val="Arial"/>
        <family val="2"/>
      </rPr>
      <t>a Decanos, Directores de programa y docentes.</t>
    </r>
  </si>
  <si>
    <t>Campañas de difusión realizadas</t>
  </si>
  <si>
    <t>Informes de tutorías y monitorías</t>
  </si>
  <si>
    <t>(Número total de participantes beneficiados con apoyos económicos*1)+(Número total de participantes en Talleres de Promoción socioeconómica*0,6)  / Numero total de la población de la Comunidad Unilibrista en el Semestre * 100%</t>
  </si>
  <si>
    <t>Difusión realizada de campañas informativas de actividades tutoriales y programas de atención estudiantil</t>
  </si>
  <si>
    <t>Realizar seguimiento al cumplimiento del acuerdo de monitorias y tutorías.</t>
  </si>
  <si>
    <t>Cumplimiento a la normatividad vigente</t>
  </si>
  <si>
    <t>Cumplimiento al  Plan Anual de Trabajo de Bienestar Universitario</t>
  </si>
  <si>
    <t>Número de actividades del Plan Anual de Trabajo ejecutados / Número total de actividades del Plan Anual de Trabajo*100</t>
  </si>
  <si>
    <t>Actividades de bienestar divulgadas por los diferentes medios de comunicación</t>
  </si>
  <si>
    <t>Participación en acciones de promoción socio-económica</t>
  </si>
  <si>
    <t>Caracterización de  estudiantes nuevos matriculados</t>
  </si>
  <si>
    <t>% estudiantes categorizados atendidos</t>
  </si>
  <si>
    <t xml:space="preserve">Participación en acciones deportivas y recreativas  </t>
  </si>
  <si>
    <t>(Número total de participantes en los grupos representativos y/o Competitivos*1)+(Número total de participantes en actividades formativas*0,6)+(Número total de participantes en actividades recreativas*0,3) / Numero total de la población de la Comunidad Unilibrista en el Semestre * 100%</t>
  </si>
  <si>
    <t xml:space="preserve">Participación en acciones culturales </t>
  </si>
  <si>
    <t>(Número total de participantes en las grupos representativos en actividades Culturales*1)+(Número total de participantes en actividades culturales formativas*0,6)+(Número total de participantes en actividades culturales recreativas*0,3) / Numero total de la población de la Comunidad Unilibrista en el Semestre * 100%</t>
  </si>
  <si>
    <t>Participación en programas Desarrollo Humano</t>
  </si>
  <si>
    <t>Número total de participantes en programas de Desarrollo Humano durante el semestre / Total de la Comunidad Unilibrista * 100%</t>
  </si>
  <si>
    <t>Participación en programas de Salud</t>
  </si>
  <si>
    <t>Número total de participantes en los programas de salud durante el semestre / Total de la Comunidad Unilibrista * 100%</t>
  </si>
  <si>
    <t>Ejecución de actividades de divulgación</t>
  </si>
  <si>
    <t xml:space="preserve">Informe de Ejecucion del Plan Anual de Trabajo </t>
  </si>
  <si>
    <t>Herramienta de comunicaciones BU</t>
  </si>
  <si>
    <t xml:space="preserve">Registros de Bienestar Universitario </t>
  </si>
  <si>
    <t>Registros de Bienestar Universitario y Financiera</t>
  </si>
  <si>
    <t>Semillero de líderes en funcionamiento</t>
  </si>
  <si>
    <t xml:space="preserve">Resultados de indicadores estándar  de Bienestar Universitario </t>
  </si>
  <si>
    <t>Reportes estadísticos</t>
  </si>
  <si>
    <t>META 2020</t>
  </si>
  <si>
    <t>Ejecutar el 80% de las actividades establecidas en el Plan Anual de Trabajo</t>
  </si>
  <si>
    <t xml:space="preserve">Alcanzar la participación del 8% del total de la Comunidad Unilibrista en las acciones culturales </t>
  </si>
  <si>
    <t xml:space="preserve">Alcanzar la participación del 8% del total de la Comunidad Unilibrista en las acciones de Recreación y Deportes </t>
  </si>
  <si>
    <t>Alcanzar la participación del 2% del total de la Comunidad Unilibrista en las acciones de promoción socio-económica</t>
  </si>
  <si>
    <t>Alcanzar la participación del 8% del total de la Comunidad Unilibrista en los  programas de Desarrollo Humano</t>
  </si>
  <si>
    <t>Alcanzar la participación del 25% del total de la Comunidad Unilibrista en los  programas de salud</t>
  </si>
  <si>
    <t>Anual</t>
  </si>
  <si>
    <t>Los Coordinadores de todas las áreas de Bienestar o quien haga sus veces en la Seccional</t>
  </si>
  <si>
    <t>Semestral</t>
  </si>
  <si>
    <t>Brindar acompañamiento al 80% de los estudiantes categorizados por cada factor de riesgo (psicosocial, académico y económico) de todos los semestres.</t>
  </si>
  <si>
    <t>Caracterizar el 90% de los estudiantes nuevos matriculados</t>
  </si>
  <si>
    <t>Registros de Bienestar Universitario</t>
  </si>
  <si>
    <t>2019-1: 98%</t>
  </si>
  <si>
    <t>2019-1: 86%</t>
  </si>
  <si>
    <r>
      <rPr>
        <b/>
        <sz val="10"/>
        <color rgb="FFFF0000"/>
        <rFont val="Arial"/>
        <family val="2"/>
      </rPr>
      <t>2019-1</t>
    </r>
    <r>
      <rPr>
        <sz val="8"/>
        <color rgb="FFFF0000"/>
        <rFont val="Arial"/>
        <family val="2"/>
      </rPr>
      <t xml:space="preserve">: Se cumplió la meta  nacional, obteniéndose un resultado seccional del 35,27%, donde el total de participantes en las grupos representativos en actividades Culturales fue de 804, actividades culturales formativas 767, el total de  participantes en actividades culturales recreativas fue de 1.509, con una poblacion total de 4868 entre estudiantes de pregrado y posgrado, docentes, administrativos y egresados que hacen parte de la comunidad unilibrista.
El cumplimiento de la meta evidencia el impacto de las diferentes disciplinas en la comunidad unilibrista, es decir, la receptividad de los estudiantes ante las diferentes actividades realizadas, adicional, la participación por primera vez del grupo de teatro y danzas, motivó a los estudiantes a participar activamente de éstas disciplinas.
</t>
    </r>
    <r>
      <rPr>
        <b/>
        <sz val="10"/>
        <color rgb="FFFF0000"/>
        <rFont val="Arial"/>
        <family val="2"/>
      </rPr>
      <t xml:space="preserve">
2019-2:</t>
    </r>
    <r>
      <rPr>
        <sz val="8"/>
        <color rgb="FFFF0000"/>
        <rFont val="Arial"/>
        <family val="2"/>
      </rPr>
      <t xml:space="preserve"> Se cumple la meta estándar nacional "Alcanzar la participación del 8% del total de la Comunidad Unilibrista en las acciones culturales",  obteniendo un resultado seccional  del 34.14% ,donde el total de participantes en los grupos representativos fue de 721, actividades culturales formativas 969, y actividades culturales recreativas de 878, con una población total de 4587 personas (estudiantes, docentes,administrativos) los cuales hacen parte de la comunidad unilibrista. El cumplimiento se debe a la implementación de nuevas actividades y mejoras en actividades que se han venido realizando, esto con el fin de lograr más participación de la comunidad unilibrista.</t>
    </r>
  </si>
  <si>
    <r>
      <rPr>
        <b/>
        <sz val="10"/>
        <color rgb="FFFF0000"/>
        <rFont val="Arial"/>
        <family val="2"/>
      </rPr>
      <t xml:space="preserve">2019-1: </t>
    </r>
    <r>
      <rPr>
        <sz val="8"/>
        <color rgb="FFFF0000"/>
        <rFont val="Arial"/>
        <family val="2"/>
      </rPr>
      <t xml:space="preserve">Se cumple ampliamente la meta nacional del 8%, obteniéndose un resultado seccional del 27,54%, donde el total de participantes en las grupos representativos y/o comparativo fue de 169, actividades formativas 1.813, el total de  participantes en actividades recreativas fue de 280, con una poblacion total de 4868 entre estudiantes de pregrado y posgrado, docentes, administrativos y egresados que hacen parte de la comunidad unilibrista. Lo anterior,  debido a las impelementaciones del área en cuanto a nuevas actividades en el deporte recreativo, las cuales se están realizando con más frecuencia, lo que  ayuda a generar más conciencia en la realización de actividad física constante y con el fin de mejorar la calidad de vida, lo que ayuda a implementar y/o generar otras actividades de acuerdo a las necesidades detectadas por el área con el fin de impactar positivamente la comunidad.
</t>
    </r>
    <r>
      <rPr>
        <b/>
        <sz val="8"/>
        <color rgb="FFFF0000"/>
        <rFont val="Arial"/>
        <family val="2"/>
      </rPr>
      <t>2019-2:</t>
    </r>
    <r>
      <rPr>
        <sz val="8"/>
        <color rgb="FFFF0000"/>
        <rFont val="Arial"/>
        <family val="2"/>
      </rPr>
      <t xml:space="preserve"> Se cumple la meta nacional "Alcanzar la participación del 8% del total de la Comunidad Unilibrista en las acciones de Recreación y Deportes ", obteniéndose un resultado del 28,62%, donde el total de participantes de los grupos representativos es de 139, donde el número de participantes en actividades formativas es de 1370, el número de participantes en actividades recreativas es de 1172, con una población total de 4587 personas las cuales son estudiantes, administrativos y docentes, los cuales hacen parte de la comunidad unilibrista. Este cumplimento obedece a la constante implementación de nuevas actividades y el funcionamiento nuevamente del Club de la Salud el cual ha implementado otras actividades diferentes a las que se habían realizado anteriormente, esto con el fin de incrementar la participación de la comunidad unilibrista.</t>
    </r>
  </si>
  <si>
    <r>
      <rPr>
        <b/>
        <sz val="8"/>
        <color rgb="FFFF0000"/>
        <rFont val="Arial"/>
        <family val="2"/>
      </rPr>
      <t>2019-1:</t>
    </r>
    <r>
      <rPr>
        <sz val="8"/>
        <color rgb="FFFF0000"/>
        <rFont val="Arial"/>
        <family val="2"/>
      </rPr>
      <t xml:space="preserve"> Se cumple ampliamente la meta estándar nacional "Alcanzar la participación del 2% del total de la Comunidad Unilibrista en las acciones de promoción socio-económica" ,  obteniéndose un resultado seccional del 19,19%, donde el total de participantes en talleres de promoción socioeconómica fue de 1.557, no se tuvo participantes beneficiarios con apoyos económicos, La poblacion total de 4868 entre estudiantes de pregrado y posgrado, docentes, administrativos y egresados que hacen parte de la comunidad unilibrista, lo anterior debido a la generación de otras actividades que ayuden al estudiante con la preparación para su egreso, y como enfrentar la vida laboral, realizando talleres los cuales permiten desarrollar y/o mejorar sus habilidades.
</t>
    </r>
    <r>
      <rPr>
        <b/>
        <sz val="10"/>
        <color rgb="FFFF0000"/>
        <rFont val="Arial"/>
        <family val="2"/>
      </rPr>
      <t>2019-2</t>
    </r>
    <r>
      <rPr>
        <sz val="8"/>
        <color rgb="FFFF0000"/>
        <rFont val="Arial"/>
        <family val="2"/>
      </rPr>
      <t>: Se cumple la meta estándar nacional "Alcanzar la participación del 2% del total de la Comunidad Unilibrista en las acciones de promoción socio-económica", obteniéndose un resultado del 24,02% , donde el total de participantes en talleres de Promoción Socio económica fue de 1836, para una población total de 4587,  no se tuvo participantes beneficiarios con apoyos económicos . Esto como resultado de la amplia cobertura de los talleres de acercamiento a la vida laboral y la futura implementación de la escuela de liderazgo.</t>
    </r>
  </si>
  <si>
    <r>
      <rPr>
        <b/>
        <sz val="10"/>
        <color rgb="FFFF0000"/>
        <rFont val="Arial"/>
        <family val="2"/>
      </rPr>
      <t>2019-1</t>
    </r>
    <r>
      <rPr>
        <sz val="8"/>
        <color rgb="FFFF0000"/>
        <rFont val="Arial"/>
        <family val="2"/>
      </rPr>
      <t xml:space="preserve">: Se cumple ampliamente la meta estándar nacional, con un resultado seccional del 66,54%  (del total de 4.868 entre estudiantes de pregrado y posgrado, docentes, administrativos y egresados que hacen parte de la comunidad unilibrista, participaron en programas de desarrollo humano 3.239 personas) esto como resultado de las intervenciones grupales e individuales del equipo de psicólogas del programa de permanencia con calidad, las intervenciones individuales, escuela de familia e impacto por medio de talleres de preparación para la vida laboral a los estudiantes de ultimos semestres.
</t>
    </r>
    <r>
      <rPr>
        <b/>
        <sz val="10"/>
        <color rgb="FFFF0000"/>
        <rFont val="Arial"/>
        <family val="2"/>
      </rPr>
      <t xml:space="preserve">
2019-2:</t>
    </r>
    <r>
      <rPr>
        <sz val="8"/>
        <color rgb="FFFF0000"/>
        <rFont val="Arial"/>
        <family val="2"/>
      </rPr>
      <t xml:space="preserve"> Se cumple la meta estándar nacional "Alcanzar la participación del 8% del total de la Comunidad Unilibrista en los programas de Desarrollo Humano"  con un resultado seccional del 39,07%  (del total de 4.587 entre estudiantes de pregrado y posgrado, docentes y administrativos, participaron en programas del área 1.792 personas), esto como resultado de la implementación de nuevas estrategias y constante desarrollo de actividades para la comunidad Unilibrista, intervenciones individuales, encuentro de padres de familia, talleres motivacionales y de adaptación a la vida universitaria. </t>
    </r>
  </si>
  <si>
    <r>
      <rPr>
        <b/>
        <sz val="10"/>
        <color rgb="FFFF0000"/>
        <rFont val="Arial"/>
        <family val="2"/>
      </rPr>
      <t>2019-1: Pa</t>
    </r>
    <r>
      <rPr>
        <sz val="8"/>
        <color rgb="FFFF0000"/>
        <rFont val="Arial"/>
        <family val="2"/>
      </rPr>
      <t xml:space="preserve">ra el primer semestre, se sobre-cumple la meta del 25% con un resultado seccional del 58% (del total de 4.868 entre estudiantes de pregrado y posgrado, docentes, administrativos y egresados de la comunidad Unilibrista, participaron en programas de salud 2.830 personas), esto debido a los procesos implementados, la re-estructuración del área, la implementación de actividades y estrategias para llegar a toda la comunidad (campañas personalizadas en oficinas, salones, convocatoria a charlas lúdicas en temas de impacto), las cuales hacen que la comunidad tenga una mayor participación; se resalta que para el primer semestre se logra la reapertura del consultorio de Psicología y la certificación de los servicios de Medicina, Enfermería, Planificación Familiar y Psicología para la sede Centro. 
</t>
    </r>
    <r>
      <rPr>
        <b/>
        <sz val="10"/>
        <color rgb="FFFF0000"/>
        <rFont val="Arial"/>
        <family val="2"/>
      </rPr>
      <t xml:space="preserve">
2019-2: S</t>
    </r>
    <r>
      <rPr>
        <sz val="8"/>
        <color rgb="FFFF0000"/>
        <rFont val="Arial"/>
        <family val="2"/>
      </rPr>
      <t>e cumple la meta estándar nacional "Alcanzar la participación del 25% del total de la Comunidad Unilibrista en los  programas de salud" con un resultado seccional del 63,94% (del total de 4.587 entre estudiantes de pregrado y posgrado, docentes, administrativos, participaron en programas y campañas del área de salud 2.933 personas), esto obedece a las estrategias utilizadas para realizar la convocatoria a las diferentes actividades educativas y asistenciales, saloneo, intervenciones personalizadas y colectivas en oficinas y áreas comunes de la Universidad.</t>
    </r>
  </si>
  <si>
    <r>
      <rPr>
        <b/>
        <sz val="11"/>
        <color rgb="FFFF0000"/>
        <rFont val="Arial"/>
        <family val="2"/>
      </rPr>
      <t>AÑO 2019</t>
    </r>
    <r>
      <rPr>
        <sz val="11"/>
        <color rgb="FFFF0000"/>
        <rFont val="Arial"/>
        <family val="2"/>
      </rPr>
      <t>: Se cumple la meta estándar nacional "Ejecutar el 80% de las actividades establecidas en el Plan Anual de Trabajo" , obteniéndose un resultado del 84,80%.  De un total de 125 actividades programadas en el plan anual de trabajo (PAT), 106 fueron ejecutadas, las 19 las actividades que no se ejecutaron fue por falta de aprobación en el presupuesto, ya que este sufrió unos ajustes durante el año por parte del área financiera, lo cual generó traumatismos en nuestras actividades y dando como resultado el no cumplimento de las mismas.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</si>
</sst>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General_)"/>
    <numFmt numFmtId="166" formatCode="_(&quot;$&quot;\ * #,##0.00_);_(&quot;$&quot;\ * \(#,##0.00\);_(&quot;$&quot;\ * &quot;-&quot;??_);_(@_)"/>
    <numFmt numFmtId="167" formatCode="_(&quot;$&quot;\ * #,##0_);_(&quot;$&quot;\ * \(#,##0\);_(&quot;$&quot;\ * &quot;-&quot;??_);_(@_)"/>
  </numFmts>
  <fonts count="32"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b/>
      <sz val="14"/>
      <name val="Arial"/>
      <family val="2"/>
    </font>
    <font>
      <b/>
      <sz val="9"/>
      <name val="Arial"/>
      <family val="2"/>
    </font>
    <font>
      <sz val="12"/>
      <name val="Arial"/>
      <family val="2"/>
    </font>
    <font>
      <sz val="7"/>
      <name val="Arial Narrow"/>
      <family val="2"/>
    </font>
    <font>
      <sz val="8"/>
      <name val="Arial Narrow"/>
      <family val="2"/>
    </font>
    <font>
      <sz val="12"/>
      <color indexed="8"/>
      <name val="Arial Narrow"/>
      <family val="2"/>
    </font>
    <font>
      <sz val="16"/>
      <name val="Arial"/>
      <family val="2"/>
    </font>
    <font>
      <sz val="12"/>
      <name val="Arial Narrow"/>
      <family val="2"/>
    </font>
    <font>
      <sz val="9"/>
      <name val="Arial"/>
      <family val="2"/>
    </font>
    <font>
      <b/>
      <sz val="9"/>
      <color indexed="81"/>
      <name val="Tahoma"/>
      <family val="2"/>
    </font>
    <font>
      <b/>
      <sz val="14"/>
      <color indexed="81"/>
      <name val="Tahoma"/>
      <family val="2"/>
    </font>
    <font>
      <sz val="9"/>
      <color indexed="81"/>
      <name val="Tahoma"/>
      <family val="2"/>
    </font>
    <font>
      <b/>
      <sz val="16"/>
      <name val="Arial"/>
      <family val="2"/>
    </font>
    <font>
      <b/>
      <sz val="16"/>
      <color rgb="FF000000"/>
      <name val="Arial"/>
      <family val="2"/>
    </font>
    <font>
      <sz val="16"/>
      <color rgb="FF000000"/>
      <name val="Arial"/>
      <family val="2"/>
    </font>
    <font>
      <sz val="16"/>
      <color theme="1"/>
      <name val="Calibri"/>
      <family val="2"/>
      <scheme val="minor"/>
    </font>
    <font>
      <sz val="16"/>
      <color rgb="FFFF0000"/>
      <name val="Arial"/>
      <family val="2"/>
    </font>
    <font>
      <sz val="14"/>
      <color rgb="FFFF0000"/>
      <name val="Arial"/>
      <family val="2"/>
    </font>
    <font>
      <b/>
      <sz val="11"/>
      <name val="Arial"/>
      <family val="2"/>
    </font>
    <font>
      <b/>
      <sz val="11"/>
      <color rgb="FFFF0000"/>
      <name val="Arial"/>
      <family val="2"/>
    </font>
    <font>
      <b/>
      <sz val="9"/>
      <color rgb="FFFF0000"/>
      <name val="Arial"/>
      <family val="2"/>
    </font>
    <font>
      <sz val="8"/>
      <color rgb="FFFF0000"/>
      <name val="Arial"/>
      <family val="2"/>
    </font>
    <font>
      <b/>
      <sz val="8"/>
      <color rgb="FFFF0000"/>
      <name val="Arial"/>
      <family val="2"/>
    </font>
    <font>
      <b/>
      <sz val="10"/>
      <color rgb="FFFF0000"/>
      <name val="Arial"/>
      <family val="2"/>
    </font>
    <font>
      <sz val="11"/>
      <color rgb="FFFF0000"/>
      <name val="Arial"/>
      <family val="2"/>
    </font>
    <font>
      <b/>
      <sz val="16"/>
      <color rgb="FFFF0000"/>
      <name val="Arial"/>
      <family val="2"/>
    </font>
  </fonts>
  <fills count="10">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theme="7" tint="0.79998168889431442"/>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indexed="64"/>
      </right>
      <top style="medium">
        <color auto="1"/>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166" fontId="2" fillId="0" borderId="0" applyFont="0" applyFill="0" applyBorder="0" applyAlignment="0" applyProtection="0"/>
    <xf numFmtId="0" fontId="2" fillId="0" borderId="0"/>
  </cellStyleXfs>
  <cellXfs count="227">
    <xf numFmtId="0" fontId="0" fillId="0" borderId="0" xfId="0"/>
    <xf numFmtId="0" fontId="2" fillId="0" borderId="0" xfId="2" applyFont="1" applyFill="1"/>
    <xf numFmtId="0" fontId="4" fillId="0" borderId="0" xfId="2" applyFont="1" applyFill="1" applyBorder="1" applyAlignment="1">
      <alignment horizontal="center" vertical="center" wrapText="1"/>
    </xf>
    <xf numFmtId="0" fontId="5" fillId="2" borderId="4" xfId="2" applyFont="1" applyFill="1" applyBorder="1" applyAlignment="1">
      <alignment vertical="center"/>
    </xf>
    <xf numFmtId="0" fontId="7" fillId="3" borderId="25" xfId="2" applyFont="1" applyFill="1" applyBorder="1" applyAlignment="1">
      <alignment horizontal="center" vertical="center" wrapText="1"/>
    </xf>
    <xf numFmtId="0" fontId="5" fillId="3" borderId="26" xfId="2" applyFont="1" applyFill="1" applyBorder="1" applyAlignment="1">
      <alignment vertical="center"/>
    </xf>
    <xf numFmtId="0" fontId="5" fillId="3" borderId="27" xfId="2" applyFont="1" applyFill="1" applyBorder="1" applyAlignment="1">
      <alignment vertical="center"/>
    </xf>
    <xf numFmtId="0" fontId="7" fillId="3" borderId="26" xfId="2" applyFont="1" applyFill="1" applyBorder="1" applyAlignment="1">
      <alignment horizontal="center" vertical="center" wrapText="1"/>
    </xf>
    <xf numFmtId="0" fontId="2" fillId="0" borderId="0" xfId="2" applyFont="1"/>
    <xf numFmtId="0" fontId="7" fillId="4" borderId="24" xfId="2" applyFont="1" applyFill="1" applyBorder="1" applyAlignment="1">
      <alignment horizontal="center" vertical="center" wrapText="1"/>
    </xf>
    <xf numFmtId="0" fontId="5" fillId="5" borderId="24" xfId="2" applyFont="1" applyFill="1" applyBorder="1" applyAlignment="1">
      <alignment vertical="center"/>
    </xf>
    <xf numFmtId="3" fontId="6" fillId="4" borderId="24" xfId="2" applyNumberFormat="1" applyFont="1" applyFill="1" applyBorder="1" applyAlignment="1">
      <alignment horizontal="right" vertical="center" wrapText="1"/>
    </xf>
    <xf numFmtId="0" fontId="5" fillId="5" borderId="21" xfId="2" applyFont="1" applyFill="1" applyBorder="1" applyAlignment="1">
      <alignment vertical="center"/>
    </xf>
    <xf numFmtId="0" fontId="13" fillId="5" borderId="24" xfId="2" applyFont="1" applyFill="1" applyBorder="1"/>
    <xf numFmtId="0" fontId="13" fillId="5" borderId="21" xfId="2" applyFont="1" applyFill="1" applyBorder="1"/>
    <xf numFmtId="3" fontId="2" fillId="0" borderId="0" xfId="2" applyNumberFormat="1" applyFont="1" applyAlignment="1">
      <alignment horizontal="center"/>
    </xf>
    <xf numFmtId="0" fontId="2" fillId="0" borderId="0" xfId="2" applyFont="1" applyAlignment="1">
      <alignment horizontal="center"/>
    </xf>
    <xf numFmtId="0" fontId="5" fillId="0" borderId="0" xfId="2" applyFont="1"/>
    <xf numFmtId="0" fontId="19" fillId="0" borderId="4" xfId="2" applyFont="1" applyBorder="1" applyAlignment="1">
      <alignment horizontal="justify" vertical="center" wrapText="1"/>
    </xf>
    <xf numFmtId="0" fontId="7" fillId="3" borderId="34" xfId="2" applyFont="1" applyFill="1" applyBorder="1" applyAlignment="1">
      <alignment horizontal="center" vertical="center" wrapText="1"/>
    </xf>
    <xf numFmtId="3" fontId="5" fillId="3" borderId="26" xfId="2" applyNumberFormat="1"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4" borderId="19" xfId="2" applyFont="1" applyFill="1" applyBorder="1" applyAlignment="1">
      <alignment horizontal="center" vertical="center" wrapText="1"/>
    </xf>
    <xf numFmtId="3" fontId="5" fillId="5" borderId="19" xfId="2" applyNumberFormat="1" applyFont="1" applyFill="1" applyBorder="1" applyAlignment="1">
      <alignment horizontal="center" vertical="center" wrapText="1"/>
    </xf>
    <xf numFmtId="0" fontId="5" fillId="5" borderId="19" xfId="2" applyFont="1" applyFill="1" applyBorder="1" applyAlignment="1">
      <alignment vertical="center"/>
    </xf>
    <xf numFmtId="9" fontId="9" fillId="0" borderId="20" xfId="2" applyNumberFormat="1" applyFont="1" applyBorder="1" applyAlignment="1">
      <alignment horizontal="justify" vertical="center" wrapText="1"/>
    </xf>
    <xf numFmtId="3" fontId="6" fillId="4" borderId="28" xfId="2" applyNumberFormat="1" applyFont="1" applyFill="1" applyBorder="1" applyAlignment="1">
      <alignment horizontal="right" vertical="center" wrapText="1"/>
    </xf>
    <xf numFmtId="0" fontId="5" fillId="5" borderId="28" xfId="2" applyFont="1" applyFill="1" applyBorder="1" applyAlignment="1">
      <alignment vertical="center"/>
    </xf>
    <xf numFmtId="0" fontId="10" fillId="6" borderId="29" xfId="0" applyFont="1" applyFill="1" applyBorder="1" applyAlignment="1">
      <alignment horizontal="justify" vertical="center" wrapText="1"/>
    </xf>
    <xf numFmtId="0" fontId="2" fillId="0" borderId="21" xfId="2" applyFont="1" applyBorder="1"/>
    <xf numFmtId="0" fontId="13" fillId="4" borderId="32" xfId="2" applyFont="1" applyFill="1" applyBorder="1" applyAlignment="1">
      <alignment vertical="center" wrapText="1"/>
    </xf>
    <xf numFmtId="9" fontId="9" fillId="0" borderId="32" xfId="2" applyNumberFormat="1" applyFont="1" applyBorder="1" applyAlignment="1">
      <alignment horizontal="justify" vertical="center" wrapText="1"/>
    </xf>
    <xf numFmtId="0" fontId="10" fillId="6" borderId="32" xfId="0" applyFont="1" applyFill="1" applyBorder="1" applyAlignment="1">
      <alignment horizontal="justify" vertical="center" wrapText="1"/>
    </xf>
    <xf numFmtId="3" fontId="5" fillId="4" borderId="24" xfId="2" applyNumberFormat="1" applyFont="1" applyFill="1" applyBorder="1" applyAlignment="1">
      <alignment horizontal="center" vertical="center" wrapText="1"/>
    </xf>
    <xf numFmtId="3" fontId="5" fillId="5" borderId="24" xfId="2" applyNumberFormat="1" applyFont="1" applyFill="1" applyBorder="1" applyAlignment="1">
      <alignment horizontal="center" vertical="center" wrapText="1"/>
    </xf>
    <xf numFmtId="165" fontId="11" fillId="4" borderId="24" xfId="2" applyNumberFormat="1" applyFont="1" applyFill="1" applyBorder="1" applyAlignment="1" applyProtection="1">
      <alignment horizontal="left" vertical="center" wrapText="1"/>
    </xf>
    <xf numFmtId="0" fontId="12" fillId="4" borderId="24" xfId="2" applyFont="1" applyFill="1" applyBorder="1" applyAlignment="1">
      <alignment vertical="center" wrapText="1"/>
    </xf>
    <xf numFmtId="3" fontId="5" fillId="4" borderId="19" xfId="2" applyNumberFormat="1" applyFont="1" applyFill="1" applyBorder="1" applyAlignment="1">
      <alignment horizontal="center" vertical="center" wrapText="1"/>
    </xf>
    <xf numFmtId="3" fontId="5" fillId="5" borderId="28" xfId="2" applyNumberFormat="1" applyFont="1" applyFill="1" applyBorder="1" applyAlignment="1">
      <alignment horizontal="center" vertical="center" wrapText="1"/>
    </xf>
    <xf numFmtId="165" fontId="11" fillId="4" borderId="21" xfId="2" applyNumberFormat="1" applyFont="1" applyFill="1" applyBorder="1" applyAlignment="1" applyProtection="1">
      <alignment horizontal="left" vertical="center" wrapText="1"/>
    </xf>
    <xf numFmtId="165" fontId="11" fillId="4" borderId="10" xfId="2" applyNumberFormat="1" applyFont="1" applyFill="1" applyBorder="1" applyAlignment="1" applyProtection="1">
      <alignment horizontal="left" vertical="center" wrapText="1"/>
    </xf>
    <xf numFmtId="0" fontId="12" fillId="4" borderId="10" xfId="2" applyFont="1" applyFill="1" applyBorder="1" applyAlignment="1">
      <alignment vertical="center" wrapText="1"/>
    </xf>
    <xf numFmtId="0" fontId="13" fillId="0" borderId="10" xfId="2" applyFont="1" applyBorder="1"/>
    <xf numFmtId="0" fontId="2" fillId="0" borderId="11" xfId="2" applyFont="1" applyBorder="1"/>
    <xf numFmtId="0" fontId="12" fillId="5" borderId="21" xfId="2" applyFont="1" applyFill="1" applyBorder="1" applyAlignment="1">
      <alignment vertical="center" wrapText="1"/>
    </xf>
    <xf numFmtId="0" fontId="18" fillId="0" borderId="21" xfId="2" applyFont="1" applyBorder="1" applyAlignment="1">
      <alignment horizontal="justify" vertical="center" wrapText="1"/>
    </xf>
    <xf numFmtId="0" fontId="12" fillId="5" borderId="10" xfId="2" applyFont="1" applyFill="1" applyBorder="1" applyAlignment="1">
      <alignment vertical="center" wrapText="1"/>
    </xf>
    <xf numFmtId="0" fontId="13" fillId="5" borderId="10" xfId="2" applyFont="1" applyFill="1" applyBorder="1"/>
    <xf numFmtId="0" fontId="2" fillId="0" borderId="0" xfId="2" applyFont="1" applyFill="1" applyBorder="1" applyAlignment="1">
      <alignment horizontal="center"/>
    </xf>
    <xf numFmtId="0" fontId="12" fillId="0" borderId="0" xfId="2" applyFont="1" applyFill="1" applyAlignment="1">
      <alignment horizontal="justify"/>
    </xf>
    <xf numFmtId="0" fontId="18" fillId="0" borderId="0" xfId="2" applyFont="1" applyFill="1" applyBorder="1" applyAlignment="1">
      <alignment horizontal="justify" vertical="center" wrapText="1"/>
    </xf>
    <xf numFmtId="0" fontId="12" fillId="0" borderId="0" xfId="2" applyFont="1" applyFill="1" applyBorder="1" applyAlignment="1">
      <alignment horizontal="justify"/>
    </xf>
    <xf numFmtId="0" fontId="18" fillId="2" borderId="4" xfId="2" applyFont="1" applyFill="1" applyBorder="1" applyAlignment="1">
      <alignment horizontal="justify" vertical="center"/>
    </xf>
    <xf numFmtId="0" fontId="18" fillId="3" borderId="34" xfId="2" applyFont="1" applyFill="1" applyBorder="1" applyAlignment="1">
      <alignment horizontal="justify" vertical="center" wrapText="1"/>
    </xf>
    <xf numFmtId="0" fontId="18" fillId="3" borderId="31" xfId="2" applyFont="1" applyFill="1" applyBorder="1" applyAlignment="1">
      <alignment horizontal="justify" vertical="center" wrapText="1"/>
    </xf>
    <xf numFmtId="0" fontId="18" fillId="3" borderId="25" xfId="2" applyFont="1" applyFill="1" applyBorder="1" applyAlignment="1">
      <alignment horizontal="justify" vertical="center" wrapText="1"/>
    </xf>
    <xf numFmtId="0" fontId="18" fillId="3" borderId="26" xfId="2" applyFont="1" applyFill="1" applyBorder="1" applyAlignment="1">
      <alignment horizontal="justify" vertical="center" wrapText="1"/>
    </xf>
    <xf numFmtId="0" fontId="12" fillId="0" borderId="0" xfId="2" applyFont="1" applyAlignment="1">
      <alignment horizontal="justify"/>
    </xf>
    <xf numFmtId="0" fontId="20" fillId="4" borderId="24" xfId="2" applyFont="1" applyFill="1" applyBorder="1" applyAlignment="1">
      <alignment vertical="center" wrapText="1"/>
    </xf>
    <xf numFmtId="0" fontId="21" fillId="0" borderId="0" xfId="0" applyFont="1" applyAlignment="1">
      <alignment horizontal="justify"/>
    </xf>
    <xf numFmtId="3" fontId="12" fillId="0" borderId="0" xfId="2" applyNumberFormat="1" applyFont="1" applyAlignment="1">
      <alignment horizontal="justify"/>
    </xf>
    <xf numFmtId="0" fontId="18" fillId="6" borderId="4" xfId="2" applyFont="1" applyFill="1" applyBorder="1" applyAlignment="1">
      <alignment horizontal="left" vertical="center" wrapText="1"/>
    </xf>
    <xf numFmtId="167" fontId="12" fillId="4" borderId="19" xfId="3" applyNumberFormat="1" applyFont="1" applyFill="1" applyBorder="1" applyAlignment="1">
      <alignment horizontal="left" vertical="center" wrapText="1"/>
    </xf>
    <xf numFmtId="0" fontId="8" fillId="4" borderId="19" xfId="2" applyFont="1" applyFill="1" applyBorder="1" applyAlignment="1">
      <alignment horizontal="justify" vertical="center" wrapText="1"/>
    </xf>
    <xf numFmtId="0" fontId="12" fillId="4" borderId="28" xfId="2" applyFont="1" applyFill="1" applyBorder="1" applyAlignment="1">
      <alignment horizontal="justify" vertical="center" wrapText="1"/>
    </xf>
    <xf numFmtId="0" fontId="8" fillId="4" borderId="28" xfId="2" applyFont="1" applyFill="1" applyBorder="1" applyAlignment="1">
      <alignment horizontal="justify" vertical="center" wrapText="1"/>
    </xf>
    <xf numFmtId="0" fontId="12" fillId="4" borderId="24" xfId="2" applyFont="1" applyFill="1" applyBorder="1" applyAlignment="1">
      <alignment horizontal="justify" vertical="center" wrapText="1"/>
    </xf>
    <xf numFmtId="0" fontId="8" fillId="4" borderId="24" xfId="2" applyFont="1" applyFill="1" applyBorder="1" applyAlignment="1">
      <alignment horizontal="justify" vertical="center" wrapText="1"/>
    </xf>
    <xf numFmtId="0" fontId="12" fillId="4" borderId="24" xfId="2" applyFont="1" applyFill="1" applyBorder="1" applyAlignment="1">
      <alignment horizontal="left" vertical="center" wrapText="1"/>
    </xf>
    <xf numFmtId="0" fontId="8" fillId="4" borderId="10" xfId="2" applyFont="1" applyFill="1" applyBorder="1" applyAlignment="1">
      <alignment horizontal="justify" vertical="center" wrapText="1"/>
    </xf>
    <xf numFmtId="0" fontId="12" fillId="4" borderId="10" xfId="2" applyFont="1" applyFill="1" applyBorder="1" applyAlignment="1">
      <alignment horizontal="justify" vertical="center" wrapText="1"/>
    </xf>
    <xf numFmtId="0" fontId="12" fillId="4" borderId="21" xfId="2" applyFont="1" applyFill="1" applyBorder="1" applyAlignment="1">
      <alignment horizontal="justify" vertical="center" wrapText="1"/>
    </xf>
    <xf numFmtId="0" fontId="8" fillId="4" borderId="21" xfId="2" applyFont="1" applyFill="1" applyBorder="1" applyAlignment="1">
      <alignment horizontal="justify" vertical="center" wrapText="1"/>
    </xf>
    <xf numFmtId="0" fontId="2" fillId="4" borderId="0" xfId="2" applyFont="1" applyFill="1"/>
    <xf numFmtId="0" fontId="14" fillId="4" borderId="0" xfId="2" applyFont="1" applyFill="1"/>
    <xf numFmtId="0" fontId="12" fillId="8" borderId="10" xfId="2" applyFont="1" applyFill="1" applyBorder="1" applyAlignment="1">
      <alignment horizontal="justify" vertical="center" wrapText="1"/>
    </xf>
    <xf numFmtId="0" fontId="19" fillId="6" borderId="38" xfId="2" applyFont="1" applyFill="1" applyBorder="1" applyAlignment="1">
      <alignment horizontal="justify" vertical="center" wrapText="1"/>
    </xf>
    <xf numFmtId="165" fontId="12" fillId="8" borderId="36" xfId="2" applyNumberFormat="1" applyFont="1" applyFill="1" applyBorder="1" applyAlignment="1">
      <alignment horizontal="justify" vertical="center" wrapText="1"/>
    </xf>
    <xf numFmtId="165" fontId="11" fillId="4" borderId="36" xfId="2" applyNumberFormat="1" applyFont="1" applyFill="1" applyBorder="1" applyAlignment="1" applyProtection="1">
      <alignment horizontal="left" vertical="center" wrapText="1"/>
    </xf>
    <xf numFmtId="0" fontId="8" fillId="4" borderId="36" xfId="2" applyFont="1" applyFill="1" applyBorder="1" applyAlignment="1">
      <alignment horizontal="justify" vertical="center" wrapText="1"/>
    </xf>
    <xf numFmtId="0" fontId="12" fillId="4" borderId="36" xfId="2" applyFont="1" applyFill="1" applyBorder="1" applyAlignment="1">
      <alignment vertical="center" wrapText="1"/>
    </xf>
    <xf numFmtId="3" fontId="5" fillId="5" borderId="21" xfId="2" applyNumberFormat="1" applyFont="1" applyFill="1" applyBorder="1" applyAlignment="1">
      <alignment horizontal="center" vertical="center" wrapText="1"/>
    </xf>
    <xf numFmtId="0" fontId="13" fillId="0" borderId="36" xfId="2" applyFont="1" applyBorder="1"/>
    <xf numFmtId="0" fontId="2" fillId="0" borderId="39" xfId="2" applyFont="1" applyBorder="1"/>
    <xf numFmtId="0" fontId="12" fillId="4" borderId="28" xfId="2" applyFont="1" applyFill="1" applyBorder="1" applyAlignment="1">
      <alignment vertical="center" wrapText="1"/>
    </xf>
    <xf numFmtId="165" fontId="11" fillId="4" borderId="28" xfId="2" applyNumberFormat="1" applyFont="1" applyFill="1" applyBorder="1" applyAlignment="1" applyProtection="1">
      <alignment horizontal="left" vertical="center" wrapText="1"/>
    </xf>
    <xf numFmtId="0" fontId="13" fillId="5" borderId="28" xfId="2" applyFont="1" applyFill="1" applyBorder="1"/>
    <xf numFmtId="0" fontId="13" fillId="4" borderId="29" xfId="2" applyFont="1" applyFill="1" applyBorder="1" applyAlignment="1">
      <alignment vertical="center" wrapText="1"/>
    </xf>
    <xf numFmtId="3" fontId="6" fillId="4" borderId="21" xfId="2" applyNumberFormat="1" applyFont="1" applyFill="1" applyBorder="1" applyAlignment="1">
      <alignment horizontal="right" vertical="center" wrapText="1"/>
    </xf>
    <xf numFmtId="0" fontId="10" fillId="6" borderId="40" xfId="0" applyFont="1" applyFill="1" applyBorder="1" applyAlignment="1">
      <alignment horizontal="justify" vertical="center" wrapText="1"/>
    </xf>
    <xf numFmtId="3" fontId="4" fillId="3" borderId="26" xfId="2" applyNumberFormat="1" applyFont="1" applyFill="1" applyBorder="1" applyAlignment="1">
      <alignment horizontal="justify" vertical="center" wrapText="1"/>
    </xf>
    <xf numFmtId="0" fontId="4" fillId="3" borderId="26" xfId="2" applyFont="1" applyFill="1" applyBorder="1" applyAlignment="1">
      <alignment horizontal="justify" vertical="center"/>
    </xf>
    <xf numFmtId="0" fontId="4" fillId="3" borderId="27" xfId="2" applyFont="1" applyFill="1" applyBorder="1" applyAlignment="1">
      <alignment horizontal="justify" vertical="center"/>
    </xf>
    <xf numFmtId="0" fontId="20" fillId="4" borderId="24" xfId="2" applyFont="1" applyFill="1" applyBorder="1" applyAlignment="1">
      <alignment horizontal="justify" vertical="center" wrapText="1"/>
    </xf>
    <xf numFmtId="0" fontId="21" fillId="0" borderId="0" xfId="0" applyFont="1" applyAlignment="1">
      <alignment horizontal="justify" vertical="center"/>
    </xf>
    <xf numFmtId="0" fontId="21" fillId="4" borderId="0" xfId="0" applyFont="1" applyFill="1" applyAlignment="1">
      <alignment horizontal="justify" vertical="center"/>
    </xf>
    <xf numFmtId="0" fontId="12" fillId="0" borderId="0" xfId="2" applyFont="1" applyAlignment="1">
      <alignment horizontal="justify" vertical="center"/>
    </xf>
    <xf numFmtId="0" fontId="12" fillId="0" borderId="0" xfId="2" applyFont="1" applyFill="1" applyBorder="1" applyAlignment="1">
      <alignment horizontal="justify" vertical="center"/>
    </xf>
    <xf numFmtId="0" fontId="24" fillId="3" borderId="26" xfId="2" applyFont="1" applyFill="1" applyBorder="1" applyAlignment="1">
      <alignment horizontal="justify" vertical="center" wrapText="1"/>
    </xf>
    <xf numFmtId="0" fontId="24" fillId="3" borderId="27" xfId="2" applyFont="1" applyFill="1" applyBorder="1" applyAlignment="1">
      <alignment horizontal="justify" vertical="center" wrapText="1"/>
    </xf>
    <xf numFmtId="0" fontId="18" fillId="6" borderId="24" xfId="4" applyFont="1" applyFill="1" applyBorder="1" applyAlignment="1">
      <alignment horizontal="justify" vertical="center" wrapText="1"/>
    </xf>
    <xf numFmtId="0" fontId="12" fillId="4" borderId="24" xfId="4" applyFont="1" applyFill="1" applyBorder="1" applyAlignment="1">
      <alignment horizontal="justify" vertical="center" wrapText="1"/>
    </xf>
    <xf numFmtId="0" fontId="19" fillId="4" borderId="24" xfId="2" applyFont="1" applyFill="1" applyBorder="1" applyAlignment="1">
      <alignment horizontal="center" vertical="center" wrapText="1"/>
    </xf>
    <xf numFmtId="0" fontId="18" fillId="0" borderId="24" xfId="4" applyFont="1" applyBorder="1" applyAlignment="1">
      <alignment horizontal="justify" vertical="center" wrapText="1"/>
    </xf>
    <xf numFmtId="0" fontId="22" fillId="4" borderId="24" xfId="2" applyFont="1" applyFill="1" applyBorder="1" applyAlignment="1">
      <alignment vertical="center" wrapText="1"/>
    </xf>
    <xf numFmtId="0" fontId="22" fillId="4" borderId="24" xfId="2" applyFont="1" applyFill="1" applyBorder="1" applyAlignment="1">
      <alignment horizontal="justify" vertical="center" wrapText="1"/>
    </xf>
    <xf numFmtId="0" fontId="25" fillId="3" borderId="26" xfId="2" applyFont="1" applyFill="1" applyBorder="1" applyAlignment="1">
      <alignment horizontal="justify" vertical="center" wrapText="1"/>
    </xf>
    <xf numFmtId="0" fontId="26" fillId="3" borderId="26" xfId="2" applyFont="1" applyFill="1" applyBorder="1" applyAlignment="1">
      <alignment horizontal="center" vertical="center" wrapText="1"/>
    </xf>
    <xf numFmtId="0" fontId="23" fillId="9" borderId="24" xfId="2" applyFont="1" applyFill="1" applyBorder="1" applyAlignment="1">
      <alignment horizontal="justify" vertical="center" wrapText="1"/>
    </xf>
    <xf numFmtId="0" fontId="22" fillId="9" borderId="24" xfId="2" applyFont="1" applyFill="1" applyBorder="1" applyAlignment="1">
      <alignment vertical="center" wrapText="1"/>
    </xf>
    <xf numFmtId="9" fontId="22" fillId="9" borderId="24" xfId="1" applyFont="1" applyFill="1" applyBorder="1" applyAlignment="1">
      <alignment horizontal="center" vertical="center" wrapText="1"/>
    </xf>
    <xf numFmtId="0" fontId="27" fillId="9" borderId="24" xfId="2" applyFont="1" applyFill="1" applyBorder="1" applyAlignment="1">
      <alignment vertical="center" wrapText="1"/>
    </xf>
    <xf numFmtId="0" fontId="30" fillId="9" borderId="24" xfId="2" applyFont="1" applyFill="1" applyBorder="1" applyAlignment="1">
      <alignment vertical="center" wrapText="1"/>
    </xf>
    <xf numFmtId="0" fontId="19" fillId="6" borderId="18" xfId="2" applyFont="1" applyFill="1" applyBorder="1" applyAlignment="1">
      <alignment horizontal="justify" vertical="center" wrapText="1"/>
    </xf>
    <xf numFmtId="0" fontId="19" fillId="6" borderId="23" xfId="2" applyFont="1" applyFill="1" applyBorder="1" applyAlignment="1">
      <alignment horizontal="justify" vertical="center" wrapText="1"/>
    </xf>
    <xf numFmtId="0" fontId="19" fillId="0" borderId="15" xfId="2" applyFont="1" applyBorder="1" applyAlignment="1">
      <alignment horizontal="justify" vertical="center" wrapText="1"/>
    </xf>
    <xf numFmtId="0" fontId="19" fillId="0" borderId="33" xfId="2" applyFont="1" applyBorder="1" applyAlignment="1">
      <alignment horizontal="justify" vertical="center" wrapText="1"/>
    </xf>
    <xf numFmtId="0" fontId="19" fillId="0" borderId="23" xfId="2" applyFont="1" applyBorder="1" applyAlignment="1">
      <alignment horizontal="justify" vertical="center" wrapText="1"/>
    </xf>
    <xf numFmtId="0" fontId="7" fillId="3" borderId="14" xfId="2" applyFont="1" applyFill="1" applyBorder="1" applyAlignment="1">
      <alignment horizontal="center" vertical="center" wrapText="1"/>
    </xf>
    <xf numFmtId="0" fontId="7" fillId="3" borderId="37" xfId="2" applyFont="1" applyFill="1" applyBorder="1" applyAlignment="1">
      <alignment horizontal="center" vertical="center" wrapText="1"/>
    </xf>
    <xf numFmtId="0" fontId="5" fillId="3" borderId="15" xfId="2" applyFont="1" applyFill="1" applyBorder="1" applyAlignment="1">
      <alignment horizontal="center" vertical="center"/>
    </xf>
    <xf numFmtId="0" fontId="5" fillId="3" borderId="16"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20" xfId="2" applyFont="1" applyFill="1" applyBorder="1" applyAlignment="1">
      <alignment horizontal="center" vertical="center"/>
    </xf>
    <xf numFmtId="0" fontId="7" fillId="3" borderId="22" xfId="2" applyFont="1" applyFill="1" applyBorder="1" applyAlignment="1">
      <alignment horizontal="center" vertical="center" wrapText="1"/>
    </xf>
    <xf numFmtId="0" fontId="7" fillId="3" borderId="30"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5" xfId="2" applyFont="1" applyFill="1" applyBorder="1" applyAlignment="1">
      <alignment horizontal="justify" vertical="center" wrapText="1"/>
    </xf>
    <xf numFmtId="0" fontId="4" fillId="0" borderId="2" xfId="2" applyFont="1" applyFill="1" applyBorder="1" applyAlignment="1">
      <alignment horizontal="justify" vertical="center" wrapText="1"/>
    </xf>
    <xf numFmtId="0" fontId="4" fillId="0" borderId="3" xfId="2" applyFont="1" applyFill="1" applyBorder="1" applyAlignment="1">
      <alignment horizontal="justify" vertical="center" wrapText="1"/>
    </xf>
    <xf numFmtId="0" fontId="2" fillId="0" borderId="6" xfId="2" applyFont="1" applyFill="1" applyBorder="1" applyAlignment="1">
      <alignment horizontal="center"/>
    </xf>
    <xf numFmtId="0" fontId="2" fillId="0" borderId="7" xfId="2" applyFont="1" applyFill="1" applyBorder="1" applyAlignment="1">
      <alignment horizontal="center"/>
    </xf>
    <xf numFmtId="0" fontId="2" fillId="0" borderId="0" xfId="2" applyFont="1" applyFill="1" applyBorder="1" applyAlignment="1">
      <alignment horizontal="center"/>
    </xf>
    <xf numFmtId="0" fontId="2" fillId="0" borderId="8" xfId="2" applyFont="1" applyFill="1" applyBorder="1" applyAlignment="1">
      <alignment horizontal="center"/>
    </xf>
    <xf numFmtId="0" fontId="2" fillId="0" borderId="12" xfId="2" applyFont="1" applyFill="1" applyBorder="1" applyAlignment="1">
      <alignment horizontal="center"/>
    </xf>
    <xf numFmtId="0" fontId="2" fillId="0" borderId="13" xfId="2" applyFont="1" applyFill="1" applyBorder="1" applyAlignment="1">
      <alignment horizontal="center"/>
    </xf>
    <xf numFmtId="14" fontId="4" fillId="0" borderId="5" xfId="2" applyNumberFormat="1" applyFont="1" applyFill="1" applyBorder="1" applyAlignment="1">
      <alignment horizontal="justify" vertical="center" wrapText="1"/>
    </xf>
    <xf numFmtId="0" fontId="4" fillId="2" borderId="1" xfId="2" applyFont="1" applyFill="1" applyBorder="1" applyAlignment="1">
      <alignment horizontal="justify" vertical="center"/>
    </xf>
    <xf numFmtId="0" fontId="4" fillId="2" borderId="2" xfId="2" applyFont="1" applyFill="1" applyBorder="1" applyAlignment="1">
      <alignment horizontal="justify" vertical="center"/>
    </xf>
    <xf numFmtId="0" fontId="4" fillId="2" borderId="9" xfId="2" applyFont="1" applyFill="1" applyBorder="1" applyAlignment="1">
      <alignment horizontal="justify" vertical="center"/>
    </xf>
    <xf numFmtId="0" fontId="5" fillId="0" borderId="5" xfId="2" applyFont="1" applyFill="1" applyBorder="1" applyAlignment="1">
      <alignment horizontal="justify" vertical="center" wrapText="1"/>
    </xf>
    <xf numFmtId="0" fontId="5" fillId="0" borderId="2" xfId="2" applyFont="1" applyFill="1" applyBorder="1" applyAlignment="1">
      <alignment horizontal="justify" vertical="center" wrapText="1"/>
    </xf>
    <xf numFmtId="0" fontId="5" fillId="0" borderId="3" xfId="2" applyFont="1" applyFill="1" applyBorder="1" applyAlignment="1">
      <alignment horizontal="justify" vertical="center" wrapText="1"/>
    </xf>
    <xf numFmtId="0" fontId="4" fillId="0" borderId="10" xfId="2" applyFont="1" applyFill="1" applyBorder="1" applyAlignment="1">
      <alignment vertical="center" wrapText="1"/>
    </xf>
    <xf numFmtId="0" fontId="4" fillId="0" borderId="11" xfId="2" applyFont="1" applyFill="1" applyBorder="1" applyAlignment="1">
      <alignment vertical="center" wrapText="1"/>
    </xf>
    <xf numFmtId="0" fontId="5" fillId="3" borderId="21" xfId="2" applyFont="1" applyFill="1" applyBorder="1" applyAlignment="1">
      <alignment horizontal="center" vertical="center"/>
    </xf>
    <xf numFmtId="0" fontId="18" fillId="3" borderId="15" xfId="2" applyFont="1" applyFill="1" applyBorder="1" applyAlignment="1">
      <alignment horizontal="center" vertical="center"/>
    </xf>
    <xf numFmtId="0" fontId="18" fillId="3" borderId="21" xfId="2" applyFont="1" applyFill="1" applyBorder="1" applyAlignment="1">
      <alignment horizontal="center" vertical="center"/>
    </xf>
    <xf numFmtId="0" fontId="18" fillId="3" borderId="19" xfId="2" applyFont="1" applyFill="1" applyBorder="1" applyAlignment="1">
      <alignment horizontal="center" vertical="center"/>
    </xf>
    <xf numFmtId="0" fontId="18" fillId="3" borderId="20" xfId="2" applyFont="1" applyFill="1" applyBorder="1" applyAlignment="1">
      <alignment horizontal="center" vertical="center"/>
    </xf>
    <xf numFmtId="0" fontId="18" fillId="3" borderId="22" xfId="2" applyFont="1" applyFill="1" applyBorder="1" applyAlignment="1">
      <alignment horizontal="justify" vertical="center" wrapText="1"/>
    </xf>
    <xf numFmtId="0" fontId="18" fillId="3" borderId="30" xfId="2" applyFont="1" applyFill="1" applyBorder="1" applyAlignment="1">
      <alignment horizontal="justify" vertical="center" wrapText="1"/>
    </xf>
    <xf numFmtId="0" fontId="18" fillId="0" borderId="1"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justify" vertical="center" wrapText="1"/>
    </xf>
    <xf numFmtId="0" fontId="18" fillId="0" borderId="2" xfId="2" applyFont="1" applyFill="1" applyBorder="1" applyAlignment="1">
      <alignment horizontal="justify" vertical="center" wrapText="1"/>
    </xf>
    <xf numFmtId="0" fontId="18" fillId="0" borderId="3" xfId="2" applyFont="1" applyFill="1" applyBorder="1" applyAlignment="1">
      <alignment horizontal="justify" vertical="center" wrapText="1"/>
    </xf>
    <xf numFmtId="0" fontId="12" fillId="0" borderId="6" xfId="2" applyFont="1" applyFill="1" applyBorder="1" applyAlignment="1">
      <alignment horizontal="justify"/>
    </xf>
    <xf numFmtId="0" fontId="12" fillId="0" borderId="7" xfId="2" applyFont="1" applyFill="1" applyBorder="1" applyAlignment="1">
      <alignment horizontal="justify"/>
    </xf>
    <xf numFmtId="0" fontId="12" fillId="0" borderId="0" xfId="2" applyFont="1" applyFill="1" applyBorder="1" applyAlignment="1">
      <alignment horizontal="justify"/>
    </xf>
    <xf numFmtId="0" fontId="12" fillId="0" borderId="8" xfId="2" applyFont="1" applyFill="1" applyBorder="1" applyAlignment="1">
      <alignment horizontal="justify"/>
    </xf>
    <xf numFmtId="0" fontId="12" fillId="0" borderId="12" xfId="2" applyFont="1" applyFill="1" applyBorder="1" applyAlignment="1">
      <alignment horizontal="justify"/>
    </xf>
    <xf numFmtId="0" fontId="12" fillId="0" borderId="13" xfId="2" applyFont="1" applyFill="1" applyBorder="1" applyAlignment="1">
      <alignment horizontal="justify"/>
    </xf>
    <xf numFmtId="14" fontId="18" fillId="0" borderId="5" xfId="2" applyNumberFormat="1" applyFont="1" applyFill="1" applyBorder="1" applyAlignment="1">
      <alignment horizontal="justify" vertical="center" wrapText="1"/>
    </xf>
    <xf numFmtId="0" fontId="18" fillId="2" borderId="1" xfId="2" applyFont="1" applyFill="1" applyBorder="1" applyAlignment="1">
      <alignment horizontal="justify" vertical="center"/>
    </xf>
    <xf numFmtId="0" fontId="18" fillId="2" borderId="2" xfId="2" applyFont="1" applyFill="1" applyBorder="1" applyAlignment="1">
      <alignment horizontal="justify" vertical="center"/>
    </xf>
    <xf numFmtId="0" fontId="18" fillId="2" borderId="9" xfId="2" applyFont="1" applyFill="1" applyBorder="1" applyAlignment="1">
      <alignment horizontal="justify" vertical="center"/>
    </xf>
    <xf numFmtId="0" fontId="18" fillId="0" borderId="10" xfId="2" applyFont="1" applyFill="1" applyBorder="1" applyAlignment="1">
      <alignment horizontal="justify" vertical="center" wrapText="1"/>
    </xf>
    <xf numFmtId="0" fontId="18" fillId="0" borderId="11" xfId="2" applyFont="1" applyFill="1" applyBorder="1" applyAlignment="1">
      <alignment horizontal="justify" vertical="center" wrapText="1"/>
    </xf>
    <xf numFmtId="0" fontId="18" fillId="3" borderId="14" xfId="2" applyFont="1" applyFill="1" applyBorder="1" applyAlignment="1">
      <alignment horizontal="justify" vertical="center" wrapText="1"/>
    </xf>
    <xf numFmtId="0" fontId="18" fillId="3" borderId="37" xfId="2" applyFont="1" applyFill="1" applyBorder="1" applyAlignment="1">
      <alignment horizontal="justify" vertical="center" wrapText="1"/>
    </xf>
    <xf numFmtId="0" fontId="18" fillId="3" borderId="15" xfId="2" applyFont="1" applyFill="1" applyBorder="1" applyAlignment="1">
      <alignment horizontal="justify" vertical="center"/>
    </xf>
    <xf numFmtId="0" fontId="18" fillId="3" borderId="16" xfId="2" applyFont="1" applyFill="1" applyBorder="1" applyAlignment="1">
      <alignment horizontal="justify" vertical="center"/>
    </xf>
    <xf numFmtId="0" fontId="18" fillId="3" borderId="17" xfId="2" applyFont="1" applyFill="1" applyBorder="1" applyAlignment="1">
      <alignment horizontal="justify" vertical="center"/>
    </xf>
    <xf numFmtId="0" fontId="18" fillId="3" borderId="18" xfId="2" applyFont="1" applyFill="1" applyBorder="1" applyAlignment="1">
      <alignment horizontal="justify" vertical="center"/>
    </xf>
    <xf numFmtId="0" fontId="18" fillId="3" borderId="19" xfId="2" applyFont="1" applyFill="1" applyBorder="1" applyAlignment="1">
      <alignment horizontal="justify" vertical="center"/>
    </xf>
    <xf numFmtId="0" fontId="18" fillId="3" borderId="20" xfId="2" applyFont="1" applyFill="1" applyBorder="1" applyAlignment="1">
      <alignment horizontal="justify" vertical="center"/>
    </xf>
    <xf numFmtId="0" fontId="18" fillId="0" borderId="24" xfId="4" applyFont="1" applyBorder="1" applyAlignment="1">
      <alignment horizontal="justify" vertical="center" wrapText="1"/>
    </xf>
    <xf numFmtId="0" fontId="22" fillId="4" borderId="26" xfId="2" applyFont="1" applyFill="1" applyBorder="1" applyAlignment="1">
      <alignment horizontal="center" vertical="center" wrapText="1"/>
    </xf>
    <xf numFmtId="0" fontId="22" fillId="4" borderId="21" xfId="2" applyFont="1" applyFill="1" applyBorder="1" applyAlignment="1">
      <alignment horizontal="center" vertical="center" wrapText="1"/>
    </xf>
    <xf numFmtId="0" fontId="20" fillId="4" borderId="26" xfId="2" applyFont="1" applyFill="1" applyBorder="1" applyAlignment="1">
      <alignment horizontal="center" vertical="center" wrapText="1"/>
    </xf>
    <xf numFmtId="0" fontId="20" fillId="4" borderId="21" xfId="2" applyFont="1" applyFill="1" applyBorder="1" applyAlignment="1">
      <alignment horizontal="center" vertical="center" wrapText="1"/>
    </xf>
    <xf numFmtId="0" fontId="19" fillId="4" borderId="26" xfId="2" applyFont="1" applyFill="1" applyBorder="1" applyAlignment="1">
      <alignment horizontal="center" vertical="center" wrapText="1"/>
    </xf>
    <xf numFmtId="0" fontId="19" fillId="4" borderId="21" xfId="2" applyFont="1" applyFill="1" applyBorder="1" applyAlignment="1">
      <alignment horizontal="center" vertical="center" wrapText="1"/>
    </xf>
    <xf numFmtId="0" fontId="12" fillId="4" borderId="26" xfId="4" applyFont="1" applyFill="1" applyBorder="1" applyAlignment="1">
      <alignment horizontal="center" vertical="center" wrapText="1"/>
    </xf>
    <xf numFmtId="0" fontId="12" fillId="4" borderId="21" xfId="4" applyFont="1" applyFill="1" applyBorder="1" applyAlignment="1">
      <alignment horizontal="center" vertical="center" wrapText="1"/>
    </xf>
    <xf numFmtId="0" fontId="23" fillId="4" borderId="24" xfId="2" applyFont="1" applyFill="1" applyBorder="1" applyAlignment="1">
      <alignment horizontal="justify" vertical="center" wrapText="1"/>
    </xf>
    <xf numFmtId="0" fontId="23" fillId="4" borderId="24" xfId="2" applyFont="1" applyFill="1" applyBorder="1" applyAlignment="1">
      <alignment horizontal="center" vertical="center" wrapText="1"/>
    </xf>
    <xf numFmtId="0" fontId="12" fillId="4" borderId="26" xfId="2" applyFont="1" applyFill="1" applyBorder="1" applyAlignment="1">
      <alignment horizontal="center" vertical="center" wrapText="1"/>
    </xf>
    <xf numFmtId="0" fontId="12" fillId="4" borderId="21" xfId="2" applyFont="1" applyFill="1" applyBorder="1" applyAlignment="1">
      <alignment horizontal="center" vertical="center" wrapText="1"/>
    </xf>
    <xf numFmtId="0" fontId="31" fillId="4" borderId="35" xfId="2" applyFont="1" applyFill="1" applyBorder="1" applyAlignment="1">
      <alignment horizontal="justify" vertical="center" wrapText="1"/>
    </xf>
    <xf numFmtId="0" fontId="31" fillId="4" borderId="24" xfId="2" applyFont="1" applyFill="1" applyBorder="1" applyAlignment="1">
      <alignment horizontal="justify" vertical="center" wrapText="1"/>
    </xf>
    <xf numFmtId="9" fontId="31" fillId="4" borderId="24" xfId="1" applyFont="1" applyFill="1" applyBorder="1" applyAlignment="1">
      <alignment horizontal="justify" vertical="center" wrapText="1"/>
    </xf>
    <xf numFmtId="0" fontId="31" fillId="0" borderId="24" xfId="2" applyFont="1" applyFill="1" applyBorder="1" applyAlignment="1">
      <alignment horizontal="justify" vertical="center" wrapText="1"/>
    </xf>
    <xf numFmtId="0" fontId="31" fillId="0" borderId="28" xfId="2" applyFont="1" applyFill="1" applyBorder="1" applyAlignment="1">
      <alignment horizontal="justify" vertical="center" wrapText="1"/>
    </xf>
    <xf numFmtId="0" fontId="31" fillId="0" borderId="10" xfId="2" applyFont="1" applyFill="1" applyBorder="1" applyAlignment="1">
      <alignment horizontal="justify" vertical="center" wrapText="1"/>
    </xf>
    <xf numFmtId="0" fontId="31" fillId="0" borderId="21" xfId="2" applyFont="1" applyFill="1" applyBorder="1" applyAlignment="1">
      <alignment horizontal="justify" vertical="center" wrapText="1"/>
    </xf>
    <xf numFmtId="0" fontId="31" fillId="4" borderId="35" xfId="0" applyFont="1" applyFill="1" applyBorder="1" applyAlignment="1">
      <alignment horizontal="justify" vertical="center" wrapText="1"/>
    </xf>
    <xf numFmtId="0" fontId="31" fillId="4" borderId="19" xfId="0" applyFont="1" applyFill="1" applyBorder="1" applyAlignment="1">
      <alignment horizontal="justify" vertical="center" wrapText="1"/>
    </xf>
    <xf numFmtId="9" fontId="31" fillId="0" borderId="35" xfId="1" applyNumberFormat="1" applyFont="1" applyFill="1" applyBorder="1" applyAlignment="1">
      <alignment horizontal="justify" vertical="center" wrapText="1"/>
    </xf>
    <xf numFmtId="0" fontId="31" fillId="0" borderId="35" xfId="2" applyFont="1" applyBorder="1" applyAlignment="1">
      <alignment horizontal="justify" vertical="center" wrapText="1"/>
    </xf>
    <xf numFmtId="0" fontId="31" fillId="4" borderId="36" xfId="0" applyFont="1" applyFill="1" applyBorder="1" applyAlignment="1">
      <alignment horizontal="justify" vertical="center" wrapText="1"/>
    </xf>
    <xf numFmtId="0" fontId="31" fillId="4" borderId="28" xfId="0" applyFont="1" applyFill="1" applyBorder="1" applyAlignment="1">
      <alignment horizontal="justify" vertical="center" wrapText="1"/>
    </xf>
    <xf numFmtId="9" fontId="31" fillId="0" borderId="36" xfId="1" applyNumberFormat="1" applyFont="1" applyFill="1" applyBorder="1" applyAlignment="1">
      <alignment horizontal="justify" vertical="center" wrapText="1"/>
    </xf>
    <xf numFmtId="0" fontId="31" fillId="0" borderId="21" xfId="2" applyFont="1" applyBorder="1" applyAlignment="1">
      <alignment horizontal="justify" vertical="center" wrapText="1"/>
    </xf>
    <xf numFmtId="0" fontId="31" fillId="4" borderId="21" xfId="0" applyFont="1" applyFill="1" applyBorder="1" applyAlignment="1">
      <alignment horizontal="justify" vertical="center" wrapText="1"/>
    </xf>
    <xf numFmtId="0" fontId="31" fillId="4" borderId="24" xfId="0" applyFont="1" applyFill="1" applyBorder="1" applyAlignment="1">
      <alignment horizontal="justify" vertical="center" wrapText="1"/>
    </xf>
    <xf numFmtId="9" fontId="31" fillId="0" borderId="24" xfId="1" applyNumberFormat="1" applyFont="1" applyFill="1" applyBorder="1" applyAlignment="1">
      <alignment horizontal="justify" vertical="center"/>
    </xf>
    <xf numFmtId="9" fontId="31" fillId="4" borderId="24" xfId="1" applyNumberFormat="1" applyFont="1" applyFill="1" applyBorder="1" applyAlignment="1">
      <alignment horizontal="justify" vertical="center"/>
    </xf>
    <xf numFmtId="9" fontId="31" fillId="0" borderId="24" xfId="1" applyNumberFormat="1" applyFont="1" applyFill="1" applyBorder="1" applyAlignment="1">
      <alignment horizontal="justify" vertical="center" wrapText="1"/>
    </xf>
    <xf numFmtId="164" fontId="31" fillId="0" borderId="24" xfId="1" applyNumberFormat="1" applyFont="1" applyFill="1" applyBorder="1" applyAlignment="1">
      <alignment horizontal="justify" vertical="center"/>
    </xf>
    <xf numFmtId="0" fontId="31" fillId="0" borderId="24" xfId="2" applyFont="1" applyBorder="1" applyAlignment="1">
      <alignment horizontal="justify" vertical="center" wrapText="1"/>
    </xf>
    <xf numFmtId="0" fontId="31" fillId="4" borderId="28" xfId="2" applyFont="1" applyFill="1" applyBorder="1" applyAlignment="1">
      <alignment horizontal="justify" vertical="center" wrapText="1"/>
    </xf>
    <xf numFmtId="9" fontId="31" fillId="0" borderId="28" xfId="1" applyNumberFormat="1" applyFont="1" applyFill="1" applyBorder="1" applyAlignment="1">
      <alignment horizontal="justify" vertical="center"/>
    </xf>
    <xf numFmtId="9" fontId="31" fillId="4" borderId="28" xfId="1" applyNumberFormat="1" applyFont="1" applyFill="1" applyBorder="1" applyAlignment="1">
      <alignment horizontal="justify" vertical="center"/>
    </xf>
    <xf numFmtId="0" fontId="31" fillId="4" borderId="10" xfId="2" applyFont="1" applyFill="1" applyBorder="1" applyAlignment="1">
      <alignment horizontal="justify" vertical="center" wrapText="1"/>
    </xf>
    <xf numFmtId="0" fontId="31" fillId="4" borderId="28" xfId="0" applyFont="1" applyFill="1" applyBorder="1" applyAlignment="1">
      <alignment horizontal="justify" vertical="center" wrapText="1"/>
    </xf>
    <xf numFmtId="0" fontId="31" fillId="0" borderId="10" xfId="2" applyFont="1" applyBorder="1" applyAlignment="1">
      <alignment horizontal="justify"/>
    </xf>
    <xf numFmtId="9" fontId="31" fillId="7" borderId="10" xfId="2" applyNumberFormat="1" applyFont="1" applyFill="1" applyBorder="1" applyAlignment="1">
      <alignment horizontal="justify" vertical="center"/>
    </xf>
    <xf numFmtId="0" fontId="31" fillId="4" borderId="21" xfId="2" applyFont="1" applyFill="1" applyBorder="1" applyAlignment="1">
      <alignment horizontal="justify" vertical="center" wrapText="1"/>
    </xf>
    <xf numFmtId="0" fontId="31" fillId="0" borderId="21" xfId="2" applyFont="1" applyBorder="1" applyAlignment="1">
      <alignment horizontal="justify"/>
    </xf>
    <xf numFmtId="9" fontId="31" fillId="7" borderId="21" xfId="2" applyNumberFormat="1" applyFont="1" applyFill="1" applyBorder="1" applyAlignment="1">
      <alignment horizontal="justify" vertical="center"/>
    </xf>
  </cellXfs>
  <cellStyles count="5">
    <cellStyle name="Moneda 2" xfId="3" xr:uid="{00000000-0005-0000-0000-000000000000}"/>
    <cellStyle name="Normal" xfId="0" builtinId="0"/>
    <cellStyle name="Normal 2" xfId="2" xr:uid="{00000000-0005-0000-0000-000002000000}"/>
    <cellStyle name="Normal 3 2" xfId="4"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996950</xdr:colOff>
      <xdr:row>1</xdr:row>
      <xdr:rowOff>95250</xdr:rowOff>
    </xdr:from>
    <xdr:to>
      <xdr:col>20</xdr:col>
      <xdr:colOff>2079914</xdr:colOff>
      <xdr:row>6</xdr:row>
      <xdr:rowOff>107950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D5E0CF9-406B-482E-928C-ED2CAE0C9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0" y="508000"/>
          <a:ext cx="42608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20</xdr:col>
      <xdr:colOff>1441716</xdr:colOff>
      <xdr:row>6</xdr:row>
      <xdr:rowOff>377825</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9C57ECD8-29BD-40BA-9642-E6F0F4271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68625" y="714375"/>
          <a:ext cx="433913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librebog-my.sharepoint.com/Documents%20and%20Settings/pidi/Mis%20documentos/Dropbox/PLAN%20DE%20ACCI&#211;N%202014(Definitivos)/PLANES%20ACCI&#211;N%202014%20ADMINISTRATIVOS/BIBLIOTECA%20Vers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PLAN DE ACCION"/>
      <sheetName val="GASTOS E INVERSIONES"/>
      <sheetName val="TOTAL PRESUPUESTO"/>
      <sheetName val="Tablas"/>
      <sheetName val="PROYECTOS"/>
    </sheetNames>
    <sheetDataSet>
      <sheetData sheetId="0" refreshError="1"/>
      <sheetData sheetId="1" refreshError="1"/>
      <sheetData sheetId="2" refreshError="1"/>
      <sheetData sheetId="3" refreshError="1"/>
      <sheetData sheetId="4" refreshError="1"/>
      <sheetData sheetId="5" refreshError="1">
        <row r="3">
          <cell r="B3" t="str">
            <v>Autoridades Nacionales</v>
          </cell>
          <cell r="C3" t="str">
            <v>010105</v>
          </cell>
          <cell r="E3" t="str">
            <v>Administraciòn Agropecuarìa</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H8" t="str">
            <v>0801</v>
          </cell>
          <cell r="I8" t="str">
            <v>Escuela de Capacitacion a Docentes</v>
          </cell>
          <cell r="R8" t="str">
            <v>(Personal)Capacitación al Personal</v>
          </cell>
          <cell r="S8" t="str">
            <v>5205630101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H9" t="str">
            <v>1201</v>
          </cell>
          <cell r="I9" t="str">
            <v>Hacienda Majavita</v>
          </cell>
          <cell r="R9" t="str">
            <v>(Personal)Capacitación al Personal</v>
          </cell>
          <cell r="S9" t="str">
            <v>5105630101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H10" t="str">
            <v>0603</v>
          </cell>
          <cell r="I10" t="str">
            <v>Maestria Ciencias de la Educacion</v>
          </cell>
          <cell r="R10" t="str">
            <v>(Hon.)Talleres Administracion</v>
          </cell>
          <cell r="S10" t="str">
            <v>5110959501</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H11" t="str">
            <v>0703</v>
          </cell>
          <cell r="I11" t="str">
            <v>Maestria Filosofia</v>
          </cell>
          <cell r="R11" t="str">
            <v>(Hon.)Otros Servicios Profesionales</v>
          </cell>
          <cell r="S11" t="str">
            <v>5110959595</v>
          </cell>
          <cell r="X11" t="str">
            <v>PROYECCIÓN SOCIAL</v>
          </cell>
          <cell r="Y11" t="str">
            <v>09</v>
          </cell>
          <cell r="AA11" t="str">
            <v>CIRCUITO CERRADO DE TELEVISIÓN Y SEGURIDAD</v>
          </cell>
          <cell r="AB11" t="str">
            <v>02040105</v>
          </cell>
        </row>
        <row r="12">
          <cell r="E12" t="str">
            <v>Area de salud</v>
          </cell>
          <cell r="H12" t="str">
            <v>0403</v>
          </cell>
          <cell r="I12" t="str">
            <v>Maestrias Ciencias Economicas Administrativas y Contables</v>
          </cell>
          <cell r="R12" t="str">
            <v>(Imp.)Industria  y  Comercio</v>
          </cell>
          <cell r="S12" t="str">
            <v>5115050101</v>
          </cell>
          <cell r="AA12" t="str">
            <v>DESARROLLO DE COLECCIONES (BIBLIOTECA)</v>
          </cell>
          <cell r="AB12" t="str">
            <v>01100102</v>
          </cell>
        </row>
        <row r="13">
          <cell r="E13" t="str">
            <v>Audiovisuales</v>
          </cell>
          <cell r="H13" t="str">
            <v>0901</v>
          </cell>
          <cell r="I13" t="str">
            <v>Organización de Realizaciones Interinstitucionales - ORI</v>
          </cell>
          <cell r="R13" t="str">
            <v>(Imp.)A La Propiedad Raiz</v>
          </cell>
          <cell r="S13" t="str">
            <v>5115150101</v>
          </cell>
          <cell r="X13" t="str">
            <v>AUTORIDADES NACIONALES</v>
          </cell>
          <cell r="AA13" t="str">
            <v>DESARROLLO DE LAS COMUNICACIONES, LA INFORMÁTICA Y LOS MEDIOS EDUCATIVOS COMO APOYO A LA LABOR ACADÉMICA</v>
          </cell>
          <cell r="AB13" t="str">
            <v>01100101</v>
          </cell>
        </row>
        <row r="14">
          <cell r="E14" t="str">
            <v>Auditorìa Interna</v>
          </cell>
          <cell r="H14" t="str">
            <v>0602</v>
          </cell>
          <cell r="I14" t="str">
            <v>Posgrado Ciencias de la Educacion</v>
          </cell>
          <cell r="R14" t="str">
            <v>(Imp.)De Valorizacion</v>
          </cell>
          <cell r="S14" t="str">
            <v>5115250101</v>
          </cell>
          <cell r="AA14" t="str">
            <v>DESARROLLO FÍSICO COLEGIO</v>
          </cell>
          <cell r="AB14" t="str">
            <v>01140104</v>
          </cell>
        </row>
        <row r="15">
          <cell r="E15" t="str">
            <v>Bacteriología</v>
          </cell>
          <cell r="H15" t="str">
            <v>0402</v>
          </cell>
          <cell r="I15" t="str">
            <v>Posgrado Ciencias Economicas Administrativas y Contables</v>
          </cell>
          <cell r="R15" t="str">
            <v>(Imp.)De Vehiculos</v>
          </cell>
          <cell r="S15" t="str">
            <v>5115400101</v>
          </cell>
          <cell r="X15" t="str">
            <v>ADMINISTRACION ACADEMICA</v>
          </cell>
          <cell r="AA15" t="str">
            <v>DESARROLLO NACIONAL DE LA INVESTIGACIÓN FORMATIVA Y CIENTÍFICA</v>
          </cell>
          <cell r="AB15" t="str">
            <v>01060101</v>
          </cell>
        </row>
        <row r="16">
          <cell r="E16" t="str">
            <v>Biblioteca Bosque</v>
          </cell>
          <cell r="H16" t="str">
            <v>0302</v>
          </cell>
          <cell r="I16" t="str">
            <v>Posgrado Derecho</v>
          </cell>
          <cell r="R16" t="str">
            <v>(Arrend.)Arrend. Edificios</v>
          </cell>
          <cell r="S16" t="str">
            <v>5120100101</v>
          </cell>
          <cell r="X16" t="str">
            <v>DOCENCIA (DOCENTES Y ESTUDIANTES)</v>
          </cell>
          <cell r="AA16" t="str">
            <v>DESARROLLO TECNOLÓGICO</v>
          </cell>
          <cell r="AB16" t="str">
            <v>02010105</v>
          </cell>
        </row>
        <row r="17">
          <cell r="E17" t="str">
            <v>Biblioteca y Hemeroteca</v>
          </cell>
          <cell r="H17" t="str">
            <v>0702</v>
          </cell>
          <cell r="I17" t="str">
            <v>Posgrado Filosofia</v>
          </cell>
          <cell r="R17" t="str">
            <v>(Arrend.)Arrend. Maq. y Equipos</v>
          </cell>
          <cell r="S17" t="str">
            <v>5120150101</v>
          </cell>
          <cell r="AA17" t="str">
            <v>DISEÑO DE UN SISTEMA NACIONAL DE EDUCACIÓN NO FORMAL</v>
          </cell>
          <cell r="AB17" t="str">
            <v>01130101</v>
          </cell>
        </row>
        <row r="18">
          <cell r="E18" t="str">
            <v>Cartera</v>
          </cell>
          <cell r="H18" t="str">
            <v>0502</v>
          </cell>
          <cell r="I18" t="str">
            <v>Posgrado Ingenieria</v>
          </cell>
          <cell r="R18" t="str">
            <v>(Arrend.)Arrend. Muebles y Enseres</v>
          </cell>
          <cell r="S18" t="str">
            <v>5120200101</v>
          </cell>
          <cell r="X18" t="str">
            <v>ADMINISTRACION ACADEMICA</v>
          </cell>
          <cell r="AA18" t="str">
            <v>DISEÑO E IMPLEMENTACIÓN DE UN SISTEMA DE COMUNICACIÓN ORGANIZACIONAL</v>
          </cell>
          <cell r="AB18" t="str">
            <v>02030104</v>
          </cell>
        </row>
        <row r="19">
          <cell r="E19" t="str">
            <v>Censorìa Delegada</v>
          </cell>
          <cell r="H19" t="str">
            <v>0202</v>
          </cell>
          <cell r="I19" t="str">
            <v>Posgrados</v>
          </cell>
          <cell r="R19" t="str">
            <v>(Arrend.)Arrend. Eq. Oficina</v>
          </cell>
          <cell r="S19" t="str">
            <v>5120200102</v>
          </cell>
          <cell r="X19" t="str">
            <v>ADMINISTRACION INSTITUCIONAL</v>
          </cell>
          <cell r="AA19" t="str">
            <v>DISEÑO E IMPLEMENTACIÓN DE UN SISTEMA DE MERCADO Y FORTALECIMIENTO DE LA IMÁGEN CORPORATIVA</v>
          </cell>
          <cell r="AB19" t="str">
            <v>02050101</v>
          </cell>
        </row>
        <row r="20">
          <cell r="E20" t="str">
            <v>Censorìa Nacional</v>
          </cell>
          <cell r="H20" t="str">
            <v>0201</v>
          </cell>
          <cell r="I20" t="str">
            <v>Pregrado</v>
          </cell>
          <cell r="R20" t="str">
            <v>(Arrend.)Arrend. Eq. Computo</v>
          </cell>
          <cell r="S20" t="str">
            <v>5120250101</v>
          </cell>
          <cell r="X20" t="str">
            <v>DOCENCIA (DOCENTES Y ESTUDIANTES)</v>
          </cell>
          <cell r="AA20" t="str">
            <v>DISEÑO E IMPLEMENTACION DE UN SISTEMA DE RELACIONES PÚBLICAS E INTERINSTITUCIONALES</v>
          </cell>
          <cell r="AB20" t="str">
            <v>02050102</v>
          </cell>
        </row>
        <row r="21">
          <cell r="E21" t="str">
            <v>Centro de conciliaciòn</v>
          </cell>
          <cell r="H21" t="str">
            <v>0601</v>
          </cell>
          <cell r="I21" t="str">
            <v>Pregrado Ciencias de la Educacion</v>
          </cell>
          <cell r="R21" t="str">
            <v>(Arrend.)Arrend. Eq. Telec.</v>
          </cell>
          <cell r="S21" t="str">
            <v>5120250102</v>
          </cell>
          <cell r="AA21" t="str">
            <v>DISEÑO, IMPLEMENTACIÓN Y SOSTENIMIENTO DE UN SISTEMA DE GESTIÓN DE CALIDAD</v>
          </cell>
          <cell r="AB21" t="str">
            <v>02020101</v>
          </cell>
        </row>
        <row r="22">
          <cell r="E22" t="str">
            <v>Centro de Lenguas Extranjeras CLEUL</v>
          </cell>
          <cell r="H22" t="str">
            <v>0401</v>
          </cell>
          <cell r="I22" t="str">
            <v>Pregrado Ciencias Economicas Administrativas y Contables</v>
          </cell>
          <cell r="R22" t="str">
            <v xml:space="preserve">(Arrend.)Arrend. Eq. Radio </v>
          </cell>
          <cell r="S22" t="str">
            <v>5120250103</v>
          </cell>
          <cell r="X22" t="str">
            <v>INVESTIGACION</v>
          </cell>
          <cell r="AA22" t="str">
            <v>DOCENCIA CALIFICADA</v>
          </cell>
          <cell r="AB22" t="str">
            <v>01030101</v>
          </cell>
        </row>
        <row r="23">
          <cell r="E23" t="str">
            <v>Ciencias Economicas Administrativas y Co</v>
          </cell>
          <cell r="H23" t="str">
            <v>0301</v>
          </cell>
          <cell r="I23" t="str">
            <v>Pregrado Derecho</v>
          </cell>
          <cell r="R23" t="str">
            <v>(Arrend.)Arrend. Equipos Lab.</v>
          </cell>
          <cell r="S23" t="str">
            <v>5120300103</v>
          </cell>
          <cell r="AA23" t="str">
            <v>EMPODERAMIENTO DE LA PLANEACIÓN</v>
          </cell>
          <cell r="AB23" t="str">
            <v>02030106</v>
          </cell>
        </row>
        <row r="24">
          <cell r="E24" t="str">
            <v>Compras</v>
          </cell>
          <cell r="H24" t="str">
            <v>0701</v>
          </cell>
          <cell r="I24" t="str">
            <v>Pregrado Filosofia</v>
          </cell>
          <cell r="R24" t="str">
            <v>(Arrend.)Arrend. Eq. Instrumentales</v>
          </cell>
          <cell r="S24" t="str">
            <v>5120300104</v>
          </cell>
          <cell r="X24" t="str">
            <v>ADMINISTRACION ACADEMICA</v>
          </cell>
          <cell r="AA24" t="str">
            <v>ESTADÍSTICAS</v>
          </cell>
          <cell r="AB24" t="str">
            <v>02010104</v>
          </cell>
        </row>
        <row r="25">
          <cell r="E25" t="str">
            <v>Consejo Directivo</v>
          </cell>
          <cell r="H25" t="str">
            <v>0501</v>
          </cell>
          <cell r="I25" t="str">
            <v>Pregrado Ingenieria</v>
          </cell>
          <cell r="R25" t="str">
            <v>(Arrend.)Arrend. Vehiculos</v>
          </cell>
          <cell r="S25" t="str">
            <v>5120400101</v>
          </cell>
          <cell r="X25" t="str">
            <v>EXTENSION</v>
          </cell>
          <cell r="AA25" t="str">
            <v>ESTANDARIZACIÓN DE SITIOS DE TRABAJO Y MEJORAMIENTO DE CONDICIONES OCUPACIONALES</v>
          </cell>
          <cell r="AB25" t="str">
            <v>02040104</v>
          </cell>
        </row>
        <row r="26">
          <cell r="E26" t="str">
            <v>Consiliatura</v>
          </cell>
          <cell r="H26" t="str">
            <v>1001</v>
          </cell>
          <cell r="I26" t="str">
            <v>Tecnologias</v>
          </cell>
          <cell r="R26" t="str">
            <v>(Arrend.)Arrend. Plantas Energia</v>
          </cell>
          <cell r="S26" t="str">
            <v>5120600104</v>
          </cell>
          <cell r="AA26" t="str">
            <v>ESTRUCTURAS DE PERSONAL Y ESCALAS DE SALARIOS</v>
          </cell>
          <cell r="AB26" t="str">
            <v>02030102</v>
          </cell>
        </row>
        <row r="27">
          <cell r="E27" t="str">
            <v>Consultorio Jurìdico</v>
          </cell>
          <cell r="H27" t="str">
            <v>8801</v>
          </cell>
          <cell r="I27" t="str">
            <v>Unidades de Apoyo Academico</v>
          </cell>
          <cell r="R27" t="str">
            <v>(Arrend.)Otros Arrendamientos</v>
          </cell>
          <cell r="S27" t="str">
            <v>5120959595</v>
          </cell>
          <cell r="X27" t="str">
            <v>BIENESTAR INSTITUCIONAL</v>
          </cell>
          <cell r="AA27" t="str">
            <v>EXPASIÓN Y CUALIFICACIÓN DE SERVICIOS Y RPOGRAMAS DE BIENESTAR INSTITUCIONAL</v>
          </cell>
          <cell r="AB27" t="str">
            <v>01120101</v>
          </cell>
        </row>
        <row r="28">
          <cell r="E28" t="str">
            <v>Contabilidad</v>
          </cell>
          <cell r="H28" t="str">
            <v>9104</v>
          </cell>
          <cell r="I28" t="str">
            <v>Unidades de Apoyo Administrativo</v>
          </cell>
          <cell r="R28" t="str">
            <v>(Contr. y Afil.)Contribuciones</v>
          </cell>
          <cell r="S28" t="str">
            <v>5125050101</v>
          </cell>
          <cell r="AA28" t="str">
            <v>FOMENTO A LA PRODUCCIÓN INTELECTUAL Y A LA PRODUCCIÓN EDITORIAL</v>
          </cell>
          <cell r="AB28" t="str">
            <v>01030102</v>
          </cell>
        </row>
        <row r="29">
          <cell r="E29" t="str">
            <v>Contadurìa</v>
          </cell>
          <cell r="H29" t="str">
            <v>9102</v>
          </cell>
          <cell r="I29" t="str">
            <v>Unidades de Apoyo de Gestion Humana</v>
          </cell>
          <cell r="R29" t="str">
            <v>(Contr. y Afil.)Afiliaciones Y Sostenimiento</v>
          </cell>
          <cell r="S29" t="str">
            <v>5125100101</v>
          </cell>
          <cell r="X29" t="str">
            <v>ADMINISTRACION INSTITUCIONAL</v>
          </cell>
          <cell r="AA29" t="str">
            <v>FOMENTO Y APOYO A LA EXELENCIA ESTUDIANTIL</v>
          </cell>
          <cell r="AB29" t="str">
            <v>01040102</v>
          </cell>
        </row>
        <row r="30">
          <cell r="E30" t="str">
            <v>Direcciòn Centro de Investigaciones</v>
          </cell>
          <cell r="H30" t="str">
            <v>9101</v>
          </cell>
          <cell r="I30" t="str">
            <v>Unidades de Apoyo Directivo</v>
          </cell>
          <cell r="R30" t="str">
            <v>(Seguros)Manejo</v>
          </cell>
          <cell r="S30" t="str">
            <v>5130050101</v>
          </cell>
          <cell r="AA30" t="str">
            <v>FONDO DE SOSTENIBILIDAD ICETEX</v>
          </cell>
          <cell r="AB30" t="str">
            <v>03010106</v>
          </cell>
        </row>
        <row r="31">
          <cell r="E31" t="str">
            <v>Direcciòn de Bienestar</v>
          </cell>
          <cell r="H31" t="str">
            <v>9103</v>
          </cell>
          <cell r="I31" t="str">
            <v>Unidades de Apoyo Financiero</v>
          </cell>
          <cell r="R31" t="str">
            <v>(Seguros)Cumplimiento</v>
          </cell>
          <cell r="S31" t="str">
            <v>5130100101</v>
          </cell>
          <cell r="X31" t="str">
            <v>EGRESADOS</v>
          </cell>
          <cell r="AA31" t="str">
            <v>FORMACIÓN Y DESARROLLO DEL TALENTO HUMANO</v>
          </cell>
          <cell r="AB31" t="str">
            <v>02030105</v>
          </cell>
        </row>
        <row r="32">
          <cell r="E32" t="str">
            <v>Direccion Nacional TIC</v>
          </cell>
          <cell r="R32" t="str">
            <v>(Seguros)Corriente Debil</v>
          </cell>
          <cell r="S32" t="str">
            <v>5130150101</v>
          </cell>
          <cell r="X32" t="str">
            <v>PROYECCIÓN SOCIAL</v>
          </cell>
          <cell r="AA32" t="str">
            <v>FORTALECIMIENTO FINANCIERO Y NUEVAS FUENTES DE FINANCIACIÓN</v>
          </cell>
          <cell r="AB32" t="str">
            <v>02060103</v>
          </cell>
        </row>
        <row r="33">
          <cell r="E33" t="str">
            <v>Doctorado Derecho</v>
          </cell>
          <cell r="R33" t="str">
            <v>(Seguros)Vida Colectiva</v>
          </cell>
          <cell r="S33" t="str">
            <v>5130200101</v>
          </cell>
          <cell r="AA33" t="str">
            <v>FORTALECIMIENTO Y DESARROLLO DE LAS RELACIONES INTERINSTITUCIONALES A NIVEL NACIONAL E INTERNACIONAL</v>
          </cell>
          <cell r="AB33" t="str">
            <v>01110101</v>
          </cell>
        </row>
        <row r="34">
          <cell r="E34" t="str">
            <v>Economìa</v>
          </cell>
          <cell r="R34" t="str">
            <v>(Seguros)Incendio</v>
          </cell>
          <cell r="S34" t="str">
            <v>5130250101</v>
          </cell>
          <cell r="AA34" t="str">
            <v>FORTALECIMIENTO Y PROMOCIÓN DE LOS PRINCIPIOS INSTITUCIONALES Y DEL SENTIDO DE PERTENENCIA</v>
          </cell>
          <cell r="AB34" t="str">
            <v>01070101</v>
          </cell>
        </row>
        <row r="35">
          <cell r="E35" t="str">
            <v>Economìa y Negocios Internacionales</v>
          </cell>
          <cell r="R35" t="str">
            <v>(Seguros)Terremoto</v>
          </cell>
          <cell r="S35" t="str">
            <v>5130300101</v>
          </cell>
          <cell r="AA35" t="str">
            <v>GASTOS ADMINISTRATIVOS Y ACADEMICOS</v>
          </cell>
          <cell r="AB35" t="str">
            <v>03010102</v>
          </cell>
        </row>
        <row r="36">
          <cell r="E36" t="str">
            <v>Enfermerìa</v>
          </cell>
          <cell r="R36" t="str">
            <v>(Seguros)Sustraccion y Hurto</v>
          </cell>
          <cell r="S36" t="str">
            <v>5130350101</v>
          </cell>
          <cell r="AA36" t="str">
            <v>GASTOS AUTORIDADES NACIONALES</v>
          </cell>
          <cell r="AB36" t="str">
            <v>03010103</v>
          </cell>
        </row>
        <row r="37">
          <cell r="E37" t="str">
            <v>Escuela de Capacitaciòn a Docentes</v>
          </cell>
          <cell r="R37" t="str">
            <v>(Seguros)Flota y Equipo De Transporte</v>
          </cell>
          <cell r="S37" t="str">
            <v>5130400101</v>
          </cell>
          <cell r="AA37" t="str">
            <v>GASTOS HIGIENE Y SEGURIDAD</v>
          </cell>
          <cell r="AB37" t="str">
            <v>03010104</v>
          </cell>
        </row>
        <row r="38">
          <cell r="E38" t="str">
            <v>Esp. Ciencias Forences y Tecnica probato</v>
          </cell>
          <cell r="R38" t="str">
            <v>(Seguros)Responsabilidad Civil</v>
          </cell>
          <cell r="S38" t="str">
            <v>5130600101</v>
          </cell>
          <cell r="AA38" t="str">
            <v>INSERCIÓN INSTITUCIONAL EN REDES Y SISTEMAS DE EDUCACIÓN SUPERIOR EN EL ÁMBITO LATINOAMERICANO E INTERNACIONAL</v>
          </cell>
          <cell r="AB38" t="str">
            <v>01110102</v>
          </cell>
        </row>
        <row r="39">
          <cell r="E39" t="str">
            <v>Esp. Derecho Constitucional Florencia</v>
          </cell>
          <cell r="R39" t="str">
            <v>(Seguros)Obligatorio Accidente De Transito</v>
          </cell>
          <cell r="S39" t="str">
            <v>5130750101</v>
          </cell>
          <cell r="AA39" t="str">
            <v>MANUALES ORGANIZACIONALES</v>
          </cell>
          <cell r="AB39" t="str">
            <v>02030103</v>
          </cell>
        </row>
        <row r="40">
          <cell r="E40" t="str">
            <v>Esp. Entrenamiento Deportivo</v>
          </cell>
          <cell r="R40" t="str">
            <v>(Seguros)Lucro Sesante</v>
          </cell>
          <cell r="S40" t="str">
            <v>5130800101</v>
          </cell>
          <cell r="AA40" t="str">
            <v>MEJORAMIENTO DE LA INFRAESTRUCTURA CIENTÍFICA Y TECNOLÓGICA PARA DESARROLLO DE LA INVESTIGACIÓN BASÍCA Y APLICADA</v>
          </cell>
          <cell r="AB40" t="str">
            <v>01060102</v>
          </cell>
        </row>
        <row r="41">
          <cell r="E41" t="str">
            <v>Esp. Gcia Financiera con Enfasis Internal - CALI</v>
          </cell>
          <cell r="R41" t="str">
            <v>(Seguros)Transporte de Mercancia</v>
          </cell>
          <cell r="S41" t="str">
            <v>5130850101</v>
          </cell>
          <cell r="AA41" t="str">
            <v>MEJORAMIENTO DEL CLIMA ORGANIZACIONAL Y DESARROLLO DE LAS RELACIONES HUMANAS A NIVEL INSTITUCIONAL</v>
          </cell>
          <cell r="AB41" t="str">
            <v>01080101</v>
          </cell>
        </row>
        <row r="42">
          <cell r="E42" t="str">
            <v>Esp. Gcia Financiera Internacional - BTA</v>
          </cell>
          <cell r="R42" t="str">
            <v>(Seguros)Riesgos Biologicos</v>
          </cell>
          <cell r="S42" t="str">
            <v>5130900101</v>
          </cell>
          <cell r="AA42" t="str">
            <v>ORGANIZACIÓN, PLANEACIÓN Y DOTACIÓN DE INFRAESTRUCTURA PARA LA PROYECCIÓN SOCIAL</v>
          </cell>
          <cell r="AB42" t="str">
            <v>01090102</v>
          </cell>
        </row>
        <row r="43">
          <cell r="E43" t="str">
            <v>Esp. Gerencia y Control de Riesgos</v>
          </cell>
          <cell r="R43" t="str">
            <v>(Seguros)Poliza Estudiantil</v>
          </cell>
          <cell r="S43" t="str">
            <v>5130950101</v>
          </cell>
          <cell r="AA43" t="str">
            <v>PLAN NACIONAL DE EDUCACIÓN NO FORMAL</v>
          </cell>
          <cell r="AB43" t="str">
            <v>01130102</v>
          </cell>
        </row>
        <row r="44">
          <cell r="E44" t="str">
            <v>Esp. Hematooncologia</v>
          </cell>
          <cell r="R44" t="str">
            <v>(Seguros)Otros Seguros</v>
          </cell>
          <cell r="S44" t="str">
            <v>5130950102</v>
          </cell>
          <cell r="AA44" t="str">
            <v>PLANES DE AMOBLAMIENTO Y PAISAJISMO</v>
          </cell>
          <cell r="AB44" t="str">
            <v>02040103</v>
          </cell>
        </row>
        <row r="45">
          <cell r="E45" t="str">
            <v>Esp. Psicologia Juridica y Forense</v>
          </cell>
          <cell r="R45" t="str">
            <v>(Svs.)Aseo</v>
          </cell>
          <cell r="S45" t="str">
            <v>5135050101</v>
          </cell>
          <cell r="AA45" t="str">
            <v>PLANES DE MANTENIMIENTO PREVENTIVO</v>
          </cell>
          <cell r="AB45" t="str">
            <v>02040102</v>
          </cell>
        </row>
        <row r="46">
          <cell r="E46" t="str">
            <v>Esp.Acondicionamiento Fisico para la Salud</v>
          </cell>
          <cell r="R46" t="str">
            <v>(Svs.)Vigilancia</v>
          </cell>
          <cell r="S46" t="str">
            <v>5135050102</v>
          </cell>
          <cell r="AA46" t="str">
            <v>PLANES DE REGULACIÓN Y MANEJO</v>
          </cell>
          <cell r="AB46" t="str">
            <v>02040101</v>
          </cell>
        </row>
        <row r="47">
          <cell r="E47" t="str">
            <v>Especialización Administrativo Villavice</v>
          </cell>
          <cell r="R47" t="str">
            <v>(Svs.)Temporales</v>
          </cell>
          <cell r="S47" t="str">
            <v>5135100101</v>
          </cell>
          <cell r="AA47" t="str">
            <v>PLANTA FÍSICA CONSTRUCCIÓN Y ADECUACIÓN</v>
          </cell>
          <cell r="AB47" t="str">
            <v>02040106</v>
          </cell>
        </row>
        <row r="48">
          <cell r="E48" t="str">
            <v>Especializaciòn Control Fiscal</v>
          </cell>
          <cell r="R48" t="str">
            <v>(Svs.)Asistencia Tecnica</v>
          </cell>
          <cell r="S48" t="str">
            <v>5135150101</v>
          </cell>
          <cell r="AA48" t="str">
            <v>PROYECCIÓN SOCIAL COLEGIO</v>
          </cell>
          <cell r="AB48" t="str">
            <v>01140103</v>
          </cell>
        </row>
        <row r="49">
          <cell r="E49" t="str">
            <v>Especialización Derecho Procesal Villavi</v>
          </cell>
          <cell r="R49" t="str">
            <v>(Svs.)Procesamiento de Datos</v>
          </cell>
          <cell r="S49" t="str">
            <v>5135200101</v>
          </cell>
          <cell r="AA49" t="str">
            <v>PROYECTO DE ADMINISTRACIÓN COLEGIO</v>
          </cell>
          <cell r="AB49" t="str">
            <v>01140101</v>
          </cell>
        </row>
        <row r="50">
          <cell r="E50" t="str">
            <v>Especializaciòn en Admin Estrate Crol In</v>
          </cell>
          <cell r="R50" t="str">
            <v>(Svs.)Acueducto y Alcantarillado</v>
          </cell>
          <cell r="S50" t="str">
            <v>5135250101</v>
          </cell>
          <cell r="AA50" t="str">
            <v>PROYECTO DE LA HDA. MAJAVITA</v>
          </cell>
          <cell r="AB50" t="str">
            <v>01150101</v>
          </cell>
        </row>
        <row r="51">
          <cell r="E51" t="str">
            <v>Especializaciòn en Administraciòn Financ</v>
          </cell>
          <cell r="R51" t="str">
            <v>(Svs.)Energia Electrica</v>
          </cell>
          <cell r="S51" t="str">
            <v>5135300101</v>
          </cell>
          <cell r="AA51" t="str">
            <v>PROYECTO SEMOVIENTES MAJAVITA</v>
          </cell>
          <cell r="AB51" t="str">
            <v>01150103</v>
          </cell>
        </row>
        <row r="52">
          <cell r="E52" t="str">
            <v>Especializaciòn en Alta Gerencia</v>
          </cell>
          <cell r="R52" t="str">
            <v>(Svs.)Tèlefono</v>
          </cell>
          <cell r="S52" t="str">
            <v>5135350101</v>
          </cell>
          <cell r="AA52" t="str">
            <v>PROYECTO VIVERO MAJAVITA</v>
          </cell>
          <cell r="AB52" t="str">
            <v>01150104</v>
          </cell>
        </row>
        <row r="53">
          <cell r="E53" t="str">
            <v>Especializaciòn en Aud. de Serv. de Salu</v>
          </cell>
          <cell r="R53" t="str">
            <v>(Svs.)Telefonia Celular</v>
          </cell>
          <cell r="S53" t="str">
            <v>5135350102</v>
          </cell>
          <cell r="AA53" t="str">
            <v>PROYECTOS ACADÉMICOS COLEGIO</v>
          </cell>
          <cell r="AB53" t="str">
            <v>01140102</v>
          </cell>
        </row>
        <row r="54">
          <cell r="E54" t="str">
            <v>Especializaciòn en Cirugia General</v>
          </cell>
          <cell r="R54" t="str">
            <v>(Svs.)Correo, Portes y Telegramas</v>
          </cell>
          <cell r="S54" t="str">
            <v>5135400101</v>
          </cell>
          <cell r="AA54" t="str">
            <v xml:space="preserve">PROYECTOS DE CAFÉ MAJAVITA </v>
          </cell>
          <cell r="AB54" t="str">
            <v>01150102</v>
          </cell>
        </row>
        <row r="55">
          <cell r="E55" t="str">
            <v>Especializaciòn en Cirugìa Plastica</v>
          </cell>
          <cell r="R55" t="str">
            <v>(Svs.)Internet - Fax y Telex</v>
          </cell>
          <cell r="S55" t="str">
            <v>5135450101</v>
          </cell>
          <cell r="AA55" t="str">
            <v>RACIONALIZACIÓN Y AMPLIACIÓN DE LA COBERTURA DE PROGRAMAS DE PREGRADO Y POSGRADO</v>
          </cell>
          <cell r="AB55" t="str">
            <v>01010101</v>
          </cell>
        </row>
        <row r="56">
          <cell r="E56" t="str">
            <v>Especializaciòn en Contrataciòn Estatal</v>
          </cell>
          <cell r="R56" t="str">
            <v>(Svs.)Transporte, Fletes y Acarreos</v>
          </cell>
          <cell r="S56" t="str">
            <v>5135500101</v>
          </cell>
          <cell r="AA56" t="str">
            <v>RED INTRANET Y EXTRANET</v>
          </cell>
          <cell r="AB56" t="str">
            <v>02010103</v>
          </cell>
        </row>
        <row r="57">
          <cell r="E57" t="str">
            <v>Especializaciòn en Derecho Administrativ</v>
          </cell>
          <cell r="R57" t="str">
            <v>(Svs.)Gas</v>
          </cell>
          <cell r="S57" t="str">
            <v>5135550101</v>
          </cell>
          <cell r="AA57" t="str">
            <v>REESTRUCTURACIÓN ACADÉMICA Y ADMINISTRATIVA</v>
          </cell>
          <cell r="AB57" t="str">
            <v>01050102</v>
          </cell>
        </row>
        <row r="58">
          <cell r="E58" t="str">
            <v>Especializaciòn en Derecho Aduanero</v>
          </cell>
          <cell r="R58" t="str">
            <v>(Svs.)Publicidad Propaganda</v>
          </cell>
          <cell r="S58" t="str">
            <v>5135600101</v>
          </cell>
          <cell r="AA58" t="str">
            <v>RENOVACION Y FLEXIBILIZACIÓN CURRICULAR</v>
          </cell>
          <cell r="AB58" t="str">
            <v>01050101</v>
          </cell>
        </row>
        <row r="59">
          <cell r="E59" t="str">
            <v>Especializaciòn en Derecho Comercial</v>
          </cell>
          <cell r="R59" t="str">
            <v>(Svs.)Encuadernacion y Empaste</v>
          </cell>
          <cell r="S59" t="str">
            <v>5135959501</v>
          </cell>
          <cell r="AA59" t="str">
            <v>SALUD OCUPACIONAL</v>
          </cell>
          <cell r="AB59" t="str">
            <v>02030107</v>
          </cell>
        </row>
        <row r="60">
          <cell r="E60" t="str">
            <v>Especializaciòn en Derecho Constitucional</v>
          </cell>
          <cell r="R60" t="str">
            <v>(Svs.)Grabacion y/o Produccion</v>
          </cell>
          <cell r="S60" t="str">
            <v>5135959503</v>
          </cell>
          <cell r="AA60" t="str">
            <v>SEGUIMIENTO Y ATENCIÓN ACADÉMICA DE ESTUDIANTES</v>
          </cell>
          <cell r="AB60" t="str">
            <v>01040101</v>
          </cell>
        </row>
        <row r="61">
          <cell r="E61" t="str">
            <v>Especializaciòn en Derecho de Familia</v>
          </cell>
          <cell r="R61" t="str">
            <v>(Svs.)Intructores</v>
          </cell>
          <cell r="S61" t="str">
            <v>5135959504</v>
          </cell>
          <cell r="AA61" t="str">
            <v>SISTEMA DE GESTIÓN AMBIENTAL</v>
          </cell>
          <cell r="AB61" t="str">
            <v>02040108</v>
          </cell>
        </row>
        <row r="62">
          <cell r="E62" t="str">
            <v>Especialización en Derecho Educativo</v>
          </cell>
          <cell r="R62" t="str">
            <v>(Svs.)Tv. Satelital - TV Cable</v>
          </cell>
          <cell r="S62" t="str">
            <v>5135959505</v>
          </cell>
          <cell r="AA62" t="str">
            <v>SISTEMA DE INFORMACIÓN DE LA UNIVERSIDAD LIBRE, SIUL I</v>
          </cell>
          <cell r="AB62" t="str">
            <v>02010101</v>
          </cell>
        </row>
        <row r="63">
          <cell r="E63" t="str">
            <v>Especializaciòn en Derecho Empresarial y</v>
          </cell>
          <cell r="R63" t="str">
            <v>(Svs.)Otros  Servicios</v>
          </cell>
          <cell r="S63" t="str">
            <v>5135959595</v>
          </cell>
          <cell r="AA63" t="str">
            <v>SISTEMA DE INFORMACIÓN DE LA UNIVERSIDAD LIBRE, SIUL II</v>
          </cell>
          <cell r="AB63" t="str">
            <v>02010102</v>
          </cell>
        </row>
        <row r="64">
          <cell r="E64" t="str">
            <v>Especializaciòn en Derecho Inmobiliario</v>
          </cell>
          <cell r="R64" t="str">
            <v>(Gastos Legales)Notariales</v>
          </cell>
          <cell r="S64" t="str">
            <v>5140050101</v>
          </cell>
          <cell r="AA64" t="str">
            <v>SISTEMAS DE EGRESADOS E IMPACTO EN EL MEDIO</v>
          </cell>
          <cell r="AB64" t="str">
            <v>01080102</v>
          </cell>
        </row>
        <row r="65">
          <cell r="E65" t="str">
            <v>Especializaciòn en Derecho Laboral</v>
          </cell>
          <cell r="R65" t="str">
            <v>(Gastos Legales)Tramites y Licencias</v>
          </cell>
          <cell r="S65" t="str">
            <v>5140150101</v>
          </cell>
        </row>
        <row r="66">
          <cell r="E66" t="str">
            <v>Especializaciòn en Derecho Penal  y Crim</v>
          </cell>
          <cell r="R66" t="str">
            <v>(Manto.)Mant. Terrenos</v>
          </cell>
          <cell r="S66" t="str">
            <v>5145050101</v>
          </cell>
        </row>
        <row r="67">
          <cell r="E67" t="str">
            <v>Especializaciòn en Derecho Procesal</v>
          </cell>
          <cell r="R67" t="str">
            <v>(Manto.)Mant. Edificios</v>
          </cell>
          <cell r="S67" t="str">
            <v>5145100101</v>
          </cell>
        </row>
        <row r="68">
          <cell r="E68" t="str">
            <v>Especializaciòn en Derecho Pùblico</v>
          </cell>
          <cell r="R68" t="str">
            <v>(Manto.)Mant. Maquinaria y  Equipo</v>
          </cell>
          <cell r="S68" t="str">
            <v>5145150101</v>
          </cell>
        </row>
        <row r="69">
          <cell r="E69" t="str">
            <v>Especializaciòn en Derecho Pùblico Finan</v>
          </cell>
          <cell r="R69" t="str">
            <v>(Manto.)Mant.  Muebles y Enseres</v>
          </cell>
          <cell r="S69" t="str">
            <v>5145200101</v>
          </cell>
        </row>
        <row r="70">
          <cell r="E70" t="str">
            <v>Especializaciòn en Derechos Humanos</v>
          </cell>
          <cell r="R70" t="str">
            <v>(Manto.)Mant. Equipo de Oficina</v>
          </cell>
          <cell r="S70" t="str">
            <v>5145200102</v>
          </cell>
        </row>
        <row r="71">
          <cell r="E71" t="str">
            <v>Especializaciòn en Didactica de la Matem</v>
          </cell>
          <cell r="R71" t="str">
            <v>(Manto.)Mant.  Eq. Computo</v>
          </cell>
          <cell r="S71" t="str">
            <v>5145250101</v>
          </cell>
        </row>
        <row r="72">
          <cell r="E72" t="str">
            <v>Especializaciòn en Docencia Universitaria</v>
          </cell>
          <cell r="R72" t="str">
            <v>(Manto.)Mant. Eq. Telecomunicaciones</v>
          </cell>
          <cell r="S72" t="str">
            <v>5145250102</v>
          </cell>
        </row>
        <row r="73">
          <cell r="E73" t="str">
            <v>Especializaciòn en Educaciòn Ambiental</v>
          </cell>
          <cell r="R73" t="str">
            <v>(Manto.)Mant. Eq. Radio</v>
          </cell>
          <cell r="S73" t="str">
            <v>5145250103</v>
          </cell>
        </row>
        <row r="74">
          <cell r="E74" t="str">
            <v>Especializaciòn en Epidemiologìa</v>
          </cell>
          <cell r="R74" t="str">
            <v>(Manto.)Mant. Lineas Telefonicas</v>
          </cell>
          <cell r="S74" t="str">
            <v>5145250104</v>
          </cell>
        </row>
        <row r="75">
          <cell r="E75" t="str">
            <v>Especializaciòn en Filosofìa de Derecho</v>
          </cell>
          <cell r="R75" t="str">
            <v>(Manto.)Mant. Audiovisuales</v>
          </cell>
          <cell r="S75" t="str">
            <v>5145250105</v>
          </cell>
        </row>
        <row r="76">
          <cell r="E76" t="str">
            <v>Especializaciòn en Finanzas Bursatiles</v>
          </cell>
          <cell r="R76" t="str">
            <v>(Manto.)Mant.  Eq. Laboratorio</v>
          </cell>
          <cell r="S76" t="str">
            <v>5145300103</v>
          </cell>
        </row>
        <row r="77">
          <cell r="E77" t="str">
            <v>Especializaciòn en Gcia de Recursos Huma</v>
          </cell>
          <cell r="R77" t="str">
            <v>(Manto.)Mant. Intrumental de Laboratorio</v>
          </cell>
          <cell r="S77" t="str">
            <v>5145300104</v>
          </cell>
        </row>
        <row r="78">
          <cell r="E78" t="str">
            <v>Especializaciòn en Geren Serv. de Salud</v>
          </cell>
          <cell r="R78" t="str">
            <v>(Manto.)Mant.  Vehìculos</v>
          </cell>
          <cell r="S78" t="str">
            <v>5145400101</v>
          </cell>
        </row>
        <row r="79">
          <cell r="E79" t="str">
            <v>Especializacion en gerencia financiera</v>
          </cell>
          <cell r="R79" t="str">
            <v>(Manto.)Mant. Inst. para Agua</v>
          </cell>
          <cell r="S79" t="str">
            <v>5145600101</v>
          </cell>
        </row>
        <row r="80">
          <cell r="E80" t="str">
            <v>Especializaciòn en Gerencia Tributarìa</v>
          </cell>
          <cell r="R80" t="str">
            <v>(Manto.)Mant. Acued. Acequias y Canalizaciones</v>
          </cell>
          <cell r="S80" t="str">
            <v>5145600102</v>
          </cell>
        </row>
        <row r="81">
          <cell r="E81" t="str">
            <v>Especializaciòn en Gerencia y Proyecciòn</v>
          </cell>
          <cell r="R81" t="str">
            <v>(Manto.)Mant. Plantas de Energia</v>
          </cell>
          <cell r="S81" t="str">
            <v>5145600104</v>
          </cell>
        </row>
        <row r="82">
          <cell r="E82" t="str">
            <v>Especializaciòn en Gestiòn del Dsllo Agr</v>
          </cell>
          <cell r="R82" t="str">
            <v>(Manto.)Mant. Redes Distribucion</v>
          </cell>
          <cell r="S82" t="str">
            <v>5145600105</v>
          </cell>
        </row>
        <row r="83">
          <cell r="E83" t="str">
            <v>Especializaciòn en Gestiòn Tributarìa</v>
          </cell>
          <cell r="R83" t="str">
            <v>(Manto.)Mant. Eq. Vigilancia</v>
          </cell>
          <cell r="S83" t="str">
            <v>5145650101</v>
          </cell>
        </row>
        <row r="84">
          <cell r="E84" t="str">
            <v>Especializaciòn en Ginecologìa y Obstetr</v>
          </cell>
          <cell r="R84" t="str">
            <v>(Adec. )Arreglos Ornamentales - Flores y Plantas</v>
          </cell>
          <cell r="S84" t="str">
            <v>5150100101</v>
          </cell>
        </row>
        <row r="85">
          <cell r="E85" t="str">
            <v>Especializaciòn en Gobierno Municipal</v>
          </cell>
          <cell r="R85" t="str">
            <v>(Adec. )Reparaciones Locativas</v>
          </cell>
          <cell r="S85" t="str">
            <v>5150150101</v>
          </cell>
        </row>
        <row r="86">
          <cell r="E86" t="str">
            <v>Especializaciòn en Informatica Educativa</v>
          </cell>
          <cell r="R86" t="str">
            <v>(Adec. )Señalizaciones</v>
          </cell>
          <cell r="S86" t="str">
            <v>5150959501</v>
          </cell>
        </row>
        <row r="87">
          <cell r="E87" t="str">
            <v>Especializaciòn en Lab Clìnico Hema y bc</v>
          </cell>
          <cell r="R87" t="str">
            <v>(Adec. )Intalaciones</v>
          </cell>
          <cell r="S87" t="str">
            <v>5150959502</v>
          </cell>
        </row>
        <row r="88">
          <cell r="E88" t="str">
            <v>Especializaciòn en Medicina Familiar</v>
          </cell>
          <cell r="R88" t="str">
            <v>(Gto. Viaje)Alojamiento y Manutencion</v>
          </cell>
          <cell r="S88" t="str">
            <v>5155050101</v>
          </cell>
        </row>
        <row r="89">
          <cell r="E89" t="str">
            <v>Especializaciòn en Medicina Interna</v>
          </cell>
          <cell r="R89" t="str">
            <v>(Gto. Viaje)Viaticos</v>
          </cell>
          <cell r="S89" t="str">
            <v>5105210101</v>
          </cell>
        </row>
        <row r="90">
          <cell r="E90" t="str">
            <v>Especializaciòn en Mercadeo</v>
          </cell>
          <cell r="R90" t="str">
            <v>(Gto. Viaje)Pasajes Aereos</v>
          </cell>
          <cell r="S90" t="str">
            <v>5155150101</v>
          </cell>
        </row>
        <row r="91">
          <cell r="E91" t="str">
            <v>Especializaciòn en Mercadeo Agropecuario</v>
          </cell>
          <cell r="R91" t="str">
            <v>(Gto. Viaje)Pasajes Terrestres</v>
          </cell>
          <cell r="S91" t="str">
            <v>5155200101</v>
          </cell>
        </row>
        <row r="92">
          <cell r="E92" t="str">
            <v>Especializaciòn en Mercadeo de Capitales</v>
          </cell>
          <cell r="R92" t="str">
            <v>(Div. Admon)Suscripciones. Periodicos y Revistas</v>
          </cell>
          <cell r="S92" t="str">
            <v>5195100101</v>
          </cell>
        </row>
        <row r="93">
          <cell r="E93" t="str">
            <v>Especializaciòn en Orientaciòn y Ed. Sex</v>
          </cell>
          <cell r="R93" t="str">
            <v>(Div. Admon)Musica Ambiental</v>
          </cell>
          <cell r="S93" t="str">
            <v>5195150101</v>
          </cell>
        </row>
        <row r="94">
          <cell r="E94" t="str">
            <v>Especializaciòn en Pediatrìa</v>
          </cell>
          <cell r="R94" t="str">
            <v>(Div. Admon)Gastos De Represent. Y Relac. Publicas</v>
          </cell>
          <cell r="S94" t="str">
            <v>5195200101</v>
          </cell>
        </row>
        <row r="95">
          <cell r="E95" t="str">
            <v>Especializaciòn en Proyectos de Inv.</v>
          </cell>
          <cell r="R95" t="str">
            <v>(Div. Admon)Elementos De Aseo Y Cafeteria</v>
          </cell>
          <cell r="S95" t="str">
            <v>5195250101</v>
          </cell>
        </row>
        <row r="96">
          <cell r="E96" t="str">
            <v>Especialización en Psicologia Educativa</v>
          </cell>
          <cell r="R96" t="str">
            <v>(Div. Admon)Utiles, Papeleria Y Fotocopias</v>
          </cell>
          <cell r="S96" t="str">
            <v>5195300101</v>
          </cell>
        </row>
        <row r="97">
          <cell r="E97" t="str">
            <v>Especializaciòn en Psicologìa Laboral</v>
          </cell>
          <cell r="R97" t="str">
            <v>(Div. Admon)Combustibles Y Lubricantes</v>
          </cell>
          <cell r="S97" t="str">
            <v>5195350101</v>
          </cell>
        </row>
        <row r="98">
          <cell r="E98" t="str">
            <v>Especializaciòn en Revisorìa Fiscal</v>
          </cell>
          <cell r="R98" t="str">
            <v>(Div. Admon)Envases y Empaques</v>
          </cell>
          <cell r="S98" t="str">
            <v>5195400101</v>
          </cell>
        </row>
        <row r="99">
          <cell r="E99" t="str">
            <v>Especializaciòn en Salud Ocupacional</v>
          </cell>
          <cell r="R99" t="str">
            <v>(Div. Admon)Taxis  Y Buses</v>
          </cell>
          <cell r="S99" t="str">
            <v>5195450101</v>
          </cell>
        </row>
        <row r="100">
          <cell r="E100" t="str">
            <v>Especializaciòn en Seguridad Social</v>
          </cell>
          <cell r="R100" t="str">
            <v>(Div. Admon)Estampillas</v>
          </cell>
          <cell r="S100" t="str">
            <v>5195500101</v>
          </cell>
        </row>
        <row r="101">
          <cell r="E101" t="str">
            <v>Especializaciòn en Soldadura</v>
          </cell>
          <cell r="R101" t="str">
            <v>(Div. Admon)Microfilmacion</v>
          </cell>
          <cell r="S101" t="str">
            <v>5195550101</v>
          </cell>
        </row>
        <row r="102">
          <cell r="E102" t="str">
            <v>Especializaciòn en Toxicologìa Laboral</v>
          </cell>
          <cell r="R102" t="str">
            <v>(Div. Admon)Casino Y Restaurante</v>
          </cell>
          <cell r="S102" t="str">
            <v>5195600101</v>
          </cell>
        </row>
        <row r="103">
          <cell r="E103" t="str">
            <v>Especializaciòn Eñanza de Ciencia Social</v>
          </cell>
          <cell r="R103" t="str">
            <v>(Div. Admon)Parqueaderos</v>
          </cell>
          <cell r="S103" t="str">
            <v>5195650101</v>
          </cell>
        </row>
        <row r="104">
          <cell r="E104" t="str">
            <v>Especializaciòn Gcia de Calidad Pdtos y</v>
          </cell>
          <cell r="R104" t="str">
            <v>(Div. Admon)Actividades Culturales Y Civicas de Bienestar Universitario</v>
          </cell>
          <cell r="S104" t="str">
            <v>5195959501</v>
          </cell>
        </row>
        <row r="105">
          <cell r="E105" t="str">
            <v>Especializaciòn Gcia Fciera Enfasis Inte</v>
          </cell>
          <cell r="R105" t="str">
            <v>(Div. Admon)Actividades Deportivas de Bienestar Universitario</v>
          </cell>
          <cell r="S105" t="str">
            <v>5195959502</v>
          </cell>
        </row>
        <row r="106">
          <cell r="E106" t="str">
            <v>Especializaciòn Gerencia Talento Humano</v>
          </cell>
          <cell r="R106" t="str">
            <v>(Div. Admon)Banderas Y Escudos</v>
          </cell>
          <cell r="S106" t="str">
            <v>5195959503</v>
          </cell>
        </row>
        <row r="107">
          <cell r="E107" t="str">
            <v>Especializaciòn Gestiòn Proyectos Inversion.</v>
          </cell>
          <cell r="R107" t="str">
            <v>(Div. Admon)Elem. Computador y Telecomunica</v>
          </cell>
          <cell r="S107" t="str">
            <v>5195959506</v>
          </cell>
        </row>
        <row r="108">
          <cell r="E108" t="str">
            <v>Especializaciòn Ngcios Inles enfasis Log</v>
          </cell>
          <cell r="R108" t="str">
            <v>(Div. Admon)Elem. Fotografia Y Audiovisules</v>
          </cell>
          <cell r="S108" t="str">
            <v>5195959507</v>
          </cell>
        </row>
        <row r="109">
          <cell r="E109" t="str">
            <v>Especializaciones Derecho en Tunja</v>
          </cell>
          <cell r="R109" t="str">
            <v>(Div. Admon)Elem. Imprenta Y Litografia</v>
          </cell>
          <cell r="S109" t="str">
            <v>5195959508</v>
          </cell>
        </row>
        <row r="110">
          <cell r="E110" t="str">
            <v>Especilizaciòn Crimin y Ciencias Forense</v>
          </cell>
          <cell r="R110" t="str">
            <v>(Div. Admon)Elem. Electricos Y Electronicos</v>
          </cell>
          <cell r="S110" t="str">
            <v>5195959510</v>
          </cell>
        </row>
        <row r="111">
          <cell r="E111" t="str">
            <v>Especilización en Educación para la Paz</v>
          </cell>
          <cell r="R111" t="str">
            <v>(Div. Admon)Eventos Especiales de Bienestar Universitario</v>
          </cell>
          <cell r="S111" t="str">
            <v>5195959511</v>
          </cell>
        </row>
        <row r="112">
          <cell r="E112" t="str">
            <v>Especilizacion gerencia empresarial</v>
          </cell>
          <cell r="R112" t="str">
            <v>(Div. Admon)Gastos Convenios</v>
          </cell>
          <cell r="S112" t="str">
            <v>5195959513</v>
          </cell>
        </row>
        <row r="113">
          <cell r="E113" t="str">
            <v>Especilización Publico Financiero Villav</v>
          </cell>
          <cell r="R113" t="str">
            <v>(Div. Admon)Vestuario y Uniformes</v>
          </cell>
          <cell r="S113" t="str">
            <v>5195959514</v>
          </cell>
        </row>
        <row r="114">
          <cell r="E114" t="str">
            <v>Facultad de Derecho Calendario A</v>
          </cell>
          <cell r="R114" t="str">
            <v>(Div. Admon)Gastos Funebres</v>
          </cell>
          <cell r="S114" t="str">
            <v>5195959515</v>
          </cell>
        </row>
        <row r="115">
          <cell r="E115" t="str">
            <v>Facultad de derecho calendario B</v>
          </cell>
          <cell r="R115" t="str">
            <v>(Div. Admon)Gastos Medicos Y Drogas</v>
          </cell>
          <cell r="S115" t="str">
            <v>5195959516</v>
          </cell>
        </row>
        <row r="116">
          <cell r="E116" t="str">
            <v>Filosofia</v>
          </cell>
          <cell r="R116" t="str">
            <v>(Div. Admon)Herramientas</v>
          </cell>
          <cell r="S116" t="str">
            <v>5195959517</v>
          </cell>
        </row>
        <row r="117">
          <cell r="E117" t="str">
            <v>Fisioterapia</v>
          </cell>
          <cell r="R117" t="str">
            <v>(Div. Admon)Higiene Y Seguridad Industrial</v>
          </cell>
          <cell r="S117" t="str">
            <v>5195959518</v>
          </cell>
        </row>
        <row r="118">
          <cell r="E118" t="str">
            <v>Hacienda Majavita</v>
          </cell>
          <cell r="R118" t="str">
            <v>(Div. Admon)Obsequios Premios y Distinciones</v>
          </cell>
          <cell r="S118" t="str">
            <v>5195959522</v>
          </cell>
        </row>
        <row r="119">
          <cell r="E119" t="str">
            <v>Ingenierìa Ambiental</v>
          </cell>
          <cell r="R119" t="str">
            <v>(Div. Admon)Repuestos En General</v>
          </cell>
          <cell r="S119" t="str">
            <v>5195959524</v>
          </cell>
        </row>
        <row r="120">
          <cell r="E120" t="str">
            <v>Ingenierìa Civil</v>
          </cell>
          <cell r="R120" t="str">
            <v>(Div. Admon)Elementos de Ferreteria</v>
          </cell>
          <cell r="S120" t="str">
            <v>5195959525</v>
          </cell>
        </row>
        <row r="121">
          <cell r="E121" t="str">
            <v>Ingenierìa Comercìal</v>
          </cell>
          <cell r="R121" t="str">
            <v>(Div. Admon)Elementos de Lenceria y Roperia</v>
          </cell>
          <cell r="S121" t="str">
            <v>5195959526</v>
          </cell>
        </row>
        <row r="122">
          <cell r="E122" t="str">
            <v>Ingenierìa de Sistemas e Informàtica</v>
          </cell>
          <cell r="R122" t="str">
            <v>(Div. Admon)Otros</v>
          </cell>
          <cell r="S122" t="str">
            <v>5195959595</v>
          </cell>
        </row>
        <row r="123">
          <cell r="E123" t="str">
            <v>Ingenierìa Financiera</v>
          </cell>
          <cell r="R123" t="str">
            <v xml:space="preserve">(Hon.)Auditoria Externa </v>
          </cell>
          <cell r="S123" t="str">
            <v>5210150101</v>
          </cell>
        </row>
        <row r="124">
          <cell r="E124" t="str">
            <v>Ingenierìa Industrial</v>
          </cell>
          <cell r="R124" t="str">
            <v xml:space="preserve">(Hon.)Asesoria Juridica </v>
          </cell>
          <cell r="S124" t="str">
            <v>5210250101</v>
          </cell>
        </row>
        <row r="125">
          <cell r="E125" t="str">
            <v>Ingenierìa Mecànica</v>
          </cell>
          <cell r="R125" t="str">
            <v xml:space="preserve">(Hon.)Asesoria Financiera </v>
          </cell>
          <cell r="S125" t="str">
            <v>5210300101</v>
          </cell>
        </row>
        <row r="126">
          <cell r="E126" t="str">
            <v>Ingenierìa Metalurgica</v>
          </cell>
          <cell r="R126" t="str">
            <v xml:space="preserve">(Hon.)Asesoria Tecnica </v>
          </cell>
          <cell r="S126" t="str">
            <v>5210350101</v>
          </cell>
        </row>
        <row r="127">
          <cell r="E127" t="str">
            <v>Instrumentacion Quirurgica</v>
          </cell>
          <cell r="R127" t="str">
            <v>(Hon.)Bonificaciones Docentes Postgrados</v>
          </cell>
          <cell r="S127" t="str">
            <v>5205480101</v>
          </cell>
        </row>
        <row r="128">
          <cell r="E128" t="str">
            <v>Laboratorios</v>
          </cell>
          <cell r="R128" t="str">
            <v>(Hon.)Docentes-Talleres Admon</v>
          </cell>
          <cell r="S128" t="str">
            <v>5210959501</v>
          </cell>
        </row>
        <row r="129">
          <cell r="E129" t="str">
            <v>Licenciatura Ed Basica enf  Cie Sociales</v>
          </cell>
          <cell r="R129" t="str">
            <v>(Hon.)Personal de Salud</v>
          </cell>
          <cell r="S129" t="str">
            <v>5210959502</v>
          </cell>
        </row>
        <row r="130">
          <cell r="E130" t="str">
            <v>Licenciatura Ed. Bàsica enf Ed Fìsica Re</v>
          </cell>
          <cell r="R130" t="str">
            <v xml:space="preserve">(Hon.)Otros Servicios Profesionales </v>
          </cell>
          <cell r="S130" t="str">
            <v>5210959595</v>
          </cell>
        </row>
        <row r="131">
          <cell r="E131" t="str">
            <v>Licenciatura Ed. Basica enf en Naturales</v>
          </cell>
          <cell r="R131" t="str">
            <v>(Impu.)Industria y Comercio</v>
          </cell>
          <cell r="S131" t="str">
            <v>5215050101</v>
          </cell>
        </row>
        <row r="132">
          <cell r="E132" t="str">
            <v>Licenciatura en Biologìa y Quìmica</v>
          </cell>
          <cell r="R132" t="str">
            <v>(Impu.)Impuesto de Timbres</v>
          </cell>
          <cell r="S132" t="str">
            <v>5215100101</v>
          </cell>
        </row>
        <row r="133">
          <cell r="E133" t="str">
            <v>Licenciatura en Ciencias Sociales</v>
          </cell>
          <cell r="R133" t="str">
            <v xml:space="preserve">(Impu.)De Vehiculos </v>
          </cell>
          <cell r="S133" t="str">
            <v>5215400101</v>
          </cell>
        </row>
        <row r="134">
          <cell r="E134" t="str">
            <v>Licenciatura en Ed. Basica enf Humanidad</v>
          </cell>
          <cell r="R134" t="str">
            <v>(Arrend.)Arrend. Terrenos</v>
          </cell>
          <cell r="S134" t="str">
            <v>5220050101</v>
          </cell>
        </row>
        <row r="135">
          <cell r="E135" t="str">
            <v>Licenciatura en Educaciòn Fìsica</v>
          </cell>
          <cell r="R135" t="str">
            <v>(Arrend.)Arrend. Edificios</v>
          </cell>
          <cell r="S135" t="str">
            <v>5220100101</v>
          </cell>
        </row>
        <row r="136">
          <cell r="E136" t="str">
            <v>Licenciatura en filologia e idiomas</v>
          </cell>
          <cell r="R136" t="str">
            <v>(Arrend.)Arrend. maquinarias y Equipos</v>
          </cell>
          <cell r="S136" t="str">
            <v>5220150101</v>
          </cell>
        </row>
        <row r="137">
          <cell r="E137" t="str">
            <v>Licenciatura en Matemàticas</v>
          </cell>
          <cell r="R137" t="str">
            <v>(Arrend.)Arrend. Muebles y Enseres</v>
          </cell>
          <cell r="S137" t="str">
            <v>5220200101</v>
          </cell>
        </row>
        <row r="138">
          <cell r="E138" t="str">
            <v>Licenciatura en Pedagogìa Infantil</v>
          </cell>
          <cell r="R138" t="str">
            <v xml:space="preserve">(Arrend.)Arrend. Eq. Oficina </v>
          </cell>
          <cell r="S138" t="str">
            <v>5220200102</v>
          </cell>
        </row>
        <row r="139">
          <cell r="E139" t="str">
            <v>Maestria de Informatica Educativa</v>
          </cell>
          <cell r="R139" t="str">
            <v>(Arrend.)Arrend. Eq. Procesamiento de Datos</v>
          </cell>
          <cell r="S139" t="str">
            <v>5220250101</v>
          </cell>
        </row>
        <row r="140">
          <cell r="E140" t="str">
            <v>Maestría en Administración de Empresas</v>
          </cell>
          <cell r="R140" t="str">
            <v>(Arrend.)Arrend. Eq.  Telecomunicacion</v>
          </cell>
          <cell r="S140" t="str">
            <v>5220250102</v>
          </cell>
        </row>
        <row r="141">
          <cell r="E141" t="str">
            <v>Maestria en Ciencias de la Educación</v>
          </cell>
          <cell r="R141" t="str">
            <v xml:space="preserve">(Arrend.)Arrend. Eq.  Radio </v>
          </cell>
          <cell r="S141" t="str">
            <v>5220250103</v>
          </cell>
        </row>
        <row r="142">
          <cell r="E142" t="str">
            <v>Maestria en Contaduria</v>
          </cell>
          <cell r="R142" t="str">
            <v>(Arrend.)Arrend. Eq.  Laboratorio</v>
          </cell>
          <cell r="S142" t="str">
            <v>5220300103</v>
          </cell>
        </row>
        <row r="143">
          <cell r="E143" t="str">
            <v>Maestria En Criminalistica</v>
          </cell>
          <cell r="R143" t="str">
            <v>(Arrend.)Arrend. Eq.  Instrumentales</v>
          </cell>
          <cell r="S143" t="str">
            <v>5220300104</v>
          </cell>
        </row>
        <row r="144">
          <cell r="E144" t="str">
            <v>Maestrìa en Derecho Administrativo</v>
          </cell>
          <cell r="R144" t="str">
            <v>(Arrend.)Arrend. Eq.  Transporte</v>
          </cell>
          <cell r="S144" t="str">
            <v>5220400101</v>
          </cell>
        </row>
        <row r="145">
          <cell r="E145" t="str">
            <v>Maestria En Derecho Constitucional</v>
          </cell>
          <cell r="R145" t="str">
            <v xml:space="preserve">(Arrend.)Arrend. Plantas de Generacion de Energia </v>
          </cell>
          <cell r="S145" t="str">
            <v>5220600104</v>
          </cell>
        </row>
        <row r="146">
          <cell r="E146" t="str">
            <v>Maestrìa en derecho Procesal</v>
          </cell>
          <cell r="R146" t="str">
            <v>(Arrend.)Otros Alquiler (Togas y Virretes)</v>
          </cell>
          <cell r="S146" t="str">
            <v>5220959595</v>
          </cell>
        </row>
        <row r="147">
          <cell r="E147" t="str">
            <v>Maestría en Didacticas de Lenguas Extran</v>
          </cell>
          <cell r="R147" t="str">
            <v xml:space="preserve">(Contr. y Afil.)Contribuciones </v>
          </cell>
          <cell r="S147" t="str">
            <v>5225050101</v>
          </cell>
        </row>
        <row r="148">
          <cell r="E148" t="str">
            <v>Maestria En Epidemiología</v>
          </cell>
          <cell r="R148" t="str">
            <v xml:space="preserve">(Contr. y Afil.)Afiliaciones y Sostenimiento </v>
          </cell>
          <cell r="S148" t="str">
            <v>5225100101</v>
          </cell>
        </row>
        <row r="149">
          <cell r="E149" t="str">
            <v>Maestría en Filosofía</v>
          </cell>
          <cell r="R149" t="str">
            <v xml:space="preserve">(Seguros)Manejo </v>
          </cell>
          <cell r="S149" t="str">
            <v>5230050101</v>
          </cell>
        </row>
        <row r="150">
          <cell r="E150" t="str">
            <v>Maestria en Gerencia en Servicios de Salud</v>
          </cell>
          <cell r="R150" t="str">
            <v xml:space="preserve">(Seguros)Cumplimiento </v>
          </cell>
          <cell r="S150" t="str">
            <v>5230100101</v>
          </cell>
        </row>
        <row r="151">
          <cell r="E151" t="str">
            <v>Maestría en Gestión Empresarial</v>
          </cell>
          <cell r="R151" t="str">
            <v xml:space="preserve">(Seguros)Vida Colectiva </v>
          </cell>
          <cell r="S151" t="str">
            <v>5230200101</v>
          </cell>
        </row>
        <row r="152">
          <cell r="E152" t="str">
            <v>Maestria en Ingeniería</v>
          </cell>
          <cell r="R152" t="str">
            <v xml:space="preserve">(Seguros)Incendio </v>
          </cell>
          <cell r="S152" t="str">
            <v>5230250101</v>
          </cell>
        </row>
        <row r="153">
          <cell r="E153" t="str">
            <v>Maestria en Mercadeo</v>
          </cell>
          <cell r="R153" t="str">
            <v xml:space="preserve">(Seguros)Terremoto </v>
          </cell>
          <cell r="S153" t="str">
            <v>5230300101</v>
          </cell>
        </row>
        <row r="154">
          <cell r="E154" t="str">
            <v>Maestrìa en Penal y Criminologìa</v>
          </cell>
          <cell r="R154" t="str">
            <v xml:space="preserve">(Seguros)Flota y Equipo de Transporte </v>
          </cell>
          <cell r="S154" t="str">
            <v>5230400101</v>
          </cell>
        </row>
        <row r="155">
          <cell r="E155" t="str">
            <v>Maestria en Salud Ocupacional</v>
          </cell>
          <cell r="R155" t="str">
            <v xml:space="preserve">(Seguros)Responsabilidad Civil y Extracontractual </v>
          </cell>
          <cell r="S155" t="str">
            <v>5230600101</v>
          </cell>
        </row>
        <row r="156">
          <cell r="E156" t="str">
            <v>Maestria MBA Administración</v>
          </cell>
          <cell r="R156" t="str">
            <v>(Seguros)Obligatorio Accidente de Tránsito</v>
          </cell>
          <cell r="S156" t="str">
            <v>5230750101</v>
          </cell>
        </row>
        <row r="157">
          <cell r="E157" t="str">
            <v>Maestria Microbiologia Molecular</v>
          </cell>
          <cell r="R157" t="str">
            <v>(Seguros)Transporte de Mercancias</v>
          </cell>
          <cell r="S157" t="str">
            <v>5230850101</v>
          </cell>
        </row>
        <row r="158">
          <cell r="E158" t="str">
            <v>Media</v>
          </cell>
          <cell r="R158" t="str">
            <v xml:space="preserve">(Seguros)Riesgos Biologicos  </v>
          </cell>
          <cell r="S158" t="str">
            <v>5230900101</v>
          </cell>
        </row>
        <row r="159">
          <cell r="E159" t="str">
            <v>Medicina</v>
          </cell>
          <cell r="R159" t="str">
            <v>(Seguros)Poliza Estudiantil</v>
          </cell>
          <cell r="S159" t="str">
            <v>5230950101</v>
          </cell>
        </row>
        <row r="160">
          <cell r="E160" t="str">
            <v>Mercadeo</v>
          </cell>
          <cell r="R160" t="str">
            <v xml:space="preserve">(Seguros)Otros Seguros  </v>
          </cell>
          <cell r="S160" t="str">
            <v>5230950102</v>
          </cell>
        </row>
        <row r="161">
          <cell r="E161" t="str">
            <v>Microbiología</v>
          </cell>
          <cell r="R161" t="str">
            <v>(Svs.)Servicio de  Aseo</v>
          </cell>
          <cell r="S161" t="str">
            <v>5235050101</v>
          </cell>
        </row>
        <row r="162">
          <cell r="E162" t="str">
            <v>Oficina de Mercadeo</v>
          </cell>
          <cell r="R162" t="str">
            <v xml:space="preserve">(Svs.)Servicio de Vigilancia </v>
          </cell>
          <cell r="S162" t="str">
            <v>5235050102</v>
          </cell>
        </row>
        <row r="163">
          <cell r="E163" t="str">
            <v>Oficina de Personal</v>
          </cell>
          <cell r="R163" t="str">
            <v xml:space="preserve">(Svs.)Servicio de Temporales </v>
          </cell>
          <cell r="S163" t="str">
            <v>5235100101</v>
          </cell>
        </row>
        <row r="164">
          <cell r="E164" t="str">
            <v>Oficina Direcciòn Administrativa</v>
          </cell>
          <cell r="R164" t="str">
            <v>(Svs.)Asistencia Técnica</v>
          </cell>
          <cell r="S164" t="str">
            <v>5235150101</v>
          </cell>
        </row>
        <row r="165">
          <cell r="E165" t="str">
            <v>Oficina Direcciòn Financiera-Sindicatura</v>
          </cell>
          <cell r="R165" t="str">
            <v>(Svs.)Procesamiento de Datos</v>
          </cell>
          <cell r="S165" t="str">
            <v>5235200101</v>
          </cell>
        </row>
        <row r="166">
          <cell r="E166" t="str">
            <v>Oficina Jurìdica</v>
          </cell>
          <cell r="R166" t="str">
            <v xml:space="preserve">(Svs.)Acueducto y Alcantarillado </v>
          </cell>
          <cell r="S166" t="str">
            <v>5235250101</v>
          </cell>
        </row>
        <row r="167">
          <cell r="E167" t="str">
            <v>Organizaciòn de relaciones Internacional</v>
          </cell>
          <cell r="R167" t="str">
            <v>(Svs.)Energía Eléctrica</v>
          </cell>
          <cell r="S167" t="str">
            <v>5235300101</v>
          </cell>
        </row>
        <row r="168">
          <cell r="E168" t="str">
            <v>Planeaciòn Nacional</v>
          </cell>
          <cell r="R168" t="str">
            <v>(Svs.)Teléfono</v>
          </cell>
          <cell r="S168" t="str">
            <v>5235350101</v>
          </cell>
        </row>
        <row r="169">
          <cell r="E169" t="str">
            <v>Planeaciòn Seccional</v>
          </cell>
          <cell r="R169" t="str">
            <v>(Svs.)Telefonia Celular</v>
          </cell>
          <cell r="S169" t="str">
            <v>5235350102</v>
          </cell>
        </row>
        <row r="170">
          <cell r="E170" t="str">
            <v>Preescolar</v>
          </cell>
          <cell r="R170" t="str">
            <v xml:space="preserve">(Svs.)Servicio de Gas </v>
          </cell>
          <cell r="S170" t="str">
            <v>5235550101</v>
          </cell>
        </row>
        <row r="171">
          <cell r="E171" t="str">
            <v>Presidencia Delegada</v>
          </cell>
          <cell r="R171" t="str">
            <v xml:space="preserve">(Svs.)Correo, Portes y Telegramas </v>
          </cell>
          <cell r="S171" t="str">
            <v>5235400101</v>
          </cell>
        </row>
        <row r="172">
          <cell r="E172" t="str">
            <v>Presidencia Nacional</v>
          </cell>
          <cell r="R172" t="str">
            <v>(Svs.)Internet - Fax y Telefax</v>
          </cell>
          <cell r="S172" t="str">
            <v>5235450101</v>
          </cell>
        </row>
        <row r="173">
          <cell r="E173" t="str">
            <v>Presupuesto</v>
          </cell>
          <cell r="R173" t="str">
            <v>(Svs.)Transportes, Fletes y Acarreos</v>
          </cell>
          <cell r="S173" t="str">
            <v>5235500101</v>
          </cell>
        </row>
        <row r="174">
          <cell r="E174" t="str">
            <v>Psicología</v>
          </cell>
          <cell r="R174" t="str">
            <v>(Svs.)  Gas</v>
          </cell>
          <cell r="S174" t="str">
            <v>5235550101</v>
          </cell>
        </row>
        <row r="175">
          <cell r="E175" t="str">
            <v>Publicaciones</v>
          </cell>
          <cell r="R175" t="str">
            <v>(Svs.)Publicidad, Propaganda y Promocion</v>
          </cell>
          <cell r="S175" t="str">
            <v>5235600101</v>
          </cell>
        </row>
        <row r="176">
          <cell r="E176" t="str">
            <v>Rectorìa Nacional</v>
          </cell>
          <cell r="R176" t="str">
            <v>(Svs.)Encuadernacion y Empaste</v>
          </cell>
          <cell r="S176" t="str">
            <v>5235959502</v>
          </cell>
        </row>
        <row r="177">
          <cell r="E177" t="str">
            <v>Rectorìa Seccional</v>
          </cell>
          <cell r="R177" t="str">
            <v>(Svs.) Inhumacion de Cadaveres</v>
          </cell>
          <cell r="S177" t="str">
            <v>5235959503</v>
          </cell>
        </row>
        <row r="178">
          <cell r="E178" t="str">
            <v>Revisorìa Fiscal</v>
          </cell>
          <cell r="R178" t="str">
            <v>(Svs.)Grabacion y/o Produccion</v>
          </cell>
          <cell r="S178" t="str">
            <v>5235959504</v>
          </cell>
        </row>
        <row r="179">
          <cell r="E179" t="str">
            <v>Sala General</v>
          </cell>
          <cell r="R179" t="str">
            <v>(Svs.)Servicio de  Instructores</v>
          </cell>
          <cell r="S179" t="str">
            <v>5235959505</v>
          </cell>
        </row>
        <row r="180">
          <cell r="E180" t="str">
            <v>Salas de Informatica</v>
          </cell>
          <cell r="R180" t="str">
            <v>(Svs.)Tv Satelital - Tv Cable</v>
          </cell>
          <cell r="S180" t="str">
            <v>5235959506</v>
          </cell>
        </row>
        <row r="181">
          <cell r="E181" t="str">
            <v>Secretaria General</v>
          </cell>
          <cell r="R181" t="str">
            <v>(Svs.)Otros Servicios</v>
          </cell>
          <cell r="S181" t="str">
            <v>5235959595</v>
          </cell>
        </row>
        <row r="182">
          <cell r="E182" t="str">
            <v>Secretaria Seccional</v>
          </cell>
          <cell r="R182" t="str">
            <v xml:space="preserve">(Gastos legales)Notariales </v>
          </cell>
          <cell r="S182" t="str">
            <v>5240050101</v>
          </cell>
        </row>
        <row r="183">
          <cell r="E183" t="str">
            <v>Seguridad y Vigilancia</v>
          </cell>
          <cell r="R183" t="str">
            <v>(Gastos legales)Trámites y Licencias</v>
          </cell>
          <cell r="S183" t="str">
            <v>5240150101</v>
          </cell>
        </row>
        <row r="184">
          <cell r="E184" t="str">
            <v>Servicios Generales</v>
          </cell>
          <cell r="R184" t="str">
            <v xml:space="preserve">(Mnto)Mant. Terrenos </v>
          </cell>
          <cell r="S184" t="str">
            <v>5245050101</v>
          </cell>
        </row>
        <row r="185">
          <cell r="E185" t="str">
            <v>SGC - Oficina de Sistema de Gestion de C</v>
          </cell>
          <cell r="R185" t="str">
            <v xml:space="preserve">(Mnto)Mant.  Edificios </v>
          </cell>
          <cell r="S185" t="str">
            <v>5245100101</v>
          </cell>
        </row>
        <row r="186">
          <cell r="E186" t="str">
            <v>Sistemas y Comunicaciones</v>
          </cell>
          <cell r="R186" t="str">
            <v>(Mnto)Mant.  Maquinaria y Equipo</v>
          </cell>
          <cell r="S186" t="str">
            <v>5245150101</v>
          </cell>
        </row>
        <row r="187">
          <cell r="E187" t="str">
            <v>Tecnologìa en Veterinaria</v>
          </cell>
          <cell r="R187" t="str">
            <v xml:space="preserve">(Mnto)Mant.  Muebles y Enseres </v>
          </cell>
          <cell r="S187" t="str">
            <v>5245200101</v>
          </cell>
        </row>
        <row r="188">
          <cell r="E188" t="str">
            <v>Tesorerìa</v>
          </cell>
          <cell r="R188" t="str">
            <v>(Mnto)Mant.  Equipo de Oficina</v>
          </cell>
          <cell r="S188" t="str">
            <v>5245200102</v>
          </cell>
        </row>
        <row r="189">
          <cell r="E189" t="str">
            <v>Trabajo Social</v>
          </cell>
          <cell r="R189" t="str">
            <v>(Mnto)Mant. Equipo de Procesamiento de Datos</v>
          </cell>
          <cell r="S189" t="str">
            <v>5245250101</v>
          </cell>
        </row>
        <row r="190">
          <cell r="E190" t="str">
            <v>Tribunal de Honor</v>
          </cell>
          <cell r="R190" t="str">
            <v>(Mnto)Mant.  Equipo de Telecomunicaciones</v>
          </cell>
          <cell r="S190" t="str">
            <v>5245250102</v>
          </cell>
        </row>
        <row r="191">
          <cell r="E191" t="str">
            <v>Zootecnia</v>
          </cell>
          <cell r="R191" t="str">
            <v>(Mnto)Mant.  Equipo de Radio</v>
          </cell>
          <cell r="S191" t="str">
            <v>5245250103</v>
          </cell>
        </row>
        <row r="192">
          <cell r="R192" t="str">
            <v xml:space="preserve">(Mnto)Mant.  Lineas Telefonicas </v>
          </cell>
          <cell r="S192" t="str">
            <v>5245250104</v>
          </cell>
        </row>
        <row r="193">
          <cell r="R193" t="str">
            <v xml:space="preserve">(Mnto)Mant.  Audiovisuales </v>
          </cell>
          <cell r="S193" t="str">
            <v>5245250105</v>
          </cell>
        </row>
        <row r="194">
          <cell r="R194" t="str">
            <v xml:space="preserve">(Mnto)Mant.  Equipos de Laboratorio </v>
          </cell>
          <cell r="S194" t="str">
            <v>5245300103</v>
          </cell>
        </row>
        <row r="195">
          <cell r="R195" t="str">
            <v xml:space="preserve">(Mnto)Mant.  Intrumental de Laboratorio </v>
          </cell>
          <cell r="S195" t="str">
            <v>5245300104</v>
          </cell>
        </row>
        <row r="196">
          <cell r="R196" t="str">
            <v>(Mnto)Mant.  Autos, Camionetas y Camperos</v>
          </cell>
          <cell r="S196" t="str">
            <v>5245400101</v>
          </cell>
        </row>
        <row r="197">
          <cell r="R197" t="str">
            <v xml:space="preserve">(Mnto)Mant.  Instalaciones para Agua </v>
          </cell>
          <cell r="S197" t="str">
            <v>5245600101</v>
          </cell>
        </row>
        <row r="198">
          <cell r="R198" t="str">
            <v xml:space="preserve">(Mnto)Mant.  Acueducto, Acequias y Canalizaciones </v>
          </cell>
          <cell r="S198" t="str">
            <v>5245600102</v>
          </cell>
        </row>
        <row r="199">
          <cell r="R199" t="str">
            <v>(Mnto)Mant.  Plantas de Generacion de Energia</v>
          </cell>
          <cell r="S199" t="str">
            <v>5245600104</v>
          </cell>
        </row>
        <row r="200">
          <cell r="R200" t="str">
            <v xml:space="preserve">(Mnto)Mant.  Redes de Distribucion </v>
          </cell>
          <cell r="S200" t="str">
            <v>5245600105</v>
          </cell>
        </row>
        <row r="201">
          <cell r="R201" t="str">
            <v>(Repar.)Instalaciones Eléctricas</v>
          </cell>
          <cell r="S201" t="str">
            <v>5250050101</v>
          </cell>
        </row>
        <row r="202">
          <cell r="R202" t="str">
            <v>(Repar.)Arreglos Ornamentales</v>
          </cell>
          <cell r="S202" t="str">
            <v>5250100101</v>
          </cell>
        </row>
        <row r="203">
          <cell r="R203" t="str">
            <v xml:space="preserve">(Repar.)Reparaciones Locativas </v>
          </cell>
          <cell r="S203" t="str">
            <v>5250150101</v>
          </cell>
        </row>
        <row r="204">
          <cell r="R204" t="str">
            <v>(Gto. Viaje)Alojamiento y Manutención</v>
          </cell>
          <cell r="S204" t="str">
            <v>5255050101</v>
          </cell>
        </row>
        <row r="205">
          <cell r="R205" t="str">
            <v xml:space="preserve">(Gto. Viaje)Viaticos </v>
          </cell>
          <cell r="S205" t="str">
            <v>5205210101</v>
          </cell>
        </row>
        <row r="206">
          <cell r="R206" t="str">
            <v>(Gto. Viaje)Pasájes Aereos</v>
          </cell>
          <cell r="S206" t="str">
            <v>5255150101</v>
          </cell>
        </row>
        <row r="207">
          <cell r="R207" t="str">
            <v>(Gto. Viaje)Pasájes Terrestres</v>
          </cell>
          <cell r="S207" t="str">
            <v>5255200101</v>
          </cell>
        </row>
        <row r="208">
          <cell r="R208" t="str">
            <v xml:space="preserve">(Div. Academ)Comisiones </v>
          </cell>
          <cell r="S208" t="str">
            <v>5295050101</v>
          </cell>
        </row>
        <row r="209">
          <cell r="R209" t="str">
            <v xml:space="preserve">(Div. Academ)Musica Ambiental </v>
          </cell>
          <cell r="S209" t="str">
            <v>5295150101</v>
          </cell>
        </row>
        <row r="210">
          <cell r="R210" t="str">
            <v>(Div. Academ)Gastos De Representación</v>
          </cell>
          <cell r="S210" t="str">
            <v>5295200101</v>
          </cell>
        </row>
        <row r="211">
          <cell r="R211" t="str">
            <v xml:space="preserve">(Div. Academ)Elementos de Aseo y Cafeteria </v>
          </cell>
          <cell r="S211" t="str">
            <v>5295250101</v>
          </cell>
        </row>
        <row r="212">
          <cell r="R212" t="str">
            <v xml:space="preserve">(Div. Academ)Utiles, Papeleria y Fotocopias </v>
          </cell>
          <cell r="S212" t="str">
            <v>5295300101</v>
          </cell>
        </row>
        <row r="213">
          <cell r="R213" t="str">
            <v>(Div. Academ)Combustible y Lubricantes</v>
          </cell>
          <cell r="S213" t="str">
            <v>5295350101</v>
          </cell>
        </row>
        <row r="214">
          <cell r="R214" t="str">
            <v xml:space="preserve">(Div. Academ)Taxis Y Buses </v>
          </cell>
          <cell r="S214" t="str">
            <v>5295450101</v>
          </cell>
        </row>
        <row r="215">
          <cell r="R215" t="str">
            <v xml:space="preserve">(Div. Academ)Estampillas </v>
          </cell>
          <cell r="S215" t="str">
            <v>5295500101</v>
          </cell>
        </row>
        <row r="216">
          <cell r="R216" t="str">
            <v>(Div. Academ)Microfilmación</v>
          </cell>
          <cell r="S216" t="str">
            <v>5295550101</v>
          </cell>
        </row>
        <row r="217">
          <cell r="R217" t="str">
            <v xml:space="preserve">(Div. Academ)Casino Y Restaurante </v>
          </cell>
          <cell r="S217" t="str">
            <v>5295600101</v>
          </cell>
        </row>
        <row r="218">
          <cell r="R218" t="str">
            <v xml:space="preserve">(Div. Academ)Parqueaderos </v>
          </cell>
          <cell r="S218" t="str">
            <v>5295650101</v>
          </cell>
        </row>
        <row r="219">
          <cell r="R219" t="str">
            <v>(Div. Academ)Activ. Culturales  Bienestar Universitario</v>
          </cell>
          <cell r="S219" t="str">
            <v>5295959501</v>
          </cell>
        </row>
        <row r="220">
          <cell r="R220" t="str">
            <v>(Div. Academ)Activ. Deportivas Bienestar Universitario</v>
          </cell>
          <cell r="S220" t="str">
            <v>5295959502</v>
          </cell>
        </row>
        <row r="221">
          <cell r="R221" t="str">
            <v xml:space="preserve">(Div. Academ)Banderas Y Escudos </v>
          </cell>
          <cell r="S221" t="str">
            <v>5295959503</v>
          </cell>
        </row>
        <row r="222">
          <cell r="R222" t="str">
            <v>(Div. Academ)Diplomas</v>
          </cell>
          <cell r="S222" t="str">
            <v>5295959505</v>
          </cell>
        </row>
        <row r="223">
          <cell r="R223" t="str">
            <v>(Div. Academ)Elem. Computador Y Telecomunic.</v>
          </cell>
          <cell r="S223" t="str">
            <v>5295959506</v>
          </cell>
        </row>
        <row r="224">
          <cell r="R224" t="str">
            <v>(Div. Academ)Elem. Fotografia Y Audiov.</v>
          </cell>
          <cell r="S224" t="str">
            <v>5295959507</v>
          </cell>
        </row>
        <row r="225">
          <cell r="R225" t="str">
            <v xml:space="preserve">(Div. Academ)Elem. Imprenta Y Litografia </v>
          </cell>
          <cell r="S225" t="str">
            <v>5295959508</v>
          </cell>
        </row>
        <row r="226">
          <cell r="R226" t="str">
            <v>(Div. Academ)Elem. Eléctricos Y Electrónicos</v>
          </cell>
          <cell r="S226" t="str">
            <v>5295959510</v>
          </cell>
        </row>
        <row r="227">
          <cell r="R227" t="str">
            <v>(Div. Academ)Eventos Especiales Bienestar Universitario</v>
          </cell>
          <cell r="S227" t="str">
            <v>5295959511</v>
          </cell>
        </row>
        <row r="228">
          <cell r="R228" t="str">
            <v xml:space="preserve">(Div. Academ)Gastos Convenios </v>
          </cell>
          <cell r="S228" t="str">
            <v>5295959513</v>
          </cell>
        </row>
        <row r="229">
          <cell r="R229" t="str">
            <v xml:space="preserve">(Div. Academ)Gastos Funebres </v>
          </cell>
          <cell r="S229" t="str">
            <v>5295959515</v>
          </cell>
        </row>
        <row r="230">
          <cell r="R230" t="str">
            <v>(Div. Academ)Gastos Médicos Y Drogas</v>
          </cell>
          <cell r="S230" t="str">
            <v>5295959516</v>
          </cell>
        </row>
        <row r="231">
          <cell r="R231" t="str">
            <v>(Div. Academ)Demandas laborales</v>
          </cell>
          <cell r="S231" t="str">
            <v>5395050101</v>
          </cell>
        </row>
        <row r="232">
          <cell r="R232" t="str">
            <v>(No opera.)Aportes autoridades nacionales (3% Ingresos Operacionales)</v>
          </cell>
          <cell r="S232" t="str">
            <v>5395959501</v>
          </cell>
        </row>
        <row r="233">
          <cell r="R233" t="str">
            <v>(Div. Academ)Costas y  procesos judiciales</v>
          </cell>
          <cell r="S233" t="str">
            <v>5315050101</v>
          </cell>
        </row>
        <row r="234">
          <cell r="R234" t="str">
            <v xml:space="preserve">(Div. Academ)Herramientas </v>
          </cell>
          <cell r="S234" t="str">
            <v>5295959517</v>
          </cell>
        </row>
        <row r="235">
          <cell r="R235" t="str">
            <v xml:space="preserve">(Div. Academ)Higiene Y Seguridad Industrial </v>
          </cell>
          <cell r="S235" t="str">
            <v>5295959518</v>
          </cell>
        </row>
        <row r="236">
          <cell r="R236" t="str">
            <v xml:space="preserve">(Div. Academ)Obsequios Premios y Distinciones </v>
          </cell>
          <cell r="S236" t="str">
            <v>5295959522</v>
          </cell>
        </row>
        <row r="237">
          <cell r="R237" t="str">
            <v xml:space="preserve">(Div. Academ)Repuestos en General </v>
          </cell>
          <cell r="S237" t="str">
            <v>5295959524</v>
          </cell>
        </row>
        <row r="238">
          <cell r="R238" t="str">
            <v xml:space="preserve">(Div. Academ)Elem. de Ferreteria </v>
          </cell>
          <cell r="S238" t="str">
            <v>5295959525</v>
          </cell>
        </row>
        <row r="239">
          <cell r="R239" t="str">
            <v xml:space="preserve">(Div. Academ)Elem. de Lenceria y Roperia </v>
          </cell>
          <cell r="S239" t="str">
            <v>5295959526</v>
          </cell>
        </row>
        <row r="240">
          <cell r="R240" t="str">
            <v>(Personal)Capacitación al Personal</v>
          </cell>
          <cell r="S240" t="str">
            <v>5205630101</v>
          </cell>
        </row>
        <row r="241">
          <cell r="R241" t="str">
            <v>(Div. Academ)Fondo de estabilidad de ICETEX</v>
          </cell>
          <cell r="S241" t="str">
            <v>5295959528</v>
          </cell>
        </row>
        <row r="242">
          <cell r="R242" t="str">
            <v>(Gastos no Oper.)Gastos bancarios</v>
          </cell>
          <cell r="S242" t="str">
            <v>5305050101</v>
          </cell>
        </row>
        <row r="243">
          <cell r="R243" t="str">
            <v>(Gastos no Oper.)Gmf.gravamen movimientos financieros</v>
          </cell>
          <cell r="S243" t="str">
            <v>5305050102</v>
          </cell>
        </row>
        <row r="244">
          <cell r="R244" t="str">
            <v>(Gastos no Oper.)Comisiones</v>
          </cell>
          <cell r="S244" t="str">
            <v>5305150101</v>
          </cell>
        </row>
        <row r="245">
          <cell r="R245" t="str">
            <v>(Gastos no Oper.)Intereses</v>
          </cell>
          <cell r="S245" t="str">
            <v>5305200101</v>
          </cell>
        </row>
        <row r="246">
          <cell r="R246" t="str">
            <v>(Div. Academ)Costas y  procesos judiciales</v>
          </cell>
          <cell r="S246" t="str">
            <v>5315050101</v>
          </cell>
        </row>
        <row r="247">
          <cell r="R247" t="str">
            <v>(Gastos no Oper.)Costos y Gastos de Ejercicios Anteriores</v>
          </cell>
          <cell r="S247" t="str">
            <v>5315150101</v>
          </cell>
        </row>
        <row r="248">
          <cell r="R248" t="str">
            <v>(Gastos no Oper.)Impuestos asumidos</v>
          </cell>
          <cell r="S248" t="str">
            <v>5315200101</v>
          </cell>
        </row>
        <row r="249">
          <cell r="R249" t="str">
            <v>(Gastos no Oper.)Ajuste al peso</v>
          </cell>
          <cell r="S249" t="str">
            <v>5315959501</v>
          </cell>
        </row>
        <row r="250">
          <cell r="R250" t="str">
            <v>(Div. Academ)Demandas laborales</v>
          </cell>
          <cell r="S250" t="str">
            <v>5395050101</v>
          </cell>
        </row>
        <row r="251">
          <cell r="R251" t="str">
            <v>(Div. Academ)Aportes autoridades nacionales (3% Ingresos Operacionales)</v>
          </cell>
          <cell r="S251" t="str">
            <v>5395959501</v>
          </cell>
        </row>
        <row r="252">
          <cell r="R252" t="str">
            <v>(Act. Fijos)Edificios</v>
          </cell>
          <cell r="S252" t="str">
            <v>1516050101</v>
          </cell>
        </row>
        <row r="253">
          <cell r="R253" t="str">
            <v>(Act. Fijos)Maquinaria y Equipo</v>
          </cell>
          <cell r="S253" t="str">
            <v>1520050101</v>
          </cell>
        </row>
        <row r="254">
          <cell r="R254" t="str">
            <v>(Act. Fijos)Muebles y Enseres</v>
          </cell>
          <cell r="S254" t="str">
            <v>1524050101</v>
          </cell>
        </row>
        <row r="255">
          <cell r="R255" t="str">
            <v>(Act. Fijos)Equipos de Oficina</v>
          </cell>
          <cell r="S255" t="str">
            <v>1524100101</v>
          </cell>
        </row>
        <row r="256">
          <cell r="R256" t="str">
            <v>(Act. Fijos)Equipos Por Procesamiento de Datos</v>
          </cell>
          <cell r="S256" t="str">
            <v>1528050101</v>
          </cell>
        </row>
        <row r="257">
          <cell r="R257" t="str">
            <v>(Act. Fijos)Equipo de Telecomunicaciones</v>
          </cell>
          <cell r="S257" t="str">
            <v>1528100101</v>
          </cell>
        </row>
        <row r="258">
          <cell r="R258" t="str">
            <v>(Act. Fijos)Equipos de Radio</v>
          </cell>
          <cell r="S258" t="str">
            <v>1528150101</v>
          </cell>
        </row>
        <row r="259">
          <cell r="R259" t="str">
            <v>(Act. Fijos)Líneas Telefonicas</v>
          </cell>
          <cell r="S259" t="str">
            <v>1528251501</v>
          </cell>
        </row>
        <row r="260">
          <cell r="R260" t="str">
            <v>(Act. Fijos)Equipo Medico</v>
          </cell>
          <cell r="S260" t="str">
            <v>1532051001</v>
          </cell>
        </row>
        <row r="261">
          <cell r="R261" t="str">
            <v>(Act. Fijos)Equipo de Laboratorio</v>
          </cell>
          <cell r="S261" t="str">
            <v>1532150101</v>
          </cell>
        </row>
        <row r="262">
          <cell r="R262" t="str">
            <v>(Act. Fijos)Equipo Intrumental de laborartorios</v>
          </cell>
          <cell r="S262" t="str">
            <v>1532200101</v>
          </cell>
        </row>
        <row r="263">
          <cell r="R263" t="str">
            <v>(Act. Fijos)Elementos De Laboratorio</v>
          </cell>
          <cell r="S263" t="str">
            <v>5295959523</v>
          </cell>
        </row>
        <row r="264">
          <cell r="R264" t="str">
            <v>(Act. Fijos)Autos Camionetas y Camperos</v>
          </cell>
          <cell r="S264" t="str">
            <v>1540050101</v>
          </cell>
        </row>
        <row r="265">
          <cell r="R265" t="str">
            <v>(Act. Fijos)Instalaciones para Energia</v>
          </cell>
          <cell r="S265" t="str">
            <v>1556050101</v>
          </cell>
        </row>
        <row r="266">
          <cell r="R266" t="str">
            <v>(Act. Fijos)Acueducto, Acequias y Canalizaciones</v>
          </cell>
          <cell r="S266" t="str">
            <v>1556100101</v>
          </cell>
        </row>
        <row r="267">
          <cell r="R267" t="str">
            <v>(Act. Fijos)Redes de Distribucion y Datos</v>
          </cell>
          <cell r="S267" t="str">
            <v>1556500101</v>
          </cell>
        </row>
        <row r="268">
          <cell r="R268" t="str">
            <v>(Act. Fijos)Armamento y Equipo de Vigilancia</v>
          </cell>
          <cell r="S268" t="str">
            <v>1560010101</v>
          </cell>
        </row>
        <row r="269">
          <cell r="R269" t="str">
            <v>(Act. Fijos)Semovientes</v>
          </cell>
          <cell r="S269" t="str">
            <v>1584010101</v>
          </cell>
        </row>
        <row r="270">
          <cell r="R270" t="str">
            <v>(Inver.  Acad.)Bases de Datos Bibliotecas Virtuales</v>
          </cell>
          <cell r="S270" t="str">
            <v>1705450102</v>
          </cell>
        </row>
        <row r="271">
          <cell r="R271" t="str">
            <v>(Inver.  Acad.)Publicaciones de libros y revistas</v>
          </cell>
          <cell r="S271" t="str">
            <v>1710959514</v>
          </cell>
        </row>
        <row r="272">
          <cell r="R272" t="str">
            <v>(Inver.  Acad.)Capacitacion a Docentes</v>
          </cell>
          <cell r="S272" t="str">
            <v>5205630102</v>
          </cell>
        </row>
        <row r="273">
          <cell r="R273" t="str">
            <v>(Inver.  Acad.)Libros para la Biblioteca</v>
          </cell>
          <cell r="S273" t="str">
            <v>5295100102</v>
          </cell>
        </row>
        <row r="274">
          <cell r="R274" t="str">
            <v>(Inver.  Acad.)Programas para Computador (Software)</v>
          </cell>
          <cell r="S274" t="str">
            <v>1710160101</v>
          </cell>
        </row>
        <row r="275">
          <cell r="R275" t="str">
            <v>(Inver.  Acad.)Becas Egresados</v>
          </cell>
          <cell r="S275" t="str">
            <v>5395959504</v>
          </cell>
        </row>
        <row r="276">
          <cell r="R276" t="str">
            <v>(Inver.  Acad.)Bienes de Arte y Cultura</v>
          </cell>
          <cell r="S276" t="str">
            <v>1805959595</v>
          </cell>
        </row>
        <row r="277">
          <cell r="R277" t="str">
            <v>(Inver.  Acad.)Otras inversiones (Clinica)</v>
          </cell>
          <cell r="S277" t="str">
            <v>1895959595</v>
          </cell>
        </row>
        <row r="278">
          <cell r="R278" t="str">
            <v>(Inver.  Acad.)Elem. Deportivos Bienestar Universitario y Ciencias Educacion</v>
          </cell>
          <cell r="S278" t="str">
            <v>5295959509</v>
          </cell>
        </row>
        <row r="279">
          <cell r="R279" t="str">
            <v>(Inver.  Acad.)Vestuarios y Uniformes Bienestar Universitario</v>
          </cell>
          <cell r="S279" t="str">
            <v>5295959514</v>
          </cell>
        </row>
        <row r="280">
          <cell r="R280" t="str">
            <v xml:space="preserve">(Inver.  Acad.)Instrumentos Musicales </v>
          </cell>
          <cell r="S280" t="str">
            <v>5295959519</v>
          </cell>
        </row>
        <row r="281">
          <cell r="R281" t="str">
            <v xml:space="preserve">(Inver.  Acad.)Materiales Didácticos Facultad de Ciencias Educacion </v>
          </cell>
          <cell r="S281" t="str">
            <v>5295959520</v>
          </cell>
        </row>
        <row r="282">
          <cell r="R282" t="str">
            <v>(Inver.  Acad.)Capacitacion  estudiantes</v>
          </cell>
          <cell r="S282" t="str">
            <v>5295959504</v>
          </cell>
        </row>
        <row r="283">
          <cell r="R283" t="str">
            <v>(Inver.  Acad.)Pasajes aeresos del exterior</v>
          </cell>
          <cell r="S283" t="str">
            <v>5255150102</v>
          </cell>
        </row>
        <row r="284">
          <cell r="R284" t="str">
            <v>(Inver.  Acad.)Viaticos del exterior</v>
          </cell>
          <cell r="S284" t="str">
            <v>5205210102</v>
          </cell>
        </row>
        <row r="285">
          <cell r="R285" t="str">
            <v>(Inver.  Acad.)Alojamiento y manutencion del exterior</v>
          </cell>
          <cell r="S285" t="str">
            <v>5255050102</v>
          </cell>
        </row>
        <row r="286">
          <cell r="R286" t="str">
            <v>(Inver.  Acad.)Suscripciones. Periodicos y Revistas</v>
          </cell>
          <cell r="S286" t="str">
            <v>1705450101</v>
          </cell>
        </row>
      </sheetData>
      <sheetData sheetId="6" refreshError="1">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X29"/>
  <sheetViews>
    <sheetView tabSelected="1" view="pageBreakPreview" zoomScale="55" zoomScaleSheetLayoutView="55" workbookViewId="0">
      <selection activeCell="T10" sqref="T10:T11"/>
    </sheetView>
  </sheetViews>
  <sheetFormatPr baseColWidth="10" defaultColWidth="10.85546875" defaultRowHeight="12.75" x14ac:dyDescent="0.2"/>
  <cols>
    <col min="1" max="1" width="40.140625" style="8" customWidth="1"/>
    <col min="2" max="2" width="58.140625" style="8" customWidth="1"/>
    <col min="3" max="3" width="22.7109375" style="8" customWidth="1"/>
    <col min="4" max="4" width="23.7109375" style="8" customWidth="1"/>
    <col min="5" max="6" width="5.85546875" style="8" bestFit="1" customWidth="1"/>
    <col min="7" max="7" width="6.42578125" style="8" bestFit="1" customWidth="1"/>
    <col min="8" max="8" width="6.28515625" style="8" bestFit="1" customWidth="1"/>
    <col min="9" max="9" width="7.42578125" style="8" customWidth="1"/>
    <col min="10" max="10" width="5.85546875" style="8" bestFit="1" customWidth="1"/>
    <col min="11" max="11" width="5.7109375" style="8" bestFit="1" customWidth="1"/>
    <col min="12" max="12" width="6.42578125" style="15" bestFit="1" customWidth="1"/>
    <col min="13" max="13" width="6" style="8" bestFit="1" customWidth="1"/>
    <col min="14" max="14" width="6.28515625" style="8" bestFit="1" customWidth="1"/>
    <col min="15" max="15" width="6.42578125" style="8" bestFit="1" customWidth="1"/>
    <col min="16" max="16" width="5.28515625" style="8" bestFit="1" customWidth="1"/>
    <col min="17" max="17" width="35" style="8" customWidth="1"/>
    <col min="18" max="18" width="51.7109375" style="8" customWidth="1"/>
    <col min="19" max="19" width="18.7109375" style="8" customWidth="1"/>
    <col min="20" max="20" width="28.85546875" style="8" customWidth="1"/>
    <col min="21" max="21" width="44.7109375" style="8" customWidth="1"/>
    <col min="22" max="22" width="45.85546875" style="8" customWidth="1"/>
    <col min="23" max="23" width="33.7109375" style="16" customWidth="1"/>
    <col min="24" max="24" width="33" style="8" customWidth="1"/>
    <col min="25" max="16384" width="10.85546875" style="8"/>
  </cols>
  <sheetData>
    <row r="1" spans="1:24" s="1" customFormat="1" ht="32.25" customHeight="1" thickBot="1" x14ac:dyDescent="0.25">
      <c r="A1" s="128" t="s">
        <v>0</v>
      </c>
      <c r="B1" s="129"/>
      <c r="C1" s="129"/>
      <c r="D1" s="129"/>
      <c r="E1" s="129"/>
      <c r="F1" s="129"/>
      <c r="G1" s="129"/>
      <c r="H1" s="129"/>
      <c r="I1" s="129"/>
      <c r="J1" s="129"/>
      <c r="K1" s="129"/>
      <c r="L1" s="129"/>
      <c r="M1" s="129"/>
      <c r="N1" s="129"/>
      <c r="O1" s="129"/>
      <c r="P1" s="129"/>
      <c r="Q1" s="129"/>
      <c r="R1" s="129"/>
      <c r="S1" s="129"/>
      <c r="T1" s="129"/>
      <c r="U1" s="129"/>
      <c r="V1" s="129"/>
      <c r="W1" s="129"/>
      <c r="X1" s="130"/>
    </row>
    <row r="2" spans="1:24" s="1" customFormat="1" ht="16.5" thickBot="1" x14ac:dyDescent="0.25">
      <c r="A2" s="2"/>
      <c r="B2" s="2"/>
      <c r="C2" s="2"/>
      <c r="D2" s="2"/>
      <c r="E2" s="2"/>
      <c r="F2" s="2"/>
      <c r="G2" s="2"/>
      <c r="H2" s="2"/>
      <c r="I2" s="2"/>
      <c r="J2" s="2"/>
      <c r="K2" s="2"/>
      <c r="L2" s="2"/>
      <c r="M2" s="2"/>
      <c r="N2" s="2"/>
      <c r="O2" s="2"/>
      <c r="P2" s="48"/>
      <c r="Q2" s="48"/>
      <c r="R2" s="48"/>
      <c r="S2" s="48"/>
      <c r="T2" s="48"/>
      <c r="U2" s="48"/>
      <c r="V2" s="48"/>
      <c r="W2" s="48"/>
      <c r="X2" s="48"/>
    </row>
    <row r="3" spans="1:24" s="1" customFormat="1" ht="16.5" thickBot="1" x14ac:dyDescent="0.25">
      <c r="A3" s="3" t="s">
        <v>1</v>
      </c>
      <c r="B3" s="131" t="s">
        <v>2</v>
      </c>
      <c r="C3" s="132"/>
      <c r="D3" s="132"/>
      <c r="E3" s="132"/>
      <c r="F3" s="132"/>
      <c r="G3" s="132"/>
      <c r="H3" s="132"/>
      <c r="I3" s="132"/>
      <c r="J3" s="132"/>
      <c r="K3" s="132"/>
      <c r="L3" s="132"/>
      <c r="M3" s="132"/>
      <c r="N3" s="132"/>
      <c r="O3" s="132"/>
      <c r="P3" s="132"/>
      <c r="Q3" s="132"/>
      <c r="R3" s="133"/>
      <c r="S3" s="134"/>
      <c r="T3" s="134"/>
      <c r="U3" s="134"/>
      <c r="V3" s="134"/>
      <c r="W3" s="134"/>
      <c r="X3" s="135"/>
    </row>
    <row r="4" spans="1:24" s="1" customFormat="1" ht="16.5" thickBot="1" x14ac:dyDescent="0.25">
      <c r="A4" s="3" t="s">
        <v>3</v>
      </c>
      <c r="B4" s="131" t="s">
        <v>69</v>
      </c>
      <c r="C4" s="132"/>
      <c r="D4" s="132"/>
      <c r="E4" s="132"/>
      <c r="F4" s="132"/>
      <c r="G4" s="132"/>
      <c r="H4" s="132"/>
      <c r="I4" s="132"/>
      <c r="J4" s="132"/>
      <c r="K4" s="132"/>
      <c r="L4" s="132"/>
      <c r="M4" s="132"/>
      <c r="N4" s="132"/>
      <c r="O4" s="132"/>
      <c r="P4" s="132"/>
      <c r="Q4" s="132"/>
      <c r="R4" s="133"/>
      <c r="S4" s="136"/>
      <c r="T4" s="136"/>
      <c r="U4" s="136"/>
      <c r="V4" s="136"/>
      <c r="W4" s="136"/>
      <c r="X4" s="137"/>
    </row>
    <row r="5" spans="1:24" s="1" customFormat="1" ht="16.5" thickBot="1" x14ac:dyDescent="0.25">
      <c r="A5" s="3" t="s">
        <v>4</v>
      </c>
      <c r="B5" s="140">
        <v>43648</v>
      </c>
      <c r="C5" s="132"/>
      <c r="D5" s="132"/>
      <c r="E5" s="132"/>
      <c r="F5" s="132"/>
      <c r="G5" s="132"/>
      <c r="H5" s="132"/>
      <c r="I5" s="132"/>
      <c r="J5" s="132"/>
      <c r="K5" s="132"/>
      <c r="L5" s="132"/>
      <c r="M5" s="132"/>
      <c r="N5" s="132"/>
      <c r="O5" s="132"/>
      <c r="P5" s="132"/>
      <c r="Q5" s="132"/>
      <c r="R5" s="133"/>
      <c r="S5" s="136"/>
      <c r="T5" s="136"/>
      <c r="U5" s="136"/>
      <c r="V5" s="136"/>
      <c r="W5" s="136"/>
      <c r="X5" s="137"/>
    </row>
    <row r="6" spans="1:24" s="1" customFormat="1" ht="16.5" thickBot="1" x14ac:dyDescent="0.25">
      <c r="A6" s="3" t="s">
        <v>5</v>
      </c>
      <c r="B6" s="131" t="s">
        <v>6</v>
      </c>
      <c r="C6" s="132"/>
      <c r="D6" s="132"/>
      <c r="E6" s="132"/>
      <c r="F6" s="132"/>
      <c r="G6" s="132"/>
      <c r="H6" s="133"/>
      <c r="I6" s="141" t="s">
        <v>7</v>
      </c>
      <c r="J6" s="142"/>
      <c r="K6" s="142"/>
      <c r="L6" s="142"/>
      <c r="M6" s="142"/>
      <c r="N6" s="143"/>
      <c r="O6" s="144">
        <v>5</v>
      </c>
      <c r="P6" s="145"/>
      <c r="Q6" s="145"/>
      <c r="R6" s="146"/>
      <c r="S6" s="136"/>
      <c r="T6" s="136"/>
      <c r="U6" s="136"/>
      <c r="V6" s="136"/>
      <c r="W6" s="136"/>
      <c r="X6" s="137"/>
    </row>
    <row r="7" spans="1:24" s="1" customFormat="1" ht="16.5" thickBot="1" x14ac:dyDescent="0.25">
      <c r="A7" s="3" t="s">
        <v>8</v>
      </c>
      <c r="B7" s="147" t="s">
        <v>9</v>
      </c>
      <c r="C7" s="147"/>
      <c r="D7" s="147"/>
      <c r="E7" s="147"/>
      <c r="F7" s="147"/>
      <c r="G7" s="147"/>
      <c r="H7" s="147"/>
      <c r="I7" s="147"/>
      <c r="J7" s="147"/>
      <c r="K7" s="147"/>
      <c r="L7" s="147"/>
      <c r="M7" s="147"/>
      <c r="N7" s="147"/>
      <c r="O7" s="147"/>
      <c r="P7" s="147"/>
      <c r="Q7" s="147"/>
      <c r="R7" s="148"/>
      <c r="S7" s="138"/>
      <c r="T7" s="138"/>
      <c r="U7" s="138"/>
      <c r="V7" s="138"/>
      <c r="W7" s="138"/>
      <c r="X7" s="139"/>
    </row>
    <row r="8" spans="1:24" s="1" customFormat="1" x14ac:dyDescent="0.2">
      <c r="A8" s="118" t="s">
        <v>10</v>
      </c>
      <c r="B8" s="120" t="s">
        <v>11</v>
      </c>
      <c r="C8" s="121"/>
      <c r="D8" s="122"/>
      <c r="E8" s="123" t="s">
        <v>12</v>
      </c>
      <c r="F8" s="124"/>
      <c r="G8" s="124"/>
      <c r="H8" s="124"/>
      <c r="I8" s="124"/>
      <c r="J8" s="124"/>
      <c r="K8" s="124"/>
      <c r="L8" s="124"/>
      <c r="M8" s="124"/>
      <c r="N8" s="124"/>
      <c r="O8" s="124"/>
      <c r="P8" s="125"/>
      <c r="Q8" s="120" t="s">
        <v>13</v>
      </c>
      <c r="R8" s="149"/>
      <c r="S8" s="124"/>
      <c r="T8" s="124"/>
      <c r="U8" s="124"/>
      <c r="V8" s="124"/>
      <c r="W8" s="125"/>
      <c r="X8" s="126" t="s">
        <v>14</v>
      </c>
    </row>
    <row r="9" spans="1:24" ht="50.25" customHeight="1" thickBot="1" x14ac:dyDescent="0.25">
      <c r="A9" s="119"/>
      <c r="B9" s="19" t="s">
        <v>15</v>
      </c>
      <c r="C9" s="7" t="s">
        <v>16</v>
      </c>
      <c r="D9" s="4" t="s">
        <v>17</v>
      </c>
      <c r="E9" s="20" t="s">
        <v>18</v>
      </c>
      <c r="F9" s="5" t="s">
        <v>19</v>
      </c>
      <c r="G9" s="5" t="s">
        <v>20</v>
      </c>
      <c r="H9" s="5" t="s">
        <v>21</v>
      </c>
      <c r="I9" s="20" t="s">
        <v>22</v>
      </c>
      <c r="J9" s="5" t="s">
        <v>23</v>
      </c>
      <c r="K9" s="5" t="s">
        <v>24</v>
      </c>
      <c r="L9" s="5" t="s">
        <v>25</v>
      </c>
      <c r="M9" s="20" t="s">
        <v>26</v>
      </c>
      <c r="N9" s="5" t="s">
        <v>27</v>
      </c>
      <c r="O9" s="5" t="s">
        <v>28</v>
      </c>
      <c r="P9" s="6" t="s">
        <v>29</v>
      </c>
      <c r="Q9" s="19" t="s">
        <v>30</v>
      </c>
      <c r="R9" s="7" t="s">
        <v>31</v>
      </c>
      <c r="S9" s="7" t="s">
        <v>32</v>
      </c>
      <c r="T9" s="7" t="s">
        <v>33</v>
      </c>
      <c r="U9" s="107" t="s">
        <v>110</v>
      </c>
      <c r="V9" s="7" t="s">
        <v>34</v>
      </c>
      <c r="W9" s="21" t="s">
        <v>35</v>
      </c>
      <c r="X9" s="127" t="s">
        <v>36</v>
      </c>
    </row>
    <row r="10" spans="1:24" ht="81" x14ac:dyDescent="0.2">
      <c r="A10" s="113" t="s">
        <v>37</v>
      </c>
      <c r="B10" s="62" t="s">
        <v>61</v>
      </c>
      <c r="C10" s="22"/>
      <c r="D10" s="63"/>
      <c r="E10" s="37"/>
      <c r="F10" s="23" t="s">
        <v>65</v>
      </c>
      <c r="G10" s="23" t="s">
        <v>65</v>
      </c>
      <c r="H10" s="23" t="s">
        <v>65</v>
      </c>
      <c r="I10" s="23" t="s">
        <v>65</v>
      </c>
      <c r="J10" s="23" t="s">
        <v>65</v>
      </c>
      <c r="K10" s="23" t="s">
        <v>65</v>
      </c>
      <c r="L10" s="23" t="s">
        <v>65</v>
      </c>
      <c r="M10" s="23" t="s">
        <v>65</v>
      </c>
      <c r="N10" s="23" t="s">
        <v>65</v>
      </c>
      <c r="O10" s="23" t="s">
        <v>65</v>
      </c>
      <c r="P10" s="24"/>
      <c r="Q10" s="202" t="s">
        <v>92</v>
      </c>
      <c r="R10" s="203" t="s">
        <v>77</v>
      </c>
      <c r="S10" s="202" t="s">
        <v>122</v>
      </c>
      <c r="T10" s="204" t="s">
        <v>123</v>
      </c>
      <c r="U10" s="205" t="s">
        <v>121</v>
      </c>
      <c r="V10" s="205" t="s">
        <v>118</v>
      </c>
      <c r="W10" s="205" t="s">
        <v>119</v>
      </c>
      <c r="X10" s="25"/>
    </row>
    <row r="11" spans="1:24" ht="122.25" thickBot="1" x14ac:dyDescent="0.25">
      <c r="A11" s="114"/>
      <c r="B11" s="64" t="s">
        <v>62</v>
      </c>
      <c r="C11" s="26"/>
      <c r="D11" s="65"/>
      <c r="E11" s="38"/>
      <c r="F11" s="38" t="s">
        <v>65</v>
      </c>
      <c r="G11" s="38" t="s">
        <v>65</v>
      </c>
      <c r="H11" s="27"/>
      <c r="I11" s="38"/>
      <c r="J11" s="27"/>
      <c r="K11" s="38" t="s">
        <v>65</v>
      </c>
      <c r="L11" s="38" t="s">
        <v>65</v>
      </c>
      <c r="M11" s="38"/>
      <c r="N11" s="27"/>
      <c r="O11" s="27"/>
      <c r="P11" s="27"/>
      <c r="Q11" s="206"/>
      <c r="R11" s="207"/>
      <c r="S11" s="206"/>
      <c r="T11" s="208"/>
      <c r="U11" s="209"/>
      <c r="V11" s="209"/>
      <c r="W11" s="209"/>
      <c r="X11" s="28"/>
    </row>
    <row r="12" spans="1:24" ht="101.25" x14ac:dyDescent="0.2">
      <c r="A12" s="115" t="s">
        <v>38</v>
      </c>
      <c r="B12" s="71" t="s">
        <v>75</v>
      </c>
      <c r="C12" s="88"/>
      <c r="D12" s="72"/>
      <c r="E12" s="81"/>
      <c r="F12" s="81" t="s">
        <v>65</v>
      </c>
      <c r="G12" s="81" t="s">
        <v>65</v>
      </c>
      <c r="H12" s="12"/>
      <c r="I12" s="81"/>
      <c r="J12" s="12"/>
      <c r="K12" s="81" t="s">
        <v>65</v>
      </c>
      <c r="L12" s="81" t="s">
        <v>65</v>
      </c>
      <c r="M12" s="81"/>
      <c r="N12" s="12"/>
      <c r="O12" s="12"/>
      <c r="P12" s="12"/>
      <c r="Q12" s="202" t="s">
        <v>93</v>
      </c>
      <c r="R12" s="202" t="s">
        <v>78</v>
      </c>
      <c r="S12" s="202" t="s">
        <v>122</v>
      </c>
      <c r="T12" s="204" t="s">
        <v>124</v>
      </c>
      <c r="U12" s="205" t="s">
        <v>120</v>
      </c>
      <c r="V12" s="205" t="s">
        <v>118</v>
      </c>
      <c r="W12" s="205" t="s">
        <v>119</v>
      </c>
      <c r="X12" s="89"/>
    </row>
    <row r="13" spans="1:24" ht="102" thickBot="1" x14ac:dyDescent="0.3">
      <c r="A13" s="116"/>
      <c r="B13" s="66" t="s">
        <v>74</v>
      </c>
      <c r="C13" s="35"/>
      <c r="D13" s="67"/>
      <c r="E13" s="36"/>
      <c r="F13" s="34" t="s">
        <v>65</v>
      </c>
      <c r="G13" s="34" t="s">
        <v>65</v>
      </c>
      <c r="H13" s="34" t="s">
        <v>65</v>
      </c>
      <c r="I13" s="34" t="s">
        <v>65</v>
      </c>
      <c r="J13" s="34" t="s">
        <v>65</v>
      </c>
      <c r="K13" s="34" t="s">
        <v>65</v>
      </c>
      <c r="L13" s="34" t="s">
        <v>65</v>
      </c>
      <c r="M13" s="34" t="s">
        <v>65</v>
      </c>
      <c r="N13" s="34" t="s">
        <v>65</v>
      </c>
      <c r="O13" s="34" t="s">
        <v>65</v>
      </c>
      <c r="P13" s="13"/>
      <c r="Q13" s="210"/>
      <c r="R13" s="210"/>
      <c r="S13" s="206"/>
      <c r="T13" s="208"/>
      <c r="U13" s="209"/>
      <c r="V13" s="209"/>
      <c r="W13" s="209"/>
      <c r="X13" s="30"/>
    </row>
    <row r="14" spans="1:24" ht="121.5" x14ac:dyDescent="0.25">
      <c r="A14" s="116"/>
      <c r="B14" s="66" t="s">
        <v>81</v>
      </c>
      <c r="C14" s="35"/>
      <c r="D14" s="67" t="s">
        <v>70</v>
      </c>
      <c r="E14" s="36"/>
      <c r="F14" s="34"/>
      <c r="G14" s="34"/>
      <c r="H14" s="34"/>
      <c r="I14" s="34"/>
      <c r="J14" s="34"/>
      <c r="K14" s="34"/>
      <c r="L14" s="34"/>
      <c r="M14" s="34"/>
      <c r="N14" s="34"/>
      <c r="O14" s="34"/>
      <c r="P14" s="13"/>
      <c r="Q14" s="196"/>
      <c r="R14" s="211" t="s">
        <v>82</v>
      </c>
      <c r="S14" s="196"/>
      <c r="T14" s="212"/>
      <c r="U14" s="213"/>
      <c r="V14" s="198"/>
      <c r="W14" s="196"/>
      <c r="X14" s="30"/>
    </row>
    <row r="15" spans="1:24" ht="81.75" thickBot="1" x14ac:dyDescent="0.25">
      <c r="A15" s="116"/>
      <c r="B15" s="66" t="s">
        <v>73</v>
      </c>
      <c r="C15" s="9"/>
      <c r="D15" s="67"/>
      <c r="E15" s="33"/>
      <c r="F15" s="34" t="s">
        <v>65</v>
      </c>
      <c r="G15" s="34" t="s">
        <v>65</v>
      </c>
      <c r="H15" s="34" t="s">
        <v>65</v>
      </c>
      <c r="I15" s="34" t="s">
        <v>65</v>
      </c>
      <c r="J15" s="34" t="s">
        <v>65</v>
      </c>
      <c r="K15" s="34" t="s">
        <v>65</v>
      </c>
      <c r="L15" s="34" t="s">
        <v>65</v>
      </c>
      <c r="M15" s="34" t="s">
        <v>65</v>
      </c>
      <c r="N15" s="34" t="s">
        <v>65</v>
      </c>
      <c r="O15" s="34" t="s">
        <v>65</v>
      </c>
      <c r="P15" s="10"/>
      <c r="Q15" s="211"/>
      <c r="R15" s="211"/>
      <c r="S15" s="211"/>
      <c r="T15" s="214"/>
      <c r="U15" s="215"/>
      <c r="V15" s="196"/>
      <c r="W15" s="196"/>
      <c r="X15" s="31"/>
    </row>
    <row r="16" spans="1:24" ht="40.5" x14ac:dyDescent="0.2">
      <c r="A16" s="116"/>
      <c r="B16" s="66" t="s">
        <v>72</v>
      </c>
      <c r="C16" s="11"/>
      <c r="D16" s="67"/>
      <c r="E16" s="34"/>
      <c r="F16" s="34" t="s">
        <v>65</v>
      </c>
      <c r="G16" s="34" t="s">
        <v>65</v>
      </c>
      <c r="H16" s="34" t="s">
        <v>65</v>
      </c>
      <c r="I16" s="34" t="s">
        <v>65</v>
      </c>
      <c r="J16" s="34" t="s">
        <v>65</v>
      </c>
      <c r="K16" s="34" t="s">
        <v>65</v>
      </c>
      <c r="L16" s="34" t="s">
        <v>65</v>
      </c>
      <c r="M16" s="34" t="s">
        <v>65</v>
      </c>
      <c r="N16" s="34" t="s">
        <v>65</v>
      </c>
      <c r="O16" s="34" t="s">
        <v>65</v>
      </c>
      <c r="P16" s="10"/>
      <c r="Q16" s="195"/>
      <c r="R16" s="195" t="s">
        <v>83</v>
      </c>
      <c r="S16" s="211"/>
      <c r="T16" s="216"/>
      <c r="U16" s="216"/>
      <c r="V16" s="196"/>
      <c r="W16" s="196"/>
      <c r="X16" s="32"/>
    </row>
    <row r="17" spans="1:24" ht="159" customHeight="1" thickBot="1" x14ac:dyDescent="0.25">
      <c r="A17" s="116"/>
      <c r="B17" s="68" t="s">
        <v>71</v>
      </c>
      <c r="C17" s="11"/>
      <c r="D17" s="67"/>
      <c r="E17" s="34"/>
      <c r="F17" s="34" t="s">
        <v>65</v>
      </c>
      <c r="G17" s="34" t="s">
        <v>65</v>
      </c>
      <c r="H17" s="34" t="s">
        <v>65</v>
      </c>
      <c r="I17" s="34" t="s">
        <v>65</v>
      </c>
      <c r="J17" s="34" t="s">
        <v>65</v>
      </c>
      <c r="K17" s="34" t="s">
        <v>65</v>
      </c>
      <c r="L17" s="34" t="s">
        <v>65</v>
      </c>
      <c r="M17" s="34" t="s">
        <v>65</v>
      </c>
      <c r="N17" s="34" t="s">
        <v>65</v>
      </c>
      <c r="O17" s="34" t="s">
        <v>65</v>
      </c>
      <c r="P17" s="10"/>
      <c r="Q17" s="196" t="s">
        <v>91</v>
      </c>
      <c r="R17" s="196" t="s">
        <v>84</v>
      </c>
      <c r="S17" s="196" t="s">
        <v>106</v>
      </c>
      <c r="T17" s="197">
        <f>AVERAGE(29.19%,24.02%)</f>
        <v>0.26605000000000001</v>
      </c>
      <c r="U17" s="196" t="s">
        <v>114</v>
      </c>
      <c r="V17" s="196" t="s">
        <v>118</v>
      </c>
      <c r="W17" s="196" t="s">
        <v>119</v>
      </c>
      <c r="X17" s="32"/>
    </row>
    <row r="18" spans="1:24" ht="123.75" customHeight="1" thickBot="1" x14ac:dyDescent="0.3">
      <c r="A18" s="117"/>
      <c r="B18" s="84" t="s">
        <v>80</v>
      </c>
      <c r="C18" s="85"/>
      <c r="D18" s="65"/>
      <c r="E18" s="84"/>
      <c r="F18" s="38" t="s">
        <v>65</v>
      </c>
      <c r="G18" s="38" t="s">
        <v>65</v>
      </c>
      <c r="H18" s="38" t="s">
        <v>65</v>
      </c>
      <c r="I18" s="38" t="s">
        <v>65</v>
      </c>
      <c r="J18" s="38" t="s">
        <v>65</v>
      </c>
      <c r="K18" s="38" t="s">
        <v>65</v>
      </c>
      <c r="L18" s="38" t="s">
        <v>65</v>
      </c>
      <c r="M18" s="38" t="s">
        <v>65</v>
      </c>
      <c r="N18" s="38" t="s">
        <v>65</v>
      </c>
      <c r="O18" s="38" t="s">
        <v>65</v>
      </c>
      <c r="P18" s="86"/>
      <c r="Q18" s="195"/>
      <c r="R18" s="195" t="s">
        <v>79</v>
      </c>
      <c r="S18" s="217"/>
      <c r="T18" s="218"/>
      <c r="U18" s="219"/>
      <c r="V18" s="199"/>
      <c r="W18" s="217"/>
      <c r="X18" s="87"/>
    </row>
    <row r="19" spans="1:24" ht="334.5" customHeight="1" thickBot="1" x14ac:dyDescent="0.3">
      <c r="A19" s="76" t="s">
        <v>39</v>
      </c>
      <c r="B19" s="77" t="s">
        <v>66</v>
      </c>
      <c r="C19" s="78"/>
      <c r="D19" s="79"/>
      <c r="E19" s="80"/>
      <c r="F19" s="81" t="s">
        <v>65</v>
      </c>
      <c r="G19" s="81" t="s">
        <v>65</v>
      </c>
      <c r="H19" s="81" t="s">
        <v>65</v>
      </c>
      <c r="I19" s="81" t="s">
        <v>65</v>
      </c>
      <c r="J19" s="81" t="s">
        <v>65</v>
      </c>
      <c r="K19" s="81" t="s">
        <v>65</v>
      </c>
      <c r="L19" s="81" t="s">
        <v>65</v>
      </c>
      <c r="M19" s="81" t="s">
        <v>65</v>
      </c>
      <c r="N19" s="81" t="s">
        <v>65</v>
      </c>
      <c r="O19" s="81" t="s">
        <v>65</v>
      </c>
      <c r="P19" s="82"/>
      <c r="Q19" s="196" t="s">
        <v>98</v>
      </c>
      <c r="R19" s="196" t="s">
        <v>99</v>
      </c>
      <c r="S19" s="196" t="s">
        <v>106</v>
      </c>
      <c r="T19" s="196">
        <f>AVERAGE(66.54%,39.07%)</f>
        <v>0.52805000000000002</v>
      </c>
      <c r="U19" s="196" t="s">
        <v>115</v>
      </c>
      <c r="V19" s="196" t="s">
        <v>118</v>
      </c>
      <c r="W19" s="196" t="s">
        <v>119</v>
      </c>
      <c r="X19" s="83"/>
    </row>
    <row r="20" spans="1:24" ht="192.75" customHeight="1" thickBot="1" x14ac:dyDescent="0.3">
      <c r="A20" s="18" t="s">
        <v>40</v>
      </c>
      <c r="B20" s="75" t="s">
        <v>63</v>
      </c>
      <c r="C20" s="40"/>
      <c r="D20" s="69"/>
      <c r="E20" s="41"/>
      <c r="F20" s="23" t="s">
        <v>65</v>
      </c>
      <c r="G20" s="23" t="s">
        <v>65</v>
      </c>
      <c r="H20" s="23" t="s">
        <v>65</v>
      </c>
      <c r="I20" s="23" t="s">
        <v>65</v>
      </c>
      <c r="J20" s="23" t="s">
        <v>65</v>
      </c>
      <c r="K20" s="23" t="s">
        <v>65</v>
      </c>
      <c r="L20" s="23" t="s">
        <v>65</v>
      </c>
      <c r="M20" s="23" t="s">
        <v>65</v>
      </c>
      <c r="N20" s="23" t="s">
        <v>65</v>
      </c>
      <c r="O20" s="23" t="s">
        <v>65</v>
      </c>
      <c r="P20" s="42"/>
      <c r="Q20" s="196" t="s">
        <v>91</v>
      </c>
      <c r="R20" s="196" t="s">
        <v>84</v>
      </c>
      <c r="S20" s="196" t="s">
        <v>106</v>
      </c>
      <c r="T20" s="197">
        <f>AVERAGE(29.19%,24.02%)</f>
        <v>0.26605000000000001</v>
      </c>
      <c r="U20" s="196" t="s">
        <v>114</v>
      </c>
      <c r="V20" s="196" t="s">
        <v>118</v>
      </c>
      <c r="W20" s="196" t="s">
        <v>119</v>
      </c>
      <c r="X20" s="43"/>
    </row>
    <row r="21" spans="1:24" ht="310.5" customHeight="1" thickBot="1" x14ac:dyDescent="0.35">
      <c r="A21" s="61" t="s">
        <v>64</v>
      </c>
      <c r="B21" s="70" t="s">
        <v>76</v>
      </c>
      <c r="C21" s="40"/>
      <c r="D21" s="69"/>
      <c r="E21" s="46"/>
      <c r="F21" s="23" t="s">
        <v>65</v>
      </c>
      <c r="G21" s="23" t="s">
        <v>65</v>
      </c>
      <c r="H21" s="23" t="s">
        <v>65</v>
      </c>
      <c r="I21" s="23" t="s">
        <v>65</v>
      </c>
      <c r="J21" s="23" t="s">
        <v>65</v>
      </c>
      <c r="K21" s="23" t="s">
        <v>65</v>
      </c>
      <c r="L21" s="23" t="s">
        <v>65</v>
      </c>
      <c r="M21" s="23" t="s">
        <v>65</v>
      </c>
      <c r="N21" s="23" t="s">
        <v>65</v>
      </c>
      <c r="O21" s="23" t="s">
        <v>65</v>
      </c>
      <c r="P21" s="47"/>
      <c r="Q21" s="220"/>
      <c r="R21" s="221" t="s">
        <v>85</v>
      </c>
      <c r="S21" s="222"/>
      <c r="T21" s="223"/>
      <c r="U21" s="200"/>
      <c r="V21" s="200"/>
      <c r="W21" s="200"/>
      <c r="X21" s="43"/>
    </row>
    <row r="22" spans="1:24" ht="156.75" customHeight="1" thickBot="1" x14ac:dyDescent="0.35">
      <c r="A22" s="45" t="s">
        <v>41</v>
      </c>
      <c r="B22" s="71" t="s">
        <v>86</v>
      </c>
      <c r="C22" s="39"/>
      <c r="D22" s="72"/>
      <c r="E22" s="44"/>
      <c r="F22" s="44"/>
      <c r="G22" s="12"/>
      <c r="H22" s="12"/>
      <c r="I22" s="12"/>
      <c r="J22" s="14"/>
      <c r="K22" s="14"/>
      <c r="L22" s="12"/>
      <c r="M22" s="12"/>
      <c r="N22" s="12"/>
      <c r="O22" s="14"/>
      <c r="P22" s="14"/>
      <c r="Q22" s="224"/>
      <c r="R22" s="221" t="s">
        <v>87</v>
      </c>
      <c r="S22" s="225"/>
      <c r="T22" s="226"/>
      <c r="U22" s="201"/>
      <c r="V22" s="201"/>
      <c r="W22" s="201"/>
      <c r="X22" s="29"/>
    </row>
    <row r="23" spans="1:24" x14ac:dyDescent="0.2">
      <c r="B23" s="73"/>
      <c r="C23" s="73"/>
      <c r="D23" s="74"/>
    </row>
    <row r="24" spans="1:24" x14ac:dyDescent="0.2">
      <c r="B24" s="73"/>
      <c r="C24" s="73"/>
      <c r="D24" s="73"/>
    </row>
    <row r="25" spans="1:24" x14ac:dyDescent="0.2">
      <c r="B25" s="73"/>
      <c r="C25" s="73"/>
      <c r="D25" s="73"/>
    </row>
    <row r="28" spans="1:24" x14ac:dyDescent="0.2">
      <c r="A28" s="17" t="s">
        <v>42</v>
      </c>
    </row>
    <row r="29" spans="1:24" x14ac:dyDescent="0.2">
      <c r="B29" s="8" t="s">
        <v>43</v>
      </c>
    </row>
  </sheetData>
  <mergeCells count="30">
    <mergeCell ref="R10:R11"/>
    <mergeCell ref="R12:R13"/>
    <mergeCell ref="Q10:Q11"/>
    <mergeCell ref="Q12:Q13"/>
    <mergeCell ref="Q8:W8"/>
    <mergeCell ref="U12:U13"/>
    <mergeCell ref="U10:U11"/>
    <mergeCell ref="T10:T11"/>
    <mergeCell ref="S10:S11"/>
    <mergeCell ref="T12:T13"/>
    <mergeCell ref="V10:V11"/>
    <mergeCell ref="W10:W11"/>
    <mergeCell ref="V12:V13"/>
    <mergeCell ref="W12:W13"/>
    <mergeCell ref="S12:S13"/>
    <mergeCell ref="X8:X9"/>
    <mergeCell ref="A1:X1"/>
    <mergeCell ref="B3:R3"/>
    <mergeCell ref="S3:X7"/>
    <mergeCell ref="B4:R4"/>
    <mergeCell ref="B5:R5"/>
    <mergeCell ref="B6:H6"/>
    <mergeCell ref="I6:N6"/>
    <mergeCell ref="O6:R6"/>
    <mergeCell ref="B7:R7"/>
    <mergeCell ref="A10:A11"/>
    <mergeCell ref="A12:A18"/>
    <mergeCell ref="A8:A9"/>
    <mergeCell ref="B8:D8"/>
    <mergeCell ref="E8:P8"/>
  </mergeCells>
  <pageMargins left="0.39370078740157483" right="0.39370078740157483" top="0.39370078740157483" bottom="0.39370078740157483" header="0" footer="0"/>
  <pageSetup scale="38" orientation="landscape" horizontalDpi="300" verticalDpi="300" r:id="rId1"/>
  <headerFooter alignWithMargins="0">
    <oddFooter>&amp;C&amp;P/&amp;N</oddFooter>
  </headerFooter>
  <rowBreaks count="1" manualBreakCount="1">
    <brk id="21" max="2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X26"/>
  <sheetViews>
    <sheetView view="pageBreakPreview" topLeftCell="B13" zoomScale="50" zoomScaleSheetLayoutView="50" workbookViewId="0">
      <selection activeCell="S13" sqref="S13"/>
    </sheetView>
  </sheetViews>
  <sheetFormatPr baseColWidth="10" defaultColWidth="10.85546875" defaultRowHeight="20.25" x14ac:dyDescent="0.3"/>
  <cols>
    <col min="1" max="1" width="52.7109375" style="96" customWidth="1"/>
    <col min="2" max="2" width="65.42578125" style="96" customWidth="1"/>
    <col min="3" max="3" width="24.7109375" style="57" bestFit="1" customWidth="1"/>
    <col min="4" max="4" width="14.42578125" style="57" customWidth="1"/>
    <col min="5" max="11" width="6.28515625" style="57" customWidth="1"/>
    <col min="12" max="12" width="6.28515625" style="60" customWidth="1"/>
    <col min="13" max="16" width="6.28515625" style="57" customWidth="1"/>
    <col min="17" max="17" width="20.42578125" style="96" customWidth="1"/>
    <col min="18" max="18" width="47.5703125" style="96" customWidth="1"/>
    <col min="19" max="19" width="26.140625" style="57" customWidth="1"/>
    <col min="20" max="20" width="21.28515625" style="57" customWidth="1"/>
    <col min="21" max="21" width="32.140625" style="57" customWidth="1"/>
    <col min="22" max="22" width="22.7109375" style="57" customWidth="1"/>
    <col min="23" max="23" width="18.5703125" style="57" customWidth="1"/>
    <col min="24" max="24" width="70.7109375" style="57" customWidth="1"/>
    <col min="25" max="16384" width="10.85546875" style="57"/>
  </cols>
  <sheetData>
    <row r="1" spans="1:24" s="49" customFormat="1" ht="21" thickBot="1" x14ac:dyDescent="0.35">
      <c r="A1" s="156" t="s">
        <v>0</v>
      </c>
      <c r="B1" s="157"/>
      <c r="C1" s="157"/>
      <c r="D1" s="157"/>
      <c r="E1" s="157"/>
      <c r="F1" s="157"/>
      <c r="G1" s="157"/>
      <c r="H1" s="157"/>
      <c r="I1" s="157"/>
      <c r="J1" s="157"/>
      <c r="K1" s="157"/>
      <c r="L1" s="157"/>
      <c r="M1" s="157"/>
      <c r="N1" s="157"/>
      <c r="O1" s="157"/>
      <c r="P1" s="157"/>
      <c r="Q1" s="157"/>
      <c r="R1" s="157"/>
      <c r="S1" s="157"/>
      <c r="T1" s="157"/>
      <c r="U1" s="157"/>
      <c r="V1" s="157"/>
      <c r="W1" s="157"/>
      <c r="X1" s="158"/>
    </row>
    <row r="2" spans="1:24" s="49" customFormat="1" ht="21" thickBot="1" x14ac:dyDescent="0.35">
      <c r="A2" s="50"/>
      <c r="B2" s="50"/>
      <c r="C2" s="50"/>
      <c r="D2" s="50"/>
      <c r="E2" s="50"/>
      <c r="F2" s="50"/>
      <c r="G2" s="50"/>
      <c r="H2" s="50"/>
      <c r="I2" s="50"/>
      <c r="J2" s="50"/>
      <c r="K2" s="50"/>
      <c r="L2" s="50"/>
      <c r="M2" s="50"/>
      <c r="N2" s="50"/>
      <c r="O2" s="50"/>
      <c r="P2" s="51"/>
      <c r="Q2" s="97"/>
      <c r="R2" s="97"/>
      <c r="S2" s="51"/>
      <c r="T2" s="51"/>
      <c r="U2" s="51"/>
      <c r="V2" s="51"/>
      <c r="W2" s="51"/>
      <c r="X2" s="51"/>
    </row>
    <row r="3" spans="1:24" s="49" customFormat="1" ht="21" thickBot="1" x14ac:dyDescent="0.35">
      <c r="A3" s="52" t="s">
        <v>1</v>
      </c>
      <c r="B3" s="159" t="s">
        <v>2</v>
      </c>
      <c r="C3" s="160"/>
      <c r="D3" s="160"/>
      <c r="E3" s="160"/>
      <c r="F3" s="160"/>
      <c r="G3" s="160"/>
      <c r="H3" s="160"/>
      <c r="I3" s="160"/>
      <c r="J3" s="160"/>
      <c r="K3" s="160"/>
      <c r="L3" s="160"/>
      <c r="M3" s="160"/>
      <c r="N3" s="160"/>
      <c r="O3" s="160"/>
      <c r="P3" s="160"/>
      <c r="Q3" s="160"/>
      <c r="R3" s="161"/>
      <c r="S3" s="162"/>
      <c r="T3" s="162"/>
      <c r="U3" s="162"/>
      <c r="V3" s="162"/>
      <c r="W3" s="162"/>
      <c r="X3" s="163"/>
    </row>
    <row r="4" spans="1:24" s="49" customFormat="1" ht="21" thickBot="1" x14ac:dyDescent="0.35">
      <c r="A4" s="52" t="s">
        <v>3</v>
      </c>
      <c r="B4" s="159" t="s">
        <v>69</v>
      </c>
      <c r="C4" s="160"/>
      <c r="D4" s="160"/>
      <c r="E4" s="160"/>
      <c r="F4" s="160"/>
      <c r="G4" s="160"/>
      <c r="H4" s="160"/>
      <c r="I4" s="160"/>
      <c r="J4" s="160"/>
      <c r="K4" s="160"/>
      <c r="L4" s="160"/>
      <c r="M4" s="160"/>
      <c r="N4" s="160"/>
      <c r="O4" s="160"/>
      <c r="P4" s="160"/>
      <c r="Q4" s="160"/>
      <c r="R4" s="161"/>
      <c r="S4" s="164"/>
      <c r="T4" s="164"/>
      <c r="U4" s="164"/>
      <c r="V4" s="164"/>
      <c r="W4" s="164"/>
      <c r="X4" s="165"/>
    </row>
    <row r="5" spans="1:24" s="49" customFormat="1" ht="21" thickBot="1" x14ac:dyDescent="0.35">
      <c r="A5" s="52" t="s">
        <v>4</v>
      </c>
      <c r="B5" s="168">
        <v>43648</v>
      </c>
      <c r="C5" s="160"/>
      <c r="D5" s="160"/>
      <c r="E5" s="160"/>
      <c r="F5" s="160"/>
      <c r="G5" s="160"/>
      <c r="H5" s="160"/>
      <c r="I5" s="160"/>
      <c r="J5" s="160"/>
      <c r="K5" s="160"/>
      <c r="L5" s="160"/>
      <c r="M5" s="160"/>
      <c r="N5" s="160"/>
      <c r="O5" s="160"/>
      <c r="P5" s="160"/>
      <c r="Q5" s="160"/>
      <c r="R5" s="161"/>
      <c r="S5" s="164"/>
      <c r="T5" s="164"/>
      <c r="U5" s="164"/>
      <c r="V5" s="164"/>
      <c r="W5" s="164"/>
      <c r="X5" s="165"/>
    </row>
    <row r="6" spans="1:24" s="49" customFormat="1" ht="21" thickBot="1" x14ac:dyDescent="0.35">
      <c r="A6" s="52" t="s">
        <v>5</v>
      </c>
      <c r="B6" s="159" t="s">
        <v>6</v>
      </c>
      <c r="C6" s="160"/>
      <c r="D6" s="160"/>
      <c r="E6" s="160"/>
      <c r="F6" s="160"/>
      <c r="G6" s="160"/>
      <c r="H6" s="161"/>
      <c r="I6" s="169" t="s">
        <v>7</v>
      </c>
      <c r="J6" s="170"/>
      <c r="K6" s="170"/>
      <c r="L6" s="170"/>
      <c r="M6" s="170"/>
      <c r="N6" s="171"/>
      <c r="O6" s="159">
        <v>19</v>
      </c>
      <c r="P6" s="160"/>
      <c r="Q6" s="160"/>
      <c r="R6" s="161"/>
      <c r="S6" s="164"/>
      <c r="T6" s="164"/>
      <c r="U6" s="164"/>
      <c r="V6" s="164"/>
      <c r="W6" s="164"/>
      <c r="X6" s="165"/>
    </row>
    <row r="7" spans="1:24" s="49" customFormat="1" ht="45" customHeight="1" thickBot="1" x14ac:dyDescent="0.35">
      <c r="A7" s="52" t="s">
        <v>8</v>
      </c>
      <c r="B7" s="172" t="s">
        <v>44</v>
      </c>
      <c r="C7" s="172"/>
      <c r="D7" s="172"/>
      <c r="E7" s="172"/>
      <c r="F7" s="172"/>
      <c r="G7" s="172"/>
      <c r="H7" s="172"/>
      <c r="I7" s="172"/>
      <c r="J7" s="172"/>
      <c r="K7" s="172"/>
      <c r="L7" s="172"/>
      <c r="M7" s="172"/>
      <c r="N7" s="172"/>
      <c r="O7" s="172"/>
      <c r="P7" s="172"/>
      <c r="Q7" s="172"/>
      <c r="R7" s="173"/>
      <c r="S7" s="166"/>
      <c r="T7" s="166"/>
      <c r="U7" s="166"/>
      <c r="V7" s="166"/>
      <c r="W7" s="166"/>
      <c r="X7" s="167"/>
    </row>
    <row r="8" spans="1:24" s="49" customFormat="1" x14ac:dyDescent="0.3">
      <c r="A8" s="174" t="s">
        <v>10</v>
      </c>
      <c r="B8" s="176" t="s">
        <v>11</v>
      </c>
      <c r="C8" s="177"/>
      <c r="D8" s="178"/>
      <c r="E8" s="179" t="s">
        <v>12</v>
      </c>
      <c r="F8" s="180"/>
      <c r="G8" s="180"/>
      <c r="H8" s="180"/>
      <c r="I8" s="180"/>
      <c r="J8" s="180"/>
      <c r="K8" s="180"/>
      <c r="L8" s="180"/>
      <c r="M8" s="180"/>
      <c r="N8" s="180"/>
      <c r="O8" s="180"/>
      <c r="P8" s="181"/>
      <c r="Q8" s="150" t="s">
        <v>13</v>
      </c>
      <c r="R8" s="151"/>
      <c r="S8" s="152"/>
      <c r="T8" s="152"/>
      <c r="U8" s="152"/>
      <c r="V8" s="152"/>
      <c r="W8" s="153"/>
      <c r="X8" s="154" t="s">
        <v>14</v>
      </c>
    </row>
    <row r="9" spans="1:24" ht="40.5" x14ac:dyDescent="0.3">
      <c r="A9" s="175"/>
      <c r="B9" s="53" t="s">
        <v>15</v>
      </c>
      <c r="C9" s="54" t="s">
        <v>45</v>
      </c>
      <c r="D9" s="55" t="s">
        <v>17</v>
      </c>
      <c r="E9" s="91" t="s">
        <v>18</v>
      </c>
      <c r="F9" s="91" t="s">
        <v>19</v>
      </c>
      <c r="G9" s="91" t="s">
        <v>20</v>
      </c>
      <c r="H9" s="91" t="s">
        <v>21</v>
      </c>
      <c r="I9" s="90" t="s">
        <v>22</v>
      </c>
      <c r="J9" s="91" t="s">
        <v>23</v>
      </c>
      <c r="K9" s="91" t="s">
        <v>24</v>
      </c>
      <c r="L9" s="91" t="s">
        <v>25</v>
      </c>
      <c r="M9" s="90" t="s">
        <v>26</v>
      </c>
      <c r="N9" s="91" t="s">
        <v>27</v>
      </c>
      <c r="O9" s="91" t="s">
        <v>28</v>
      </c>
      <c r="P9" s="92" t="s">
        <v>29</v>
      </c>
      <c r="Q9" s="53" t="s">
        <v>30</v>
      </c>
      <c r="R9" s="56" t="s">
        <v>31</v>
      </c>
      <c r="S9" s="56" t="s">
        <v>32</v>
      </c>
      <c r="T9" s="98" t="s">
        <v>33</v>
      </c>
      <c r="U9" s="106" t="s">
        <v>110</v>
      </c>
      <c r="V9" s="98" t="s">
        <v>34</v>
      </c>
      <c r="W9" s="99" t="s">
        <v>35</v>
      </c>
      <c r="X9" s="155" t="s">
        <v>36</v>
      </c>
    </row>
    <row r="10" spans="1:24" ht="196.5" customHeight="1" x14ac:dyDescent="0.3">
      <c r="A10" s="100" t="s">
        <v>46</v>
      </c>
      <c r="B10" s="101" t="s">
        <v>47</v>
      </c>
      <c r="C10" s="58"/>
      <c r="D10" s="58" t="s">
        <v>48</v>
      </c>
      <c r="E10" s="58"/>
      <c r="F10" s="102" t="s">
        <v>65</v>
      </c>
      <c r="G10" s="102" t="s">
        <v>65</v>
      </c>
      <c r="H10" s="102" t="s">
        <v>65</v>
      </c>
      <c r="I10" s="102" t="s">
        <v>65</v>
      </c>
      <c r="J10" s="102" t="s">
        <v>65</v>
      </c>
      <c r="K10" s="102" t="s">
        <v>65</v>
      </c>
      <c r="L10" s="102" t="s">
        <v>65</v>
      </c>
      <c r="M10" s="102" t="s">
        <v>65</v>
      </c>
      <c r="N10" s="102" t="s">
        <v>65</v>
      </c>
      <c r="O10" s="102" t="s">
        <v>65</v>
      </c>
      <c r="P10" s="102" t="s">
        <v>65</v>
      </c>
      <c r="Q10" s="108" t="s">
        <v>88</v>
      </c>
      <c r="R10" s="108" t="s">
        <v>89</v>
      </c>
      <c r="S10" s="109" t="s">
        <v>103</v>
      </c>
      <c r="T10" s="110">
        <f>106/125</f>
        <v>0.84799999999999998</v>
      </c>
      <c r="U10" s="109" t="s">
        <v>111</v>
      </c>
      <c r="V10" s="109" t="s">
        <v>118</v>
      </c>
      <c r="W10" s="109" t="s">
        <v>117</v>
      </c>
      <c r="X10" s="112" t="s">
        <v>130</v>
      </c>
    </row>
    <row r="11" spans="1:24" ht="121.5" customHeight="1" x14ac:dyDescent="0.3">
      <c r="A11" s="182" t="s">
        <v>49</v>
      </c>
      <c r="B11" s="101" t="s">
        <v>50</v>
      </c>
      <c r="C11" s="58"/>
      <c r="D11" s="58" t="s">
        <v>48</v>
      </c>
      <c r="E11" s="58"/>
      <c r="F11" s="102" t="s">
        <v>65</v>
      </c>
      <c r="G11" s="102" t="s">
        <v>65</v>
      </c>
      <c r="H11" s="102" t="s">
        <v>65</v>
      </c>
      <c r="I11" s="102" t="s">
        <v>65</v>
      </c>
      <c r="J11" s="102" t="s">
        <v>65</v>
      </c>
      <c r="K11" s="102" t="s">
        <v>65</v>
      </c>
      <c r="L11" s="102" t="s">
        <v>65</v>
      </c>
      <c r="M11" s="102" t="s">
        <v>65</v>
      </c>
      <c r="N11" s="102" t="s">
        <v>65</v>
      </c>
      <c r="O11" s="102" t="s">
        <v>65</v>
      </c>
      <c r="P11" s="102" t="s">
        <v>65</v>
      </c>
      <c r="Q11" s="192" t="s">
        <v>102</v>
      </c>
      <c r="R11" s="191" t="s">
        <v>90</v>
      </c>
      <c r="S11" s="183" t="s">
        <v>104</v>
      </c>
      <c r="T11" s="193"/>
      <c r="U11" s="193"/>
      <c r="V11" s="193"/>
      <c r="W11" s="193"/>
      <c r="X11" s="193"/>
    </row>
    <row r="12" spans="1:24" ht="222.75" customHeight="1" x14ac:dyDescent="0.3">
      <c r="A12" s="182"/>
      <c r="B12" s="101" t="s">
        <v>67</v>
      </c>
      <c r="C12" s="58"/>
      <c r="D12" s="58" t="s">
        <v>48</v>
      </c>
      <c r="E12" s="58"/>
      <c r="F12" s="102" t="s">
        <v>65</v>
      </c>
      <c r="G12" s="102" t="s">
        <v>65</v>
      </c>
      <c r="H12" s="102" t="s">
        <v>65</v>
      </c>
      <c r="I12" s="102" t="s">
        <v>65</v>
      </c>
      <c r="J12" s="102" t="s">
        <v>65</v>
      </c>
      <c r="K12" s="102" t="s">
        <v>65</v>
      </c>
      <c r="L12" s="102" t="s">
        <v>65</v>
      </c>
      <c r="M12" s="102" t="s">
        <v>65</v>
      </c>
      <c r="N12" s="102" t="s">
        <v>65</v>
      </c>
      <c r="O12" s="102" t="s">
        <v>65</v>
      </c>
      <c r="P12" s="102" t="s">
        <v>65</v>
      </c>
      <c r="Q12" s="192"/>
      <c r="R12" s="191"/>
      <c r="S12" s="184"/>
      <c r="T12" s="194"/>
      <c r="U12" s="194"/>
      <c r="V12" s="194"/>
      <c r="W12" s="194"/>
      <c r="X12" s="194"/>
    </row>
    <row r="13" spans="1:24" ht="250.5" customHeight="1" x14ac:dyDescent="0.3">
      <c r="A13" s="103" t="s">
        <v>51</v>
      </c>
      <c r="B13" s="101" t="s">
        <v>68</v>
      </c>
      <c r="C13" s="58"/>
      <c r="D13" s="58" t="s">
        <v>48</v>
      </c>
      <c r="E13" s="58"/>
      <c r="F13" s="102" t="s">
        <v>65</v>
      </c>
      <c r="G13" s="102" t="s">
        <v>65</v>
      </c>
      <c r="H13" s="102" t="s">
        <v>65</v>
      </c>
      <c r="I13" s="102" t="s">
        <v>65</v>
      </c>
      <c r="J13" s="102" t="s">
        <v>65</v>
      </c>
      <c r="K13" s="102" t="s">
        <v>65</v>
      </c>
      <c r="L13" s="102" t="s">
        <v>65</v>
      </c>
      <c r="M13" s="102" t="s">
        <v>65</v>
      </c>
      <c r="N13" s="102" t="s">
        <v>65</v>
      </c>
      <c r="O13" s="58"/>
      <c r="P13" s="58"/>
      <c r="Q13" s="108" t="s">
        <v>96</v>
      </c>
      <c r="R13" s="108" t="s">
        <v>97</v>
      </c>
      <c r="S13" s="109" t="s">
        <v>105</v>
      </c>
      <c r="T13" s="110">
        <f>AVERAGE(35.17%,34.14%)</f>
        <v>0.34655000000000002</v>
      </c>
      <c r="U13" s="109" t="s">
        <v>112</v>
      </c>
      <c r="V13" s="109" t="s">
        <v>118</v>
      </c>
      <c r="W13" s="109" t="s">
        <v>119</v>
      </c>
      <c r="X13" s="111" t="s">
        <v>125</v>
      </c>
    </row>
    <row r="14" spans="1:24" ht="277.5" customHeight="1" x14ac:dyDescent="0.3">
      <c r="A14" s="100" t="s">
        <v>52</v>
      </c>
      <c r="B14" s="101" t="s">
        <v>57</v>
      </c>
      <c r="C14" s="58"/>
      <c r="D14" s="58" t="s">
        <v>48</v>
      </c>
      <c r="E14" s="58"/>
      <c r="F14" s="102" t="s">
        <v>65</v>
      </c>
      <c r="G14" s="102" t="s">
        <v>65</v>
      </c>
      <c r="H14" s="102" t="s">
        <v>65</v>
      </c>
      <c r="I14" s="102" t="s">
        <v>65</v>
      </c>
      <c r="J14" s="102" t="s">
        <v>65</v>
      </c>
      <c r="K14" s="102" t="s">
        <v>65</v>
      </c>
      <c r="L14" s="102" t="s">
        <v>65</v>
      </c>
      <c r="M14" s="102" t="s">
        <v>65</v>
      </c>
      <c r="N14" s="102" t="s">
        <v>65</v>
      </c>
      <c r="O14" s="102" t="s">
        <v>65</v>
      </c>
      <c r="P14" s="58"/>
      <c r="Q14" s="108" t="s">
        <v>94</v>
      </c>
      <c r="R14" s="108" t="s">
        <v>95</v>
      </c>
      <c r="S14" s="109" t="s">
        <v>105</v>
      </c>
      <c r="T14" s="110">
        <f>AVERAGE(27.54%,28.62%)</f>
        <v>0.28079999999999999</v>
      </c>
      <c r="U14" s="109" t="s">
        <v>113</v>
      </c>
      <c r="V14" s="109" t="s">
        <v>118</v>
      </c>
      <c r="W14" s="109" t="s">
        <v>119</v>
      </c>
      <c r="X14" s="111" t="s">
        <v>126</v>
      </c>
    </row>
    <row r="15" spans="1:24" ht="208.5" customHeight="1" x14ac:dyDescent="0.3">
      <c r="A15" s="182" t="s">
        <v>53</v>
      </c>
      <c r="B15" s="101" t="s">
        <v>54</v>
      </c>
      <c r="C15" s="58"/>
      <c r="D15" s="58" t="s">
        <v>48</v>
      </c>
      <c r="E15" s="58"/>
      <c r="F15" s="102" t="s">
        <v>65</v>
      </c>
      <c r="G15" s="102" t="s">
        <v>65</v>
      </c>
      <c r="H15" s="102" t="s">
        <v>65</v>
      </c>
      <c r="I15" s="102" t="s">
        <v>65</v>
      </c>
      <c r="J15" s="102" t="s">
        <v>65</v>
      </c>
      <c r="K15" s="102" t="s">
        <v>65</v>
      </c>
      <c r="L15" s="102" t="s">
        <v>65</v>
      </c>
      <c r="M15" s="102" t="s">
        <v>65</v>
      </c>
      <c r="N15" s="102" t="s">
        <v>65</v>
      </c>
      <c r="O15" s="102" t="s">
        <v>65</v>
      </c>
      <c r="P15" s="102" t="s">
        <v>65</v>
      </c>
      <c r="Q15" s="108" t="s">
        <v>91</v>
      </c>
      <c r="R15" s="108" t="s">
        <v>84</v>
      </c>
      <c r="S15" s="109" t="s">
        <v>106</v>
      </c>
      <c r="T15" s="110">
        <f>AVERAGE(29.19%,24.02%)</f>
        <v>0.26605000000000001</v>
      </c>
      <c r="U15" s="109" t="s">
        <v>114</v>
      </c>
      <c r="V15" s="109" t="s">
        <v>118</v>
      </c>
      <c r="W15" s="109" t="s">
        <v>119</v>
      </c>
      <c r="X15" s="111" t="s">
        <v>127</v>
      </c>
    </row>
    <row r="16" spans="1:24" ht="135.75" customHeight="1" x14ac:dyDescent="0.3">
      <c r="A16" s="182"/>
      <c r="B16" s="101" t="s">
        <v>58</v>
      </c>
      <c r="C16" s="58"/>
      <c r="D16" s="58" t="s">
        <v>48</v>
      </c>
      <c r="E16" s="58"/>
      <c r="F16" s="102" t="s">
        <v>65</v>
      </c>
      <c r="G16" s="102" t="s">
        <v>65</v>
      </c>
      <c r="H16" s="102" t="s">
        <v>65</v>
      </c>
      <c r="I16" s="102" t="s">
        <v>65</v>
      </c>
      <c r="J16" s="102" t="s">
        <v>65</v>
      </c>
      <c r="K16" s="102" t="s">
        <v>65</v>
      </c>
      <c r="L16" s="102" t="s">
        <v>65</v>
      </c>
      <c r="M16" s="102" t="s">
        <v>65</v>
      </c>
      <c r="N16" s="102" t="s">
        <v>65</v>
      </c>
      <c r="O16" s="102" t="s">
        <v>65</v>
      </c>
      <c r="P16" s="58"/>
      <c r="Q16" s="93"/>
      <c r="R16" s="105" t="s">
        <v>107</v>
      </c>
      <c r="S16" s="58"/>
      <c r="T16" s="58"/>
      <c r="U16" s="58"/>
      <c r="V16" s="58"/>
      <c r="W16" s="58"/>
      <c r="X16" s="58"/>
    </row>
    <row r="17" spans="1:24" ht="308.25" customHeight="1" x14ac:dyDescent="0.3">
      <c r="A17" s="103" t="s">
        <v>55</v>
      </c>
      <c r="B17" s="101" t="s">
        <v>59</v>
      </c>
      <c r="C17" s="58"/>
      <c r="D17" s="58" t="s">
        <v>48</v>
      </c>
      <c r="E17" s="58"/>
      <c r="F17" s="102" t="s">
        <v>65</v>
      </c>
      <c r="G17" s="102" t="s">
        <v>65</v>
      </c>
      <c r="H17" s="102" t="s">
        <v>65</v>
      </c>
      <c r="I17" s="102" t="s">
        <v>65</v>
      </c>
      <c r="J17" s="102" t="s">
        <v>65</v>
      </c>
      <c r="K17" s="102" t="s">
        <v>65</v>
      </c>
      <c r="L17" s="102" t="s">
        <v>65</v>
      </c>
      <c r="M17" s="102" t="s">
        <v>65</v>
      </c>
      <c r="N17" s="102" t="s">
        <v>65</v>
      </c>
      <c r="O17" s="102" t="s">
        <v>65</v>
      </c>
      <c r="P17" s="102" t="s">
        <v>65</v>
      </c>
      <c r="Q17" s="93"/>
      <c r="R17" s="105" t="s">
        <v>108</v>
      </c>
      <c r="S17" s="104" t="s">
        <v>109</v>
      </c>
      <c r="T17" s="58"/>
      <c r="U17" s="58"/>
      <c r="V17" s="58"/>
      <c r="W17" s="58"/>
      <c r="X17" s="58"/>
    </row>
    <row r="18" spans="1:24" ht="195.75" customHeight="1" x14ac:dyDescent="0.3">
      <c r="A18" s="182" t="s">
        <v>56</v>
      </c>
      <c r="B18" s="189" t="s">
        <v>60</v>
      </c>
      <c r="C18" s="185"/>
      <c r="D18" s="185" t="s">
        <v>48</v>
      </c>
      <c r="E18" s="185"/>
      <c r="F18" s="187" t="s">
        <v>65</v>
      </c>
      <c r="G18" s="187" t="s">
        <v>65</v>
      </c>
      <c r="H18" s="187" t="s">
        <v>65</v>
      </c>
      <c r="I18" s="187" t="s">
        <v>65</v>
      </c>
      <c r="J18" s="187" t="s">
        <v>65</v>
      </c>
      <c r="K18" s="187" t="s">
        <v>65</v>
      </c>
      <c r="L18" s="187" t="s">
        <v>65</v>
      </c>
      <c r="M18" s="187" t="s">
        <v>65</v>
      </c>
      <c r="N18" s="187" t="s">
        <v>65</v>
      </c>
      <c r="O18" s="187" t="s">
        <v>65</v>
      </c>
      <c r="P18" s="187" t="s">
        <v>65</v>
      </c>
      <c r="Q18" s="108" t="s">
        <v>98</v>
      </c>
      <c r="R18" s="108" t="s">
        <v>99</v>
      </c>
      <c r="S18" s="109" t="s">
        <v>106</v>
      </c>
      <c r="T18" s="110">
        <f>AVERAGE(66.54%,39.07%)</f>
        <v>0.52805000000000002</v>
      </c>
      <c r="U18" s="109" t="s">
        <v>115</v>
      </c>
      <c r="V18" s="109" t="s">
        <v>118</v>
      </c>
      <c r="W18" s="109" t="s">
        <v>119</v>
      </c>
      <c r="X18" s="111" t="s">
        <v>128</v>
      </c>
    </row>
    <row r="19" spans="1:24" ht="246" customHeight="1" x14ac:dyDescent="0.3">
      <c r="A19" s="182"/>
      <c r="B19" s="190"/>
      <c r="C19" s="186"/>
      <c r="D19" s="186"/>
      <c r="E19" s="186"/>
      <c r="F19" s="188"/>
      <c r="G19" s="188"/>
      <c r="H19" s="188"/>
      <c r="I19" s="188"/>
      <c r="J19" s="188"/>
      <c r="K19" s="188"/>
      <c r="L19" s="188"/>
      <c r="M19" s="188"/>
      <c r="N19" s="188"/>
      <c r="O19" s="188"/>
      <c r="P19" s="188"/>
      <c r="Q19" s="108" t="s">
        <v>100</v>
      </c>
      <c r="R19" s="108" t="s">
        <v>101</v>
      </c>
      <c r="S19" s="109" t="s">
        <v>106</v>
      </c>
      <c r="T19" s="110">
        <f>AVERAGE(58.13%,63.94%)</f>
        <v>0.61034999999999995</v>
      </c>
      <c r="U19" s="109" t="s">
        <v>116</v>
      </c>
      <c r="V19" s="109" t="s">
        <v>118</v>
      </c>
      <c r="W19" s="109" t="s">
        <v>119</v>
      </c>
      <c r="X19" s="111" t="s">
        <v>129</v>
      </c>
    </row>
    <row r="20" spans="1:24" ht="21" x14ac:dyDescent="0.35">
      <c r="A20" s="94"/>
      <c r="B20" s="95"/>
      <c r="C20" s="59"/>
      <c r="D20" s="59"/>
      <c r="E20" s="59"/>
      <c r="F20" s="59"/>
      <c r="G20" s="59"/>
      <c r="H20" s="59"/>
      <c r="I20" s="59"/>
      <c r="J20" s="59"/>
      <c r="K20" s="59"/>
      <c r="L20" s="59"/>
      <c r="M20" s="59"/>
      <c r="N20" s="59"/>
      <c r="O20" s="59"/>
      <c r="P20" s="59"/>
      <c r="Q20" s="94"/>
      <c r="R20" s="94"/>
      <c r="S20" s="59"/>
      <c r="T20" s="59"/>
      <c r="U20" s="59"/>
      <c r="V20" s="59"/>
      <c r="W20" s="59"/>
      <c r="X20" s="59"/>
    </row>
    <row r="25" spans="1:24" ht="21" x14ac:dyDescent="0.3">
      <c r="A25" s="94"/>
    </row>
    <row r="26" spans="1:24" ht="40.5" x14ac:dyDescent="0.3">
      <c r="B26" s="96" t="s">
        <v>43</v>
      </c>
    </row>
  </sheetData>
  <mergeCells count="40">
    <mergeCell ref="T11:T12"/>
    <mergeCell ref="U11:U12"/>
    <mergeCell ref="V11:V12"/>
    <mergeCell ref="W11:W12"/>
    <mergeCell ref="X11:X12"/>
    <mergeCell ref="O18:O19"/>
    <mergeCell ref="P18:P19"/>
    <mergeCell ref="B18:B19"/>
    <mergeCell ref="R11:R12"/>
    <mergeCell ref="Q11:Q12"/>
    <mergeCell ref="A18:A19"/>
    <mergeCell ref="S11:S12"/>
    <mergeCell ref="C18:C19"/>
    <mergeCell ref="D18:D19"/>
    <mergeCell ref="E18:E19"/>
    <mergeCell ref="F18:F19"/>
    <mergeCell ref="G18:G19"/>
    <mergeCell ref="H18:H19"/>
    <mergeCell ref="I18:I19"/>
    <mergeCell ref="J18:J19"/>
    <mergeCell ref="K18:K19"/>
    <mergeCell ref="L18:L19"/>
    <mergeCell ref="M18:M19"/>
    <mergeCell ref="N18:N19"/>
    <mergeCell ref="A11:A12"/>
    <mergeCell ref="A15:A16"/>
    <mergeCell ref="Q8:W8"/>
    <mergeCell ref="X8:X9"/>
    <mergeCell ref="A1:X1"/>
    <mergeCell ref="B3:R3"/>
    <mergeCell ref="S3:X7"/>
    <mergeCell ref="B4:R4"/>
    <mergeCell ref="B5:R5"/>
    <mergeCell ref="B6:H6"/>
    <mergeCell ref="I6:N6"/>
    <mergeCell ref="O6:R6"/>
    <mergeCell ref="B7:R7"/>
    <mergeCell ref="A8:A9"/>
    <mergeCell ref="B8:D8"/>
    <mergeCell ref="E8:P8"/>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PAT 5 </vt:lpstr>
      <vt:lpstr>PAT 19</vt:lpstr>
      <vt:lpstr>'PAT 19'!Área_de_impresión</vt:lpstr>
      <vt:lpstr>'PAT 5 '!Área_de_impresión</vt:lpstr>
      <vt:lpstr>'PAT 19'!Títulos_a_imprimir</vt:lpstr>
      <vt:lpstr>'PAT 5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M. Morales P.</dc:creator>
  <cp:keywords/>
  <dc:description/>
  <cp:lastModifiedBy>Daniel M. Morales P.</cp:lastModifiedBy>
  <cp:revision/>
  <dcterms:created xsi:type="dcterms:W3CDTF">2019-06-20T19:51:39Z</dcterms:created>
  <dcterms:modified xsi:type="dcterms:W3CDTF">2020-02-19T21:50:18Z</dcterms:modified>
  <cp:category/>
  <cp:contentStatus/>
</cp:coreProperties>
</file>