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PIDI 2020 (Ajustados)\REVISADOS\"/>
    </mc:Choice>
  </mc:AlternateContent>
  <xr:revisionPtr revIDLastSave="0" documentId="13_ncr:1_{C361401B-8B93-4F67-B65A-4B450B270D4F}" xr6:coauthVersionLast="45" xr6:coauthVersionMax="45" xr10:uidLastSave="{00000000-0000-0000-0000-000000000000}"/>
  <bookViews>
    <workbookView xWindow="-120" yWindow="-120" windowWidth="24240" windowHeight="13140" xr2:uid="{00000000-000D-0000-FFFF-FFFF00000000}"/>
  </bookViews>
  <sheets>
    <sheet name="PAT 5 " sheetId="2" r:id="rId1"/>
    <sheet name="PAT 19" sheetId="3" r:id="rId2"/>
  </sheets>
  <externalReferences>
    <externalReference r:id="rId3"/>
  </externalReferences>
  <definedNames>
    <definedName name="ACADEMICO">[1]Tablas!$R$123:$R$241</definedName>
    <definedName name="ADMON">[1]Tablas!$R$3:$R$122</definedName>
    <definedName name="_xlnm.Print_Area" localSheetId="1">'PAT 19'!$A$10:$X$19</definedName>
    <definedName name="_xlnm.Print_Area" localSheetId="0">'PAT 5 '!$A$1:$X$22</definedName>
    <definedName name="AREAS_NEGOCIO">[1]Tablas!$X$3:$Y$11</definedName>
    <definedName name="CARGO" localSheetId="0">#REF!</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 localSheetId="0">#REF!</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1">'PAT 19'!$1:$8</definedName>
    <definedName name="_xlnm.Print_Titles" localSheetId="0">'PAT 5 '!$1:$8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0" i="2" l="1"/>
  <c r="T19" i="2"/>
  <c r="T17" i="2"/>
  <c r="T19" i="3"/>
  <c r="T18" i="3"/>
  <c r="T15" i="3"/>
  <c r="T14" i="3"/>
  <c r="T13" i="3"/>
  <c r="T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00000000-0006-0000-0000-000001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0" authorId="0" shapeId="0" xr:uid="{00000000-0006-0000-0000-000002000000}">
      <text>
        <r>
          <rPr>
            <b/>
            <sz val="9"/>
            <color indexed="81"/>
            <rFont val="Tahoma"/>
            <family val="2"/>
          </rPr>
          <t>Autor:</t>
        </r>
        <r>
          <rPr>
            <sz val="9"/>
            <color indexed="81"/>
            <rFont val="Tahoma"/>
            <family val="2"/>
          </rPr>
          <t xml:space="preserve">
2015 = 2,0% 
2016 = 0,2% 
2017 = 0,2% 
2018 =0,6%
</t>
        </r>
      </text>
    </comment>
    <comment ref="T12" authorId="0" shapeId="0" xr:uid="{00000000-0006-0000-0000-000003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T15" authorId="0" shapeId="0" xr:uid="{00000000-0006-0000-0000-000004000000}">
      <text>
        <r>
          <rPr>
            <b/>
            <sz val="9"/>
            <color indexed="81"/>
            <rFont val="Tahoma"/>
            <family val="2"/>
          </rPr>
          <t xml:space="preserve">Autor:
2015-2
Total Estudiantes = 4922
Docentes : 314
REDES IDENTIFICADAS A 2015
1  Ingeniería (Acofade)
1 Economía (Afadeco)
3 Contaduría (Asfacob, AIC, fenecop)
3 Enfermería (Anec, Acofaen, Capítulo ROY Adaptation)
2 Microeconomía (Acta, Acofacien)
1 Trabajo Social (Conets)
2 Derecho (Acofade, Instituto Cbiano de Derecho Procesal)
</t>
        </r>
        <r>
          <rPr>
            <b/>
            <sz val="14"/>
            <color indexed="81"/>
            <rFont val="Tahoma"/>
            <family val="2"/>
          </rPr>
          <t>TOTAL = 13</t>
        </r>
        <r>
          <rPr>
            <b/>
            <sz val="9"/>
            <color indexed="81"/>
            <rFont val="Tahoma"/>
            <family val="2"/>
          </rPr>
          <t xml:space="preserve">
</t>
        </r>
      </text>
    </comment>
    <comment ref="U15" authorId="0" shapeId="0" xr:uid="{00000000-0006-0000-0000-000005000000}">
      <text>
        <r>
          <rPr>
            <b/>
            <sz val="9"/>
            <color indexed="81"/>
            <rFont val="Tahoma"/>
            <family val="2"/>
          </rPr>
          <t>Autor:</t>
        </r>
        <r>
          <rPr>
            <sz val="9"/>
            <color indexed="81"/>
            <rFont val="Tahoma"/>
            <family val="2"/>
          </rPr>
          <t xml:space="preserve">
2015 = 2,0% 
2016 = 0,2% 
2017 = 0,2% 
2018 =0,6%
</t>
        </r>
      </text>
    </comment>
    <comment ref="T16" authorId="0" shapeId="0" xr:uid="{00000000-0006-0000-0000-000006000000}">
      <text>
        <r>
          <rPr>
            <b/>
            <sz val="9"/>
            <color indexed="81"/>
            <rFont val="Tahoma"/>
            <family val="2"/>
          </rPr>
          <t>Autor:</t>
        </r>
        <r>
          <rPr>
            <sz val="9"/>
            <color indexed="81"/>
            <rFont val="Tahoma"/>
            <family val="2"/>
          </rPr>
          <t xml:space="preserve">
2016 = 5 programas
2017 = 6 programas
2018 = 7 programas</t>
        </r>
      </text>
    </comment>
  </commentList>
</comments>
</file>

<file path=xl/sharedStrings.xml><?xml version="1.0" encoding="utf-8"?>
<sst xmlns="http://schemas.openxmlformats.org/spreadsheetml/2006/main" count="404" uniqueCount="131">
  <si>
    <t>1. PLAN ANUAL DE TRABAJO AÑO 2020</t>
  </si>
  <si>
    <t>2. DEPENDENCIA:</t>
  </si>
  <si>
    <t>BIENESTAR UNIVERSITARIO</t>
  </si>
  <si>
    <t>3. LÍDER DEL PROYECTO:</t>
  </si>
  <si>
    <t>4. FECHA DE ELABORACIÓN:</t>
  </si>
  <si>
    <t>5. COMPONENTE:</t>
  </si>
  <si>
    <t>ACADÉMICO</t>
  </si>
  <si>
    <t>6. NÚMERO DE PROYECTO:</t>
  </si>
  <si>
    <t>7. PROYECTO:</t>
  </si>
  <si>
    <t>SEGUIMIENTO Y ATENCIÓN ACADÉMICA DE ESTUDIANTES</t>
  </si>
  <si>
    <t>8. ACCIONES</t>
  </si>
  <si>
    <t>9. ACTIVIDADES</t>
  </si>
  <si>
    <t>10. CRONOGRAMA DE LA ACTIVIDAD</t>
  </si>
  <si>
    <t>11. INDICADOR</t>
  </si>
  <si>
    <t>12. OBSERVACIONES</t>
  </si>
  <si>
    <t>DESCRIPCIÓN</t>
  </si>
  <si>
    <t xml:space="preserve">PRESUPUESTO TOTAL DEL PROYECTO
</t>
  </si>
  <si>
    <t>RESPONSABLE</t>
  </si>
  <si>
    <t>ENE</t>
  </si>
  <si>
    <t>FEB</t>
  </si>
  <si>
    <t>MAR</t>
  </si>
  <si>
    <t>ABR</t>
  </si>
  <si>
    <t>MAY</t>
  </si>
  <si>
    <t>JUN</t>
  </si>
  <si>
    <t>JUL</t>
  </si>
  <si>
    <t>AGO</t>
  </si>
  <si>
    <t>SEP</t>
  </si>
  <si>
    <t>OCT</t>
  </si>
  <si>
    <t>NOV</t>
  </si>
  <si>
    <t>DIC</t>
  </si>
  <si>
    <t>NOMBRE</t>
  </si>
  <si>
    <t>ESTRUCTURA</t>
  </si>
  <si>
    <t>FUENTE</t>
  </si>
  <si>
    <t>VALOR INICIAL/
ANTERIOR</t>
  </si>
  <si>
    <t>REPONSABLE</t>
  </si>
  <si>
    <t>FRECUENCIA</t>
  </si>
  <si>
    <t>OBSERVACIONES</t>
  </si>
  <si>
    <t xml:space="preserve">Realizar estudios de deserción y desempeño académico </t>
  </si>
  <si>
    <t>Diseñar e implementar estrategias de permanencia con calidad para estimular la participación de estudiantes y docentes.</t>
  </si>
  <si>
    <t xml:space="preserve"> Fomentar el desarrollo de talleres de formación integral.</t>
  </si>
  <si>
    <t>Establecer apoyos socio-económicos.</t>
  </si>
  <si>
    <t xml:space="preserve"> Revisar y actualizar la normatividad referente a monitorias como uno de los ejes de permanencia y de relevo generacional docente.</t>
  </si>
  <si>
    <t>Firma del  Líder del Proyecto:</t>
  </si>
  <si>
    <t>____________________________________________</t>
  </si>
  <si>
    <t>EXPANSIÓN Y CIALIFICACIÓN DE SERVICIOS Y PROGRAMAS DE BIENESTAR INSTITUCIONAL</t>
  </si>
  <si>
    <t>PRESUPUESTO</t>
  </si>
  <si>
    <t xml:space="preserve">Evaluar, fortalecer y ampliar  la  cobertura y calidad  de  los  programas y servicios para el bienestar institucional,   garantizando  la  eficiencia  en  la gestión. </t>
  </si>
  <si>
    <t xml:space="preserve">Puesta en marcha del Plan de acción de cultura, deportes, Promoción socioeconomica, salud y Desarrollo humano para docentes, administrativos, estudiantes y egresados </t>
  </si>
  <si>
    <t>Dirección Bienestar</t>
  </si>
  <si>
    <t>Mejorar los mecanismos de divulgación de los programas y canales de comunicación.</t>
  </si>
  <si>
    <t xml:space="preserve">Ofrecer un amplio portafolio anual de programas, servicios y actividades de bienestar universitario que sea del interés de los diferentes estamentos. </t>
  </si>
  <si>
    <t>Posicionar los grupos deportivos y culturales a traves  de la participación y resultados en eventos interinstitucionales</t>
  </si>
  <si>
    <t xml:space="preserve">Garantizar los campos y escenarios deportivos que faciliten el desarrollo de las actividades en forma permanente. </t>
  </si>
  <si>
    <t>Desarrollar  estrategias  que  impulsen  e  incentiven  la  permanencia de los estudiantes  en situación de vulnerabilidad que no cuenten con los recursos económicos para solventar el pago de sus estudios o tengan dificultades académicas o sociales para su integración.</t>
  </si>
  <si>
    <t>Proyecto 5 acciones 1 y 2</t>
  </si>
  <si>
    <t xml:space="preserve">Generar y actualizar periódicamente los reportes estadísticos de la participación de los miembros de la comunidad institucional en cada uno de los programas y actividades, discriminándolos por programas y tipo de población        </t>
  </si>
  <si>
    <t>Incentivar en la comunidad universitaria estilos de vida saludables y la formación de habitos que preserven la salud.</t>
  </si>
  <si>
    <t xml:space="preserve">Garantizar la adecuada utilización de los espacios deportivos de la sede Belmonte, establecer la periodicidad del mantenimiento de los escenarios deportivos.                                 Establecer convenios y acuerdos con organizaciones publicas y privadas para el desarrollo de actividades que promocionen los estilos de vida saludables. 
</t>
  </si>
  <si>
    <t>Desarrollo del "semillero de líderes"  para la comunidad unilibrista (estudiantes - administrativos)</t>
  </si>
  <si>
    <t>Mantener y mejorar el archivo de bienestar de acuerdo a las necesidades de la gestión de la calidad, el acuerdo 07 de 2008, el MEN, presentando las correspondientes estadisticas por facultad y programas.</t>
  </si>
  <si>
    <t>Fortalecimineto de los programas de promoción de la salud y prevención de las  enfermedades en los miembros de la comunidad universitaria.                                      Ejecución de las actividades del club de la salud.</t>
  </si>
  <si>
    <t>Establecer estrategias de intervención en cada uno de los riesgos identificados con el fin de disminuir la deserción académica.</t>
  </si>
  <si>
    <t xml:space="preserve">Caracterizar la población estudiantil (pregrado y posgrado de primer semestre), categorizar al estudiante de acuerdo al riesgo de deserción identificado
</t>
  </si>
  <si>
    <t>Brindar  apoyo socieconomico por medio del beneficio de alimentación, asesoria en créditos estudiantiles.                                    Generar una ruta de acercamiento con el "centro de emprendimiento" para generar proyectos productivos.</t>
  </si>
  <si>
    <t>Ejecutar campañas informativas sobre las actividades tutoriales y los programas de atención estudiantil.</t>
  </si>
  <si>
    <t>X</t>
  </si>
  <si>
    <t>Gestionar talleres de pánico escénico, prevención del consumo de sustancias psicoactivas, alteraciones del estado de ánimo, comunicación efectiva, estrategias de estudio, asesoría psicológica personalizada, familiar y grupal,  programa de acompañamiento a la buena utilización del tiempo libre.      Utilización y desarrollo del aula virtual como estrategia de acercamiento e intervención psicológica.                                         Desarrollo del programa para los estudiantes, "vive Intensamente, a traves del subprogama: "SanaMente" o "DeMente".</t>
  </si>
  <si>
    <t>Fortalecer la estrategia de comunicación en redes sociales intitucionales (proyecto influenciadores) implementar la comunicación de los servicios de Bienestar por medio de video expuestos en los televisores de la Universidad (cafeterias, salones), socializacion de actividades por medio de la conformación del grupo de influencidores - estudiantes -  representantes y lideres de la Universidad 1 vez al semestre.</t>
  </si>
  <si>
    <t>Participación en los encuentros zonales y nacionales de ASCUN (deportes -  cultura), torneos, competencias locales, encuentros de ciudad.                                                           Realizar intercolegiados de Danzas y Teatro.</t>
  </si>
  <si>
    <t>LUZ ADRIANA NOREÑA</t>
  </si>
  <si>
    <t>Oficina de Bienestar y Comunicaciones.</t>
  </si>
  <si>
    <t xml:space="preserve">Realizar acompañamiento económico por medio de asesorias de créditos estudiantiles, seguimiento y caracterización para el beneficio de almuerzos.                                      </t>
  </si>
  <si>
    <t xml:space="preserve">Hacer seguimiento al resultado de tutorías y monitorías a los estudiantes.. 
</t>
  </si>
  <si>
    <t>Establecer un acompañamiento de problemáticas grupales (bulling - consumo de sustancias psicoáctivas - acoso)</t>
  </si>
  <si>
    <t>Identificar los riesgos de deserción segundaria a traves de:  remisión por parte de docentes, intervenciones grupales, seguimiento académico, contacto con el núcleo familiar.</t>
  </si>
  <si>
    <t>Identificar los riesgos de deserción primaria a través de caracterización, apoyo a entrevistas, identificación de resultados en pruebas Saber 11, inducción.</t>
  </si>
  <si>
    <t>Realizar  durante la inducción y reinducción la socialización de los servicios de Bienestar, a demás visita a las aulas de clase, envío de correos masivos a toda la comunidad Universitaria, puesta en marcha de la estrategia de comunicación institucional (publicación de todas las actividades en redes sociales y en la web de la Universidad).            Estudio de casos, análisis con las facultades de factores  de riesgo académico</t>
  </si>
  <si>
    <t>Número total de estudiantes caracterizados durante el semestre / Número total de estudiantes nuevos matriculados en el semestre * 100%</t>
  </si>
  <si>
    <t>Número total de estudiantes caracterizados atendidos durante el semestre / Nùmero total de estudiantes caracterizados en el semestre * 100%</t>
  </si>
  <si>
    <t>Informe de impacto de Programa Permanencia y Graduación Estudiantil con calidad a nivel general (PPGCE)</t>
  </si>
  <si>
    <r>
      <t xml:space="preserve">Fortalecer la evaluación de impacto del Programa </t>
    </r>
    <r>
      <rPr>
        <sz val="16"/>
        <color rgb="FFFF0000"/>
        <rFont val="Arial"/>
        <family val="2"/>
      </rPr>
      <t xml:space="preserve">Permanencia y Graduación Estudiantil con calidad a nivel general (PPGCE) </t>
    </r>
    <r>
      <rPr>
        <sz val="16"/>
        <rFont val="Arial"/>
        <family val="2"/>
      </rPr>
      <t xml:space="preserve">en la Seccional </t>
    </r>
  </si>
  <si>
    <r>
      <t xml:space="preserve">Realizar inducción y campaña de difusión por semestre acerca del programa </t>
    </r>
    <r>
      <rPr>
        <sz val="16"/>
        <color rgb="FFFF0000"/>
        <rFont val="Arial"/>
        <family val="2"/>
      </rPr>
      <t xml:space="preserve">Permanencia y Graduación Estudiantil con calidad a nivel general (PPGCE) </t>
    </r>
    <r>
      <rPr>
        <sz val="16"/>
        <rFont val="Arial"/>
        <family val="2"/>
      </rPr>
      <t>a Decanos, Directores de programa y docentes.</t>
    </r>
  </si>
  <si>
    <t>Campañas de difusión realizadas</t>
  </si>
  <si>
    <t>Informes de tutorías y monitorías</t>
  </si>
  <si>
    <t>(Número total de participantes beneficiados con apoyos económicos*1)+(Número total de participantes en Talleres de Promoción socioeconómica*0,6)  / Numero total de la población de la Comunidad Unilibrista en el Semestre * 100%</t>
  </si>
  <si>
    <t>Difusión realizada de campañas informativas de actividades tutoriales y programas de atención estudiantil</t>
  </si>
  <si>
    <t>Realizar seguimiento al cumplimiento del acuerdo de monitorias y tutorías.</t>
  </si>
  <si>
    <t>Cumplimiento a la normatividad vigente</t>
  </si>
  <si>
    <t>Cumplimiento al  Plan Anual de Trabajo de Bienestar Universitario</t>
  </si>
  <si>
    <t>Número de actividades del Plan Anual de Trabajo ejecutados / Número total de actividades del Plan Anual de Trabajo*100</t>
  </si>
  <si>
    <t>Actividades de bienestar divulgadas por los diferentes medios de comunicación</t>
  </si>
  <si>
    <t>Participación en acciones de promoción socio-económica</t>
  </si>
  <si>
    <t>Caracterización de  estudiantes nuevos matriculados</t>
  </si>
  <si>
    <t>% estudiantes categorizados atendidos</t>
  </si>
  <si>
    <t xml:space="preserve">Participación en acciones deportivas y recreativas  </t>
  </si>
  <si>
    <t>(Número total de participantes en los grupos representativos y/o Competitivos*1)+(Número total de participantes en actividades formativas*0,6)+(Número total de participantes en actividades recreativas*0,3) / Numero total de la población de la Comunidad Unilibrista en el Semestre * 100%</t>
  </si>
  <si>
    <t xml:space="preserve">Participación en acciones culturales </t>
  </si>
  <si>
    <t>(Número total de participantes en las grupos representativos en actividades Culturales*1)+(Número total de participantes en actividades culturales formativas*0,6)+(Número total de participantes en actividades culturales recreativas*0,3) / Numero total de la población de la Comunidad Unilibrista en el Semestre * 100%</t>
  </si>
  <si>
    <t>Participación en programas Desarrollo Humano</t>
  </si>
  <si>
    <t>Número total de participantes en programas de Desarrollo Humano durante el semestre / Total de la Comunidad Unilibrista * 100%</t>
  </si>
  <si>
    <t>Participación en programas de Salud</t>
  </si>
  <si>
    <t>Número total de participantes en los programas de salud durante el semestre / Total de la Comunidad Unilibrista * 100%</t>
  </si>
  <si>
    <t>Ejecución de actividades de divulgación</t>
  </si>
  <si>
    <t xml:space="preserve">Informe de Ejecucion del Plan Anual de Trabajo </t>
  </si>
  <si>
    <t>Herramienta de comunicaciones BU</t>
  </si>
  <si>
    <t xml:space="preserve">Registros de Bienestar Universitario </t>
  </si>
  <si>
    <t>Registros de Bienestar Universitario y Financiera</t>
  </si>
  <si>
    <t>Semillero de líderes en funcionamiento</t>
  </si>
  <si>
    <t xml:space="preserve">Resultados de indicadores estándar  de Bienestar Universitario </t>
  </si>
  <si>
    <t>Reportes estadísticos</t>
  </si>
  <si>
    <t>META 2020</t>
  </si>
  <si>
    <t>Ejecutar el 80% de las actividades establecidas en el Plan Anual de Trabajo</t>
  </si>
  <si>
    <t xml:space="preserve">Alcanzar la participación del 8% del total de la Comunidad Unilibrista en las acciones culturales </t>
  </si>
  <si>
    <t xml:space="preserve">Alcanzar la participación del 8% del total de la Comunidad Unilibrista en las acciones de Recreación y Deportes </t>
  </si>
  <si>
    <t>Alcanzar la participación del 2% del total de la Comunidad Unilibrista en las acciones de promoción socio-económica</t>
  </si>
  <si>
    <t>Alcanzar la participación del 8% del total de la Comunidad Unilibrista en los  programas de Desarrollo Humano</t>
  </si>
  <si>
    <t>Alcanzar la participación del 25% del total de la Comunidad Unilibrista en los  programas de salud</t>
  </si>
  <si>
    <t>Anual</t>
  </si>
  <si>
    <t>Los Coordinadores de todas las áreas de Bienestar o quien haga sus veces en la Seccional</t>
  </si>
  <si>
    <t>Semestral</t>
  </si>
  <si>
    <t>Brindar acompañamiento al 80% de los estudiantes categorizados por cada factor de riesgo (psicosocial, académico y económico) de todos los semestres.</t>
  </si>
  <si>
    <t>Caracterizar el 90% de los estudiantes nuevos matriculados</t>
  </si>
  <si>
    <t>Registros de Bienestar Universitario</t>
  </si>
  <si>
    <t>2019-1: 98%</t>
  </si>
  <si>
    <t>2019-1: 86%</t>
  </si>
  <si>
    <r>
      <rPr>
        <b/>
        <sz val="10"/>
        <color rgb="FFFF0000"/>
        <rFont val="Arial"/>
        <family val="2"/>
      </rPr>
      <t>2019-1</t>
    </r>
    <r>
      <rPr>
        <sz val="8"/>
        <color rgb="FFFF0000"/>
        <rFont val="Arial"/>
        <family val="2"/>
      </rPr>
      <t xml:space="preserve">: Se cumplió la meta  nacional, obteniéndose un resultado seccional del 35,27%, donde el total de participantes en las grupos representativos en actividades Culturales fue de 804, actividades culturales formativas 767, el total de  participantes en actividades culturales recreativas fue de 1.509, con una poblacion total de 4868 entre estudiantes de pregrado y posgrado, docentes, administrativos y egresados que hacen parte de la comunidad unilibrista.
El cumplimiento de la meta evidencia el impacto de las diferentes disciplinas en la comunidad unilibrista, es decir, la receptividad de los estudiantes ante las diferentes actividades realizadas, adicional, la participación por primera vez del grupo de teatro y danzas, motivó a los estudiantes a participar activamente de éstas disciplinas.
</t>
    </r>
    <r>
      <rPr>
        <b/>
        <sz val="10"/>
        <color rgb="FFFF0000"/>
        <rFont val="Arial"/>
        <family val="2"/>
      </rPr>
      <t xml:space="preserve">
2019-2:</t>
    </r>
    <r>
      <rPr>
        <sz val="8"/>
        <color rgb="FFFF0000"/>
        <rFont val="Arial"/>
        <family val="2"/>
      </rPr>
      <t xml:space="preserve"> Se cumple la meta estándar nacional "Alcanzar la participación del 8% del total de la Comunidad Unilibrista en las acciones culturales",  obteniendo un resultado seccional  del 34.14% ,donde el total de participantes en los grupos representativos fue de 721, actividades culturales formativas 969, y actividades culturales recreativas de 878, con una población total de 4587 personas (estudiantes, docentes,administrativos) los cuales hacen parte de la comunidad unilibrista. El cumplimiento se debe a la implementación de nuevas actividades y mejoras en actividades que se han venido realizando, esto con el fin de lograr más participación de la comunidad unilibrista.</t>
    </r>
  </si>
  <si>
    <r>
      <rPr>
        <b/>
        <sz val="10"/>
        <color rgb="FFFF0000"/>
        <rFont val="Arial"/>
        <family val="2"/>
      </rPr>
      <t xml:space="preserve">2019-1: </t>
    </r>
    <r>
      <rPr>
        <sz val="8"/>
        <color rgb="FFFF0000"/>
        <rFont val="Arial"/>
        <family val="2"/>
      </rPr>
      <t xml:space="preserve">Se cumple ampliamente la meta nacional del 8%, obteniéndose un resultado seccional del 27,54%, donde el total de participantes en las grupos representativos y/o comparativo fue de 169, actividades formativas 1.813, el total de  participantes en actividades recreativas fue de 280, con una poblacion total de 4868 entre estudiantes de pregrado y posgrado, docentes, administrativos y egresados que hacen parte de la comunidad unilibrista. Lo anterior,  debido a las impelementaciones del área en cuanto a nuevas actividades en el deporte recreativo, las cuales se están realizando con más frecuencia, lo que  ayuda a generar más conciencia en la realización de actividad física constante y con el fin de mejorar la calidad de vida, lo que ayuda a implementar y/o generar otras actividades de acuerdo a las necesidades detectadas por el área con el fin de impactar positivamente la comunidad.
</t>
    </r>
    <r>
      <rPr>
        <b/>
        <sz val="8"/>
        <color rgb="FFFF0000"/>
        <rFont val="Arial"/>
        <family val="2"/>
      </rPr>
      <t>2019-2:</t>
    </r>
    <r>
      <rPr>
        <sz val="8"/>
        <color rgb="FFFF0000"/>
        <rFont val="Arial"/>
        <family val="2"/>
      </rPr>
      <t xml:space="preserve"> Se cumple la meta nacional "Alcanzar la participación del 8% del total de la Comunidad Unilibrista en las acciones de Recreación y Deportes ", obteniéndose un resultado del 28,62%, donde el total de participantes de los grupos representativos es de 139, donde el número de participantes en actividades formativas es de 1370, el número de participantes en actividades recreativas es de 1172, con una población total de 4587 personas las cuales son estudiantes, administrativos y docentes, los cuales hacen parte de la comunidad unilibrista. Este cumplimento obedece a la constante implementación de nuevas actividades y el funcionamiento nuevamente del Club de la Salud el cual ha implementado otras actividades diferentes a las que se habían realizado anteriormente, esto con el fin de incrementar la participación de la comunidad unilibrista.</t>
    </r>
  </si>
  <si>
    <r>
      <rPr>
        <b/>
        <sz val="8"/>
        <color rgb="FFFF0000"/>
        <rFont val="Arial"/>
        <family val="2"/>
      </rPr>
      <t>2019-1:</t>
    </r>
    <r>
      <rPr>
        <sz val="8"/>
        <color rgb="FFFF0000"/>
        <rFont val="Arial"/>
        <family val="2"/>
      </rPr>
      <t xml:space="preserve"> Se cumple ampliamente la meta estándar nacional "Alcanzar la participación del 2% del total de la Comunidad Unilibrista en las acciones de promoción socio-económica" ,  obteniéndose un resultado seccional del 19,19%, donde el total de participantes en talleres de promoción socioeconómica fue de 1.557, no se tuvo participantes beneficiarios con apoyos económicos, La poblacion total de 4868 entre estudiantes de pregrado y posgrado, docentes, administrativos y egresados que hacen parte de la comunidad unilibrista, lo anterior debido a la generación de otras actividades que ayuden al estudiante con la preparación para su egreso, y como enfrentar la vida laboral, realizando talleres los cuales permiten desarrollar y/o mejorar sus habilidades.
</t>
    </r>
    <r>
      <rPr>
        <b/>
        <sz val="10"/>
        <color rgb="FFFF0000"/>
        <rFont val="Arial"/>
        <family val="2"/>
      </rPr>
      <t>2019-2</t>
    </r>
    <r>
      <rPr>
        <sz val="8"/>
        <color rgb="FFFF0000"/>
        <rFont val="Arial"/>
        <family val="2"/>
      </rPr>
      <t>: Se cumple la meta estándar nacional "Alcanzar la participación del 2% del total de la Comunidad Unilibrista en las acciones de promoción socio-económica", obteniéndose un resultado del 24,02% , donde el total de participantes en talleres de Promoción Socio económica fue de 1836, para una población total de 4587,  no se tuvo participantes beneficiarios con apoyos económicos . Esto como resultado de la amplia cobertura de los talleres de acercamiento a la vida laboral y la futura implementación de la escuela de liderazgo.</t>
    </r>
  </si>
  <si>
    <r>
      <rPr>
        <b/>
        <sz val="10"/>
        <color rgb="FFFF0000"/>
        <rFont val="Arial"/>
        <family val="2"/>
      </rPr>
      <t>2019-1</t>
    </r>
    <r>
      <rPr>
        <sz val="8"/>
        <color rgb="FFFF0000"/>
        <rFont val="Arial"/>
        <family val="2"/>
      </rPr>
      <t xml:space="preserve">: Se cumple ampliamente la meta estándar nacional, con un resultado seccional del 66,54%  (del total de 4.868 entre estudiantes de pregrado y posgrado, docentes, administrativos y egresados que hacen parte de la comunidad unilibrista, participaron en programas de desarrollo humano 3.239 personas) esto como resultado de las intervenciones grupales e individuales del equipo de psicólogas del programa de permanencia con calidad, las intervenciones individuales, escuela de familia e impacto por medio de talleres de preparación para la vida laboral a los estudiantes de ultimos semestres.
</t>
    </r>
    <r>
      <rPr>
        <b/>
        <sz val="10"/>
        <color rgb="FFFF0000"/>
        <rFont val="Arial"/>
        <family val="2"/>
      </rPr>
      <t xml:space="preserve">
2019-2:</t>
    </r>
    <r>
      <rPr>
        <sz val="8"/>
        <color rgb="FFFF0000"/>
        <rFont val="Arial"/>
        <family val="2"/>
      </rPr>
      <t xml:space="preserve"> Se cumple la meta estándar nacional "Alcanzar la participación del 8% del total de la Comunidad Unilibrista en los programas de Desarrollo Humano"  con un resultado seccional del 39,07%  (del total de 4.587 entre estudiantes de pregrado y posgrado, docentes y administrativos, participaron en programas del área 1.792 personas), esto como resultado de la implementación de nuevas estrategias y constante desarrollo de actividades para la comunidad Unilibrista, intervenciones individuales, encuentro de padres de familia, talleres motivacionales y de adaptación a la vida universitaria. </t>
    </r>
  </si>
  <si>
    <r>
      <rPr>
        <b/>
        <sz val="10"/>
        <color rgb="FFFF0000"/>
        <rFont val="Arial"/>
        <family val="2"/>
      </rPr>
      <t>2019-1: Pa</t>
    </r>
    <r>
      <rPr>
        <sz val="8"/>
        <color rgb="FFFF0000"/>
        <rFont val="Arial"/>
        <family val="2"/>
      </rPr>
      <t xml:space="preserve">ra el primer semestre, se sobre-cumple la meta del 25% con un resultado seccional del 58% (del total de 4.868 entre estudiantes de pregrado y posgrado, docentes, administrativos y egresados de la comunidad Unilibrista, participaron en programas de salud 2.830 personas), esto debido a los procesos implementados, la re-estructuración del área, la implementación de actividades y estrategias para llegar a toda la comunidad (campañas personalizadas en oficinas, salones, convocatoria a charlas lúdicas en temas de impacto), las cuales hacen que la comunidad tenga una mayor participación; se resalta que para el primer semestre se logra la reapertura del consultorio de Psicología y la certificación de los servicios de Medicina, Enfermería, Planificación Familiar y Psicología para la sede Centro. 
</t>
    </r>
    <r>
      <rPr>
        <b/>
        <sz val="10"/>
        <color rgb="FFFF0000"/>
        <rFont val="Arial"/>
        <family val="2"/>
      </rPr>
      <t xml:space="preserve">
2019-2: S</t>
    </r>
    <r>
      <rPr>
        <sz val="8"/>
        <color rgb="FFFF0000"/>
        <rFont val="Arial"/>
        <family val="2"/>
      </rPr>
      <t>e cumple la meta estándar nacional "Alcanzar la participación del 25% del total de la Comunidad Unilibrista en los  programas de salud" con un resultado seccional del 63,94% (del total de 4.587 entre estudiantes de pregrado y posgrado, docentes, administrativos, participaron en programas y campañas del área de salud 2.933 personas), esto obedece a las estrategias utilizadas para realizar la convocatoria a las diferentes actividades educativas y asistenciales, saloneo, intervenciones personalizadas y colectivas en oficinas y áreas comunes de la Universidad.</t>
    </r>
  </si>
  <si>
    <r>
      <rPr>
        <b/>
        <sz val="11"/>
        <color rgb="FFFF0000"/>
        <rFont val="Arial"/>
        <family val="2"/>
      </rPr>
      <t>AÑO 2019</t>
    </r>
    <r>
      <rPr>
        <sz val="11"/>
        <color rgb="FFFF0000"/>
        <rFont val="Arial"/>
        <family val="2"/>
      </rPr>
      <t>: Se cumple la meta estándar nacional "Ejecutar el 80% de las actividades establecidas en el Plan Anual de Trabajo" , obteniéndose un resultado del 84,80%.  De un total de 125 actividades programadas en el plan anual de trabajo (PAT), 106 fueron ejecutadas, las 19 las actividades que no se ejecutaron fue por falta de aprobación en el presupuesto, ya que este sufrió unos ajustes durante el año por parte del área financiera, lo cual generó traumatismos en nuestras actividades y dando como resultado el no cumplimento de las mismas.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</si>
</sst>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General_)"/>
    <numFmt numFmtId="166" formatCode="_(&quot;$&quot;\ * #,##0.00_);_(&quot;$&quot;\ * \(#,##0.00\);_(&quot;$&quot;\ * &quot;-&quot;??_);_(@_)"/>
    <numFmt numFmtId="167" formatCode="_(&quot;$&quot;\ * #,##0_);_(&quot;$&quot;\ * \(#,##0\);_(&quot;$&quot;\ * &quot;-&quot;??_);_(@_)"/>
  </numFmts>
  <fonts count="32"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14"/>
      <name val="Arial"/>
      <family val="2"/>
    </font>
    <font>
      <b/>
      <sz val="9"/>
      <name val="Arial"/>
      <family val="2"/>
    </font>
    <font>
      <sz val="12"/>
      <name val="Arial"/>
      <family val="2"/>
    </font>
    <font>
      <sz val="7"/>
      <name val="Arial Narrow"/>
      <family val="2"/>
    </font>
    <font>
      <sz val="8"/>
      <name val="Arial Narrow"/>
      <family val="2"/>
    </font>
    <font>
      <sz val="12"/>
      <color indexed="8"/>
      <name val="Arial Narrow"/>
      <family val="2"/>
    </font>
    <font>
      <sz val="16"/>
      <name val="Arial"/>
      <family val="2"/>
    </font>
    <font>
      <sz val="12"/>
      <name val="Arial Narrow"/>
      <family val="2"/>
    </font>
    <font>
      <sz val="9"/>
      <name val="Arial"/>
      <family val="2"/>
    </font>
    <font>
      <b/>
      <sz val="9"/>
      <color indexed="81"/>
      <name val="Tahoma"/>
      <family val="2"/>
    </font>
    <font>
      <b/>
      <sz val="14"/>
      <color indexed="81"/>
      <name val="Tahoma"/>
      <family val="2"/>
    </font>
    <font>
      <sz val="9"/>
      <color indexed="81"/>
      <name val="Tahoma"/>
      <family val="2"/>
    </font>
    <font>
      <b/>
      <sz val="16"/>
      <name val="Arial"/>
      <family val="2"/>
    </font>
    <font>
      <b/>
      <sz val="16"/>
      <color rgb="FF000000"/>
      <name val="Arial"/>
      <family val="2"/>
    </font>
    <font>
      <sz val="16"/>
      <color rgb="FF000000"/>
      <name val="Arial"/>
      <family val="2"/>
    </font>
    <font>
      <sz val="16"/>
      <color theme="1"/>
      <name val="Calibri"/>
      <family val="2"/>
      <scheme val="minor"/>
    </font>
    <font>
      <sz val="16"/>
      <color rgb="FFFF0000"/>
      <name val="Arial"/>
      <family val="2"/>
    </font>
    <font>
      <sz val="14"/>
      <color rgb="FFFF0000"/>
      <name val="Arial"/>
      <family val="2"/>
    </font>
    <font>
      <b/>
      <sz val="11"/>
      <name val="Arial"/>
      <family val="2"/>
    </font>
    <font>
      <b/>
      <sz val="11"/>
      <color rgb="FFFF0000"/>
      <name val="Arial"/>
      <family val="2"/>
    </font>
    <font>
      <b/>
      <sz val="9"/>
      <color rgb="FFFF0000"/>
      <name val="Arial"/>
      <family val="2"/>
    </font>
    <font>
      <sz val="8"/>
      <color rgb="FFFF0000"/>
      <name val="Arial"/>
      <family val="2"/>
    </font>
    <font>
      <b/>
      <sz val="8"/>
      <color rgb="FFFF0000"/>
      <name val="Arial"/>
      <family val="2"/>
    </font>
    <font>
      <b/>
      <sz val="10"/>
      <color rgb="FFFF0000"/>
      <name val="Arial"/>
      <family val="2"/>
    </font>
    <font>
      <sz val="11"/>
      <color rgb="FFFF0000"/>
      <name val="Arial"/>
      <family val="2"/>
    </font>
    <font>
      <b/>
      <sz val="16"/>
      <color rgb="FFFF0000"/>
      <name val="Arial"/>
      <family val="2"/>
    </font>
  </fonts>
  <fills count="10">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7"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indexed="64"/>
      </right>
      <top style="medium">
        <color auto="1"/>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166" fontId="2" fillId="0" borderId="0" applyFont="0" applyFill="0" applyBorder="0" applyAlignment="0" applyProtection="0"/>
    <xf numFmtId="0" fontId="2" fillId="0" borderId="0"/>
  </cellStyleXfs>
  <cellXfs count="227">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5" fillId="2" borderId="4" xfId="2" applyFont="1" applyFill="1" applyBorder="1" applyAlignment="1">
      <alignment vertical="center"/>
    </xf>
    <xf numFmtId="0" fontId="7" fillId="3" borderId="25" xfId="2" applyFont="1" applyFill="1" applyBorder="1" applyAlignment="1">
      <alignment horizontal="center" vertical="center" wrapText="1"/>
    </xf>
    <xf numFmtId="0" fontId="5" fillId="3" borderId="26" xfId="2" applyFont="1" applyFill="1" applyBorder="1" applyAlignment="1">
      <alignment vertical="center"/>
    </xf>
    <xf numFmtId="0" fontId="5" fillId="3" borderId="27" xfId="2" applyFont="1" applyFill="1" applyBorder="1" applyAlignment="1">
      <alignment vertical="center"/>
    </xf>
    <xf numFmtId="0" fontId="7" fillId="3" borderId="26" xfId="2" applyFont="1" applyFill="1" applyBorder="1" applyAlignment="1">
      <alignment horizontal="center" vertical="center" wrapText="1"/>
    </xf>
    <xf numFmtId="0" fontId="2" fillId="0" borderId="0" xfId="2" applyFont="1"/>
    <xf numFmtId="0" fontId="7" fillId="4" borderId="24" xfId="2" applyFont="1" applyFill="1" applyBorder="1" applyAlignment="1">
      <alignment horizontal="center" vertical="center" wrapText="1"/>
    </xf>
    <xf numFmtId="0" fontId="5" fillId="5" borderId="24" xfId="2" applyFont="1" applyFill="1" applyBorder="1" applyAlignment="1">
      <alignment vertical="center"/>
    </xf>
    <xf numFmtId="3" fontId="6" fillId="4" borderId="24" xfId="2" applyNumberFormat="1" applyFont="1" applyFill="1" applyBorder="1" applyAlignment="1">
      <alignment horizontal="right" vertical="center" wrapText="1"/>
    </xf>
    <xf numFmtId="0" fontId="5" fillId="5" borderId="21" xfId="2" applyFont="1" applyFill="1" applyBorder="1" applyAlignment="1">
      <alignment vertical="center"/>
    </xf>
    <xf numFmtId="0" fontId="13" fillId="5" borderId="24" xfId="2" applyFont="1" applyFill="1" applyBorder="1"/>
    <xf numFmtId="0" fontId="13" fillId="5" borderId="21" xfId="2" applyFont="1" applyFill="1" applyBorder="1"/>
    <xf numFmtId="3" fontId="2" fillId="0" borderId="0" xfId="2" applyNumberFormat="1" applyFont="1" applyAlignment="1">
      <alignment horizontal="center"/>
    </xf>
    <xf numFmtId="0" fontId="2" fillId="0" borderId="0" xfId="2" applyFont="1" applyAlignment="1">
      <alignment horizontal="center"/>
    </xf>
    <xf numFmtId="0" fontId="5" fillId="0" borderId="0" xfId="2" applyFont="1"/>
    <xf numFmtId="0" fontId="19" fillId="0" borderId="4" xfId="2" applyFont="1" applyBorder="1" applyAlignment="1">
      <alignment horizontal="justify" vertical="center" wrapText="1"/>
    </xf>
    <xf numFmtId="0" fontId="7" fillId="3" borderId="34" xfId="2" applyFont="1" applyFill="1" applyBorder="1" applyAlignment="1">
      <alignment horizontal="center" vertical="center" wrapText="1"/>
    </xf>
    <xf numFmtId="3" fontId="5" fillId="3" borderId="26" xfId="2" applyNumberFormat="1"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4" borderId="19" xfId="2" applyFont="1" applyFill="1" applyBorder="1" applyAlignment="1">
      <alignment horizontal="center" vertical="center" wrapText="1"/>
    </xf>
    <xf numFmtId="3" fontId="5" fillId="5" borderId="19" xfId="2" applyNumberFormat="1" applyFont="1" applyFill="1" applyBorder="1" applyAlignment="1">
      <alignment horizontal="center" vertical="center" wrapText="1"/>
    </xf>
    <xf numFmtId="0" fontId="5" fillId="5" borderId="19" xfId="2" applyFont="1" applyFill="1" applyBorder="1" applyAlignment="1">
      <alignment vertical="center"/>
    </xf>
    <xf numFmtId="9" fontId="9" fillId="0" borderId="20" xfId="2" applyNumberFormat="1" applyFont="1" applyBorder="1" applyAlignment="1">
      <alignment horizontal="justify" vertical="center" wrapText="1"/>
    </xf>
    <xf numFmtId="3" fontId="6" fillId="4" borderId="28" xfId="2" applyNumberFormat="1" applyFont="1" applyFill="1" applyBorder="1" applyAlignment="1">
      <alignment horizontal="right" vertical="center" wrapText="1"/>
    </xf>
    <xf numFmtId="0" fontId="5" fillId="5" borderId="28" xfId="2" applyFont="1" applyFill="1" applyBorder="1" applyAlignment="1">
      <alignment vertical="center"/>
    </xf>
    <xf numFmtId="0" fontId="10" fillId="6" borderId="29" xfId="0" applyFont="1" applyFill="1" applyBorder="1" applyAlignment="1">
      <alignment horizontal="justify" vertical="center" wrapText="1"/>
    </xf>
    <xf numFmtId="0" fontId="2" fillId="0" borderId="21" xfId="2" applyFont="1" applyBorder="1"/>
    <xf numFmtId="0" fontId="13" fillId="4" borderId="32" xfId="2" applyFont="1" applyFill="1" applyBorder="1" applyAlignment="1">
      <alignment vertical="center" wrapText="1"/>
    </xf>
    <xf numFmtId="9" fontId="9" fillId="0" borderId="32" xfId="2" applyNumberFormat="1" applyFont="1" applyBorder="1" applyAlignment="1">
      <alignment horizontal="justify" vertical="center" wrapText="1"/>
    </xf>
    <xf numFmtId="0" fontId="10" fillId="6" borderId="32" xfId="0" applyFont="1" applyFill="1" applyBorder="1" applyAlignment="1">
      <alignment horizontal="justify" vertical="center" wrapText="1"/>
    </xf>
    <xf numFmtId="3" fontId="5" fillId="4" borderId="24" xfId="2" applyNumberFormat="1" applyFont="1" applyFill="1" applyBorder="1" applyAlignment="1">
      <alignment horizontal="center" vertical="center" wrapText="1"/>
    </xf>
    <xf numFmtId="3" fontId="5" fillId="5" borderId="24" xfId="2" applyNumberFormat="1" applyFont="1" applyFill="1" applyBorder="1" applyAlignment="1">
      <alignment horizontal="center" vertical="center" wrapText="1"/>
    </xf>
    <xf numFmtId="165" fontId="11" fillId="4" borderId="24" xfId="2" applyNumberFormat="1" applyFont="1" applyFill="1" applyBorder="1" applyAlignment="1" applyProtection="1">
      <alignment horizontal="left" vertical="center" wrapText="1"/>
    </xf>
    <xf numFmtId="0" fontId="12" fillId="4" borderId="24" xfId="2" applyFont="1" applyFill="1" applyBorder="1" applyAlignment="1">
      <alignment vertical="center" wrapText="1"/>
    </xf>
    <xf numFmtId="3" fontId="5" fillId="4" borderId="19" xfId="2" applyNumberFormat="1" applyFont="1" applyFill="1" applyBorder="1" applyAlignment="1">
      <alignment horizontal="center" vertical="center" wrapText="1"/>
    </xf>
    <xf numFmtId="3" fontId="5" fillId="5" borderId="28" xfId="2" applyNumberFormat="1" applyFont="1" applyFill="1" applyBorder="1" applyAlignment="1">
      <alignment horizontal="center" vertical="center" wrapText="1"/>
    </xf>
    <xf numFmtId="165" fontId="11" fillId="4" borderId="21" xfId="2" applyNumberFormat="1" applyFont="1" applyFill="1" applyBorder="1" applyAlignment="1" applyProtection="1">
      <alignment horizontal="left" vertical="center" wrapText="1"/>
    </xf>
    <xf numFmtId="165" fontId="11" fillId="4" borderId="10" xfId="2" applyNumberFormat="1" applyFont="1" applyFill="1" applyBorder="1" applyAlignment="1" applyProtection="1">
      <alignment horizontal="left" vertical="center" wrapText="1"/>
    </xf>
    <xf numFmtId="0" fontId="12" fillId="4" borderId="10" xfId="2" applyFont="1" applyFill="1" applyBorder="1" applyAlignment="1">
      <alignment vertical="center" wrapText="1"/>
    </xf>
    <xf numFmtId="0" fontId="13" fillId="0" borderId="10" xfId="2" applyFont="1" applyBorder="1"/>
    <xf numFmtId="0" fontId="2" fillId="0" borderId="11" xfId="2" applyFont="1" applyBorder="1"/>
    <xf numFmtId="0" fontId="12" fillId="5" borderId="21" xfId="2" applyFont="1" applyFill="1" applyBorder="1" applyAlignment="1">
      <alignment vertical="center" wrapText="1"/>
    </xf>
    <xf numFmtId="0" fontId="18" fillId="0" borderId="21" xfId="2" applyFont="1" applyBorder="1" applyAlignment="1">
      <alignment horizontal="justify" vertical="center" wrapText="1"/>
    </xf>
    <xf numFmtId="0" fontId="12" fillId="5" borderId="10" xfId="2" applyFont="1" applyFill="1" applyBorder="1" applyAlignment="1">
      <alignment vertical="center" wrapText="1"/>
    </xf>
    <xf numFmtId="0" fontId="13" fillId="5" borderId="10" xfId="2" applyFont="1" applyFill="1" applyBorder="1"/>
    <xf numFmtId="0" fontId="2" fillId="0" borderId="0" xfId="2" applyFont="1" applyFill="1" applyBorder="1" applyAlignment="1">
      <alignment horizontal="center"/>
    </xf>
    <xf numFmtId="0" fontId="12" fillId="0" borderId="0" xfId="2" applyFont="1" applyFill="1" applyAlignment="1">
      <alignment horizontal="justify"/>
    </xf>
    <xf numFmtId="0" fontId="18" fillId="0" borderId="0" xfId="2" applyFont="1" applyFill="1" applyBorder="1" applyAlignment="1">
      <alignment horizontal="justify" vertical="center" wrapText="1"/>
    </xf>
    <xf numFmtId="0" fontId="12" fillId="0" borderId="0" xfId="2" applyFont="1" applyFill="1" applyBorder="1" applyAlignment="1">
      <alignment horizontal="justify"/>
    </xf>
    <xf numFmtId="0" fontId="18" fillId="2" borderId="4" xfId="2" applyFont="1" applyFill="1" applyBorder="1" applyAlignment="1">
      <alignment horizontal="justify" vertical="center"/>
    </xf>
    <xf numFmtId="0" fontId="18" fillId="3" borderId="34" xfId="2" applyFont="1" applyFill="1" applyBorder="1" applyAlignment="1">
      <alignment horizontal="justify" vertical="center" wrapText="1"/>
    </xf>
    <xf numFmtId="0" fontId="18" fillId="3" borderId="31" xfId="2" applyFont="1" applyFill="1" applyBorder="1" applyAlignment="1">
      <alignment horizontal="justify" vertical="center" wrapText="1"/>
    </xf>
    <xf numFmtId="0" fontId="18" fillId="3" borderId="25" xfId="2" applyFont="1" applyFill="1" applyBorder="1" applyAlignment="1">
      <alignment horizontal="justify" vertical="center" wrapText="1"/>
    </xf>
    <xf numFmtId="0" fontId="18" fillId="3" borderId="26" xfId="2" applyFont="1" applyFill="1" applyBorder="1" applyAlignment="1">
      <alignment horizontal="justify" vertical="center" wrapText="1"/>
    </xf>
    <xf numFmtId="0" fontId="12" fillId="0" borderId="0" xfId="2" applyFont="1" applyAlignment="1">
      <alignment horizontal="justify"/>
    </xf>
    <xf numFmtId="0" fontId="20" fillId="4" borderId="24" xfId="2" applyFont="1" applyFill="1" applyBorder="1" applyAlignment="1">
      <alignment vertical="center" wrapText="1"/>
    </xf>
    <xf numFmtId="0" fontId="21" fillId="0" borderId="0" xfId="0" applyFont="1" applyAlignment="1">
      <alignment horizontal="justify"/>
    </xf>
    <xf numFmtId="3" fontId="12" fillId="0" borderId="0" xfId="2" applyNumberFormat="1" applyFont="1" applyAlignment="1">
      <alignment horizontal="justify"/>
    </xf>
    <xf numFmtId="0" fontId="18" fillId="6" borderId="4" xfId="2" applyFont="1" applyFill="1" applyBorder="1" applyAlignment="1">
      <alignment horizontal="left" vertical="center" wrapText="1"/>
    </xf>
    <xf numFmtId="167" fontId="12" fillId="4" borderId="19" xfId="3" applyNumberFormat="1" applyFont="1" applyFill="1" applyBorder="1" applyAlignment="1">
      <alignment horizontal="left" vertical="center" wrapText="1"/>
    </xf>
    <xf numFmtId="0" fontId="8" fillId="4" borderId="19" xfId="2" applyFont="1" applyFill="1" applyBorder="1" applyAlignment="1">
      <alignment horizontal="justify" vertical="center" wrapText="1"/>
    </xf>
    <xf numFmtId="0" fontId="12" fillId="4" borderId="28" xfId="2" applyFont="1" applyFill="1" applyBorder="1" applyAlignment="1">
      <alignment horizontal="justify" vertical="center" wrapText="1"/>
    </xf>
    <xf numFmtId="0" fontId="8" fillId="4" borderId="28" xfId="2" applyFont="1" applyFill="1" applyBorder="1" applyAlignment="1">
      <alignment horizontal="justify" vertical="center" wrapText="1"/>
    </xf>
    <xf numFmtId="0" fontId="12" fillId="4" borderId="24" xfId="2" applyFont="1" applyFill="1" applyBorder="1" applyAlignment="1">
      <alignment horizontal="justify" vertical="center" wrapText="1"/>
    </xf>
    <xf numFmtId="0" fontId="8" fillId="4" borderId="24" xfId="2" applyFont="1" applyFill="1" applyBorder="1" applyAlignment="1">
      <alignment horizontal="justify" vertical="center" wrapText="1"/>
    </xf>
    <xf numFmtId="0" fontId="12" fillId="4" borderId="24" xfId="2" applyFont="1" applyFill="1" applyBorder="1" applyAlignment="1">
      <alignment horizontal="left" vertical="center" wrapText="1"/>
    </xf>
    <xf numFmtId="0" fontId="8" fillId="4" borderId="10" xfId="2" applyFont="1" applyFill="1" applyBorder="1" applyAlignment="1">
      <alignment horizontal="justify" vertical="center" wrapText="1"/>
    </xf>
    <xf numFmtId="0" fontId="12" fillId="4" borderId="10" xfId="2" applyFont="1" applyFill="1" applyBorder="1" applyAlignment="1">
      <alignment horizontal="justify" vertical="center" wrapText="1"/>
    </xf>
    <xf numFmtId="0" fontId="12" fillId="4" borderId="21" xfId="2" applyFont="1" applyFill="1" applyBorder="1" applyAlignment="1">
      <alignment horizontal="justify" vertical="center" wrapText="1"/>
    </xf>
    <xf numFmtId="0" fontId="8" fillId="4" borderId="21" xfId="2" applyFont="1" applyFill="1" applyBorder="1" applyAlignment="1">
      <alignment horizontal="justify" vertical="center" wrapText="1"/>
    </xf>
    <xf numFmtId="0" fontId="2" fillId="4" borderId="0" xfId="2" applyFont="1" applyFill="1"/>
    <xf numFmtId="0" fontId="14" fillId="4" borderId="0" xfId="2" applyFont="1" applyFill="1"/>
    <xf numFmtId="0" fontId="12" fillId="8" borderId="10" xfId="2" applyFont="1" applyFill="1" applyBorder="1" applyAlignment="1">
      <alignment horizontal="justify" vertical="center" wrapText="1"/>
    </xf>
    <xf numFmtId="0" fontId="19" fillId="6" borderId="38" xfId="2" applyFont="1" applyFill="1" applyBorder="1" applyAlignment="1">
      <alignment horizontal="justify" vertical="center" wrapText="1"/>
    </xf>
    <xf numFmtId="165" fontId="12" fillId="8" borderId="36" xfId="2" applyNumberFormat="1" applyFont="1" applyFill="1" applyBorder="1" applyAlignment="1">
      <alignment horizontal="justify" vertical="center" wrapText="1"/>
    </xf>
    <xf numFmtId="165" fontId="11" fillId="4" borderId="36" xfId="2" applyNumberFormat="1" applyFont="1" applyFill="1" applyBorder="1" applyAlignment="1" applyProtection="1">
      <alignment horizontal="left" vertical="center" wrapText="1"/>
    </xf>
    <xf numFmtId="0" fontId="8" fillId="4" borderId="36" xfId="2" applyFont="1" applyFill="1" applyBorder="1" applyAlignment="1">
      <alignment horizontal="justify" vertical="center" wrapText="1"/>
    </xf>
    <xf numFmtId="0" fontId="12" fillId="4" borderId="36" xfId="2" applyFont="1" applyFill="1" applyBorder="1" applyAlignment="1">
      <alignment vertical="center" wrapText="1"/>
    </xf>
    <xf numFmtId="3" fontId="5" fillId="5" borderId="21" xfId="2" applyNumberFormat="1" applyFont="1" applyFill="1" applyBorder="1" applyAlignment="1">
      <alignment horizontal="center" vertical="center" wrapText="1"/>
    </xf>
    <xf numFmtId="0" fontId="13" fillId="0" borderId="36" xfId="2" applyFont="1" applyBorder="1"/>
    <xf numFmtId="0" fontId="2" fillId="0" borderId="39" xfId="2" applyFont="1" applyBorder="1"/>
    <xf numFmtId="0" fontId="12" fillId="4" borderId="28" xfId="2" applyFont="1" applyFill="1" applyBorder="1" applyAlignment="1">
      <alignment vertical="center" wrapText="1"/>
    </xf>
    <xf numFmtId="165" fontId="11" fillId="4" borderId="28" xfId="2" applyNumberFormat="1" applyFont="1" applyFill="1" applyBorder="1" applyAlignment="1" applyProtection="1">
      <alignment horizontal="left" vertical="center" wrapText="1"/>
    </xf>
    <xf numFmtId="0" fontId="13" fillId="5" borderId="28" xfId="2" applyFont="1" applyFill="1" applyBorder="1"/>
    <xf numFmtId="0" fontId="13" fillId="4" borderId="29" xfId="2" applyFont="1" applyFill="1" applyBorder="1" applyAlignment="1">
      <alignment vertical="center" wrapText="1"/>
    </xf>
    <xf numFmtId="3" fontId="6" fillId="4" borderId="21" xfId="2" applyNumberFormat="1" applyFont="1" applyFill="1" applyBorder="1" applyAlignment="1">
      <alignment horizontal="right" vertical="center" wrapText="1"/>
    </xf>
    <xf numFmtId="0" fontId="10" fillId="6" borderId="40" xfId="0" applyFont="1" applyFill="1" applyBorder="1" applyAlignment="1">
      <alignment horizontal="justify" vertical="center" wrapText="1"/>
    </xf>
    <xf numFmtId="3" fontId="4" fillId="3" borderId="26" xfId="2" applyNumberFormat="1" applyFont="1" applyFill="1" applyBorder="1" applyAlignment="1">
      <alignment horizontal="justify" vertical="center" wrapText="1"/>
    </xf>
    <xf numFmtId="0" fontId="4" fillId="3" borderId="26" xfId="2" applyFont="1" applyFill="1" applyBorder="1" applyAlignment="1">
      <alignment horizontal="justify" vertical="center"/>
    </xf>
    <xf numFmtId="0" fontId="4" fillId="3" borderId="27" xfId="2" applyFont="1" applyFill="1" applyBorder="1" applyAlignment="1">
      <alignment horizontal="justify" vertical="center"/>
    </xf>
    <xf numFmtId="0" fontId="20" fillId="4" borderId="24" xfId="2" applyFont="1" applyFill="1" applyBorder="1" applyAlignment="1">
      <alignment horizontal="justify" vertical="center" wrapText="1"/>
    </xf>
    <xf numFmtId="0" fontId="21" fillId="0" borderId="0" xfId="0" applyFont="1" applyAlignment="1">
      <alignment horizontal="justify" vertical="center"/>
    </xf>
    <xf numFmtId="0" fontId="21" fillId="4" borderId="0" xfId="0" applyFont="1" applyFill="1" applyAlignment="1">
      <alignment horizontal="justify" vertical="center"/>
    </xf>
    <xf numFmtId="0" fontId="12" fillId="0" borderId="0" xfId="2" applyFont="1" applyAlignment="1">
      <alignment horizontal="justify" vertical="center"/>
    </xf>
    <xf numFmtId="0" fontId="12" fillId="0" borderId="0" xfId="2" applyFont="1" applyFill="1" applyBorder="1" applyAlignment="1">
      <alignment horizontal="justify" vertical="center"/>
    </xf>
    <xf numFmtId="0" fontId="24" fillId="3" borderId="26" xfId="2" applyFont="1" applyFill="1" applyBorder="1" applyAlignment="1">
      <alignment horizontal="justify" vertical="center" wrapText="1"/>
    </xf>
    <xf numFmtId="0" fontId="24" fillId="3" borderId="27" xfId="2" applyFont="1" applyFill="1" applyBorder="1" applyAlignment="1">
      <alignment horizontal="justify" vertical="center" wrapText="1"/>
    </xf>
    <xf numFmtId="0" fontId="18" fillId="6" borderId="24" xfId="4" applyFont="1" applyFill="1" applyBorder="1" applyAlignment="1">
      <alignment horizontal="justify" vertical="center" wrapText="1"/>
    </xf>
    <xf numFmtId="0" fontId="12" fillId="4" borderId="24" xfId="4" applyFont="1" applyFill="1" applyBorder="1" applyAlignment="1">
      <alignment horizontal="justify" vertical="center" wrapText="1"/>
    </xf>
    <xf numFmtId="0" fontId="19" fillId="4" borderId="24" xfId="2" applyFont="1" applyFill="1" applyBorder="1" applyAlignment="1">
      <alignment horizontal="center" vertical="center" wrapText="1"/>
    </xf>
    <xf numFmtId="0" fontId="18" fillId="0" borderId="24" xfId="4" applyFont="1" applyBorder="1" applyAlignment="1">
      <alignment horizontal="justify" vertical="center" wrapText="1"/>
    </xf>
    <xf numFmtId="0" fontId="22" fillId="4" borderId="24" xfId="2" applyFont="1" applyFill="1" applyBorder="1" applyAlignment="1">
      <alignment vertical="center" wrapText="1"/>
    </xf>
    <xf numFmtId="0" fontId="22" fillId="4" borderId="24" xfId="2" applyFont="1" applyFill="1" applyBorder="1" applyAlignment="1">
      <alignment horizontal="justify" vertical="center" wrapText="1"/>
    </xf>
    <xf numFmtId="0" fontId="25" fillId="3" borderId="26" xfId="2" applyFont="1" applyFill="1" applyBorder="1" applyAlignment="1">
      <alignment horizontal="justify" vertical="center" wrapText="1"/>
    </xf>
    <xf numFmtId="0" fontId="26" fillId="3" borderId="26" xfId="2" applyFont="1" applyFill="1" applyBorder="1" applyAlignment="1">
      <alignment horizontal="center" vertical="center" wrapText="1"/>
    </xf>
    <xf numFmtId="0" fontId="23" fillId="9" borderId="24" xfId="2" applyFont="1" applyFill="1" applyBorder="1" applyAlignment="1">
      <alignment horizontal="justify" vertical="center" wrapText="1"/>
    </xf>
    <xf numFmtId="0" fontId="22" fillId="9" borderId="24" xfId="2" applyFont="1" applyFill="1" applyBorder="1" applyAlignment="1">
      <alignment vertical="center" wrapText="1"/>
    </xf>
    <xf numFmtId="9" fontId="22" fillId="9" borderId="24" xfId="1" applyFont="1" applyFill="1" applyBorder="1" applyAlignment="1">
      <alignment horizontal="center" vertical="center" wrapText="1"/>
    </xf>
    <xf numFmtId="0" fontId="27" fillId="9" borderId="24" xfId="2" applyFont="1" applyFill="1" applyBorder="1" applyAlignment="1">
      <alignment vertical="center" wrapText="1"/>
    </xf>
    <xf numFmtId="0" fontId="30" fillId="9" borderId="24" xfId="2" applyFont="1" applyFill="1" applyBorder="1" applyAlignment="1">
      <alignment vertical="center" wrapText="1"/>
    </xf>
    <xf numFmtId="0" fontId="19" fillId="6" borderId="18" xfId="2" applyFont="1" applyFill="1" applyBorder="1" applyAlignment="1">
      <alignment horizontal="justify" vertical="center" wrapText="1"/>
    </xf>
    <xf numFmtId="0" fontId="19" fillId="6" borderId="23" xfId="2" applyFont="1" applyFill="1" applyBorder="1" applyAlignment="1">
      <alignment horizontal="justify" vertical="center" wrapText="1"/>
    </xf>
    <xf numFmtId="0" fontId="19" fillId="0" borderId="15" xfId="2" applyFont="1" applyBorder="1" applyAlignment="1">
      <alignment horizontal="justify" vertical="center" wrapText="1"/>
    </xf>
    <xf numFmtId="0" fontId="19" fillId="0" borderId="33" xfId="2" applyFont="1" applyBorder="1" applyAlignment="1">
      <alignment horizontal="justify" vertical="center" wrapText="1"/>
    </xf>
    <xf numFmtId="0" fontId="19" fillId="0" borderId="23" xfId="2" applyFont="1" applyBorder="1" applyAlignment="1">
      <alignment horizontal="justify" vertical="center" wrapText="1"/>
    </xf>
    <xf numFmtId="0" fontId="7" fillId="3" borderId="14" xfId="2" applyFont="1" applyFill="1" applyBorder="1" applyAlignment="1">
      <alignment horizontal="center" vertical="center" wrapText="1"/>
    </xf>
    <xf numFmtId="0" fontId="7" fillId="3" borderId="37" xfId="2" applyFont="1" applyFill="1" applyBorder="1" applyAlignment="1">
      <alignment horizontal="center"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7" fillId="3" borderId="22"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 xfId="2" applyFont="1" applyFill="1" applyBorder="1" applyAlignment="1">
      <alignment horizontal="justify" vertical="center" wrapText="1"/>
    </xf>
    <xf numFmtId="0" fontId="4" fillId="0" borderId="2" xfId="2" applyFont="1" applyFill="1" applyBorder="1" applyAlignment="1">
      <alignment horizontal="justify" vertical="center" wrapText="1"/>
    </xf>
    <xf numFmtId="0" fontId="4" fillId="0" borderId="3" xfId="2" applyFont="1" applyFill="1" applyBorder="1" applyAlignment="1">
      <alignment horizontal="justify"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14" fontId="4" fillId="0" borderId="5" xfId="2" applyNumberFormat="1" applyFont="1" applyFill="1" applyBorder="1" applyAlignment="1">
      <alignment horizontal="justify" vertical="center" wrapText="1"/>
    </xf>
    <xf numFmtId="0" fontId="4" fillId="2" borderId="1"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9" xfId="2" applyFont="1" applyFill="1" applyBorder="1" applyAlignment="1">
      <alignment horizontal="justify" vertical="center"/>
    </xf>
    <xf numFmtId="0" fontId="5" fillId="0" borderId="5" xfId="2" applyFont="1" applyFill="1" applyBorder="1" applyAlignment="1">
      <alignment horizontal="justify" vertical="center" wrapText="1"/>
    </xf>
    <xf numFmtId="0" fontId="5" fillId="0" borderId="2" xfId="2" applyFont="1" applyFill="1" applyBorder="1" applyAlignment="1">
      <alignment horizontal="justify" vertical="center" wrapText="1"/>
    </xf>
    <xf numFmtId="0" fontId="5" fillId="0" borderId="3" xfId="2" applyFont="1" applyFill="1" applyBorder="1" applyAlignment="1">
      <alignment horizontal="justify"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5" fillId="3" borderId="21" xfId="2" applyFont="1" applyFill="1" applyBorder="1" applyAlignment="1">
      <alignment horizontal="center" vertical="center"/>
    </xf>
    <xf numFmtId="0" fontId="18" fillId="3" borderId="15" xfId="2" applyFont="1" applyFill="1" applyBorder="1" applyAlignment="1">
      <alignment horizontal="center" vertical="center"/>
    </xf>
    <xf numFmtId="0" fontId="18" fillId="3" borderId="21" xfId="2" applyFont="1" applyFill="1" applyBorder="1" applyAlignment="1">
      <alignment horizontal="center" vertical="center"/>
    </xf>
    <xf numFmtId="0" fontId="18" fillId="3" borderId="19" xfId="2" applyFont="1" applyFill="1" applyBorder="1" applyAlignment="1">
      <alignment horizontal="center" vertical="center"/>
    </xf>
    <xf numFmtId="0" fontId="18" fillId="3" borderId="20" xfId="2" applyFont="1" applyFill="1" applyBorder="1" applyAlignment="1">
      <alignment horizontal="center" vertical="center"/>
    </xf>
    <xf numFmtId="0" fontId="18" fillId="3" borderId="22" xfId="2" applyFont="1" applyFill="1" applyBorder="1" applyAlignment="1">
      <alignment horizontal="justify" vertical="center" wrapText="1"/>
    </xf>
    <xf numFmtId="0" fontId="18" fillId="3" borderId="30" xfId="2" applyFont="1" applyFill="1" applyBorder="1" applyAlignment="1">
      <alignment horizontal="justify" vertical="center" wrapText="1"/>
    </xf>
    <xf numFmtId="0" fontId="18" fillId="0" borderId="1"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justify" vertical="center" wrapText="1"/>
    </xf>
    <xf numFmtId="0" fontId="18" fillId="0" borderId="2" xfId="2" applyFont="1" applyFill="1" applyBorder="1" applyAlignment="1">
      <alignment horizontal="justify" vertical="center" wrapText="1"/>
    </xf>
    <xf numFmtId="0" fontId="18" fillId="0" borderId="3" xfId="2" applyFont="1" applyFill="1" applyBorder="1" applyAlignment="1">
      <alignment horizontal="justify" vertical="center" wrapText="1"/>
    </xf>
    <xf numFmtId="0" fontId="12" fillId="0" borderId="6" xfId="2" applyFont="1" applyFill="1" applyBorder="1" applyAlignment="1">
      <alignment horizontal="justify"/>
    </xf>
    <xf numFmtId="0" fontId="12" fillId="0" borderId="7" xfId="2" applyFont="1" applyFill="1" applyBorder="1" applyAlignment="1">
      <alignment horizontal="justify"/>
    </xf>
    <xf numFmtId="0" fontId="12" fillId="0" borderId="0" xfId="2" applyFont="1" applyFill="1" applyBorder="1" applyAlignment="1">
      <alignment horizontal="justify"/>
    </xf>
    <xf numFmtId="0" fontId="12" fillId="0" borderId="8" xfId="2" applyFont="1" applyFill="1" applyBorder="1" applyAlignment="1">
      <alignment horizontal="justify"/>
    </xf>
    <xf numFmtId="0" fontId="12" fillId="0" borderId="12" xfId="2" applyFont="1" applyFill="1" applyBorder="1" applyAlignment="1">
      <alignment horizontal="justify"/>
    </xf>
    <xf numFmtId="0" fontId="12" fillId="0" borderId="13" xfId="2" applyFont="1" applyFill="1" applyBorder="1" applyAlignment="1">
      <alignment horizontal="justify"/>
    </xf>
    <xf numFmtId="14" fontId="18" fillId="0" borderId="5" xfId="2" applyNumberFormat="1" applyFont="1" applyFill="1" applyBorder="1" applyAlignment="1">
      <alignment horizontal="justify" vertical="center" wrapText="1"/>
    </xf>
    <xf numFmtId="0" fontId="18" fillId="2" borderId="1" xfId="2" applyFont="1" applyFill="1" applyBorder="1" applyAlignment="1">
      <alignment horizontal="justify" vertical="center"/>
    </xf>
    <xf numFmtId="0" fontId="18" fillId="2" borderId="2" xfId="2" applyFont="1" applyFill="1" applyBorder="1" applyAlignment="1">
      <alignment horizontal="justify" vertical="center"/>
    </xf>
    <xf numFmtId="0" fontId="18" fillId="2" borderId="9" xfId="2" applyFont="1" applyFill="1" applyBorder="1" applyAlignment="1">
      <alignment horizontal="justify" vertical="center"/>
    </xf>
    <xf numFmtId="0" fontId="18" fillId="0" borderId="10" xfId="2" applyFont="1" applyFill="1" applyBorder="1" applyAlignment="1">
      <alignment horizontal="justify" vertical="center" wrapText="1"/>
    </xf>
    <xf numFmtId="0" fontId="18" fillId="0" borderId="11" xfId="2" applyFont="1" applyFill="1" applyBorder="1" applyAlignment="1">
      <alignment horizontal="justify" vertical="center" wrapText="1"/>
    </xf>
    <xf numFmtId="0" fontId="18" fillId="3" borderId="14" xfId="2" applyFont="1" applyFill="1" applyBorder="1" applyAlignment="1">
      <alignment horizontal="justify" vertical="center" wrapText="1"/>
    </xf>
    <xf numFmtId="0" fontId="18" fillId="3" borderId="37" xfId="2" applyFont="1" applyFill="1" applyBorder="1" applyAlignment="1">
      <alignment horizontal="justify" vertical="center" wrapText="1"/>
    </xf>
    <xf numFmtId="0" fontId="18" fillId="3" borderId="15" xfId="2" applyFont="1" applyFill="1" applyBorder="1" applyAlignment="1">
      <alignment horizontal="justify" vertical="center"/>
    </xf>
    <xf numFmtId="0" fontId="18" fillId="3" borderId="16" xfId="2" applyFont="1" applyFill="1" applyBorder="1" applyAlignment="1">
      <alignment horizontal="justify" vertical="center"/>
    </xf>
    <xf numFmtId="0" fontId="18" fillId="3" borderId="17" xfId="2" applyFont="1" applyFill="1" applyBorder="1" applyAlignment="1">
      <alignment horizontal="justify" vertical="center"/>
    </xf>
    <xf numFmtId="0" fontId="18" fillId="3" borderId="18" xfId="2" applyFont="1" applyFill="1" applyBorder="1" applyAlignment="1">
      <alignment horizontal="justify" vertical="center"/>
    </xf>
    <xf numFmtId="0" fontId="18" fillId="3" borderId="19" xfId="2" applyFont="1" applyFill="1" applyBorder="1" applyAlignment="1">
      <alignment horizontal="justify" vertical="center"/>
    </xf>
    <xf numFmtId="0" fontId="18" fillId="3" borderId="20" xfId="2" applyFont="1" applyFill="1" applyBorder="1" applyAlignment="1">
      <alignment horizontal="justify" vertical="center"/>
    </xf>
    <xf numFmtId="0" fontId="18" fillId="0" borderId="24" xfId="4" applyFont="1" applyBorder="1" applyAlignment="1">
      <alignment horizontal="justify" vertical="center" wrapText="1"/>
    </xf>
    <xf numFmtId="0" fontId="22" fillId="4" borderId="26" xfId="2" applyFont="1" applyFill="1" applyBorder="1" applyAlignment="1">
      <alignment horizontal="center" vertical="center" wrapText="1"/>
    </xf>
    <xf numFmtId="0" fontId="22" fillId="4" borderId="21" xfId="2" applyFont="1" applyFill="1" applyBorder="1" applyAlignment="1">
      <alignment horizontal="center" vertical="center" wrapText="1"/>
    </xf>
    <xf numFmtId="0" fontId="20" fillId="4" borderId="26" xfId="2" applyFont="1" applyFill="1" applyBorder="1" applyAlignment="1">
      <alignment horizontal="center" vertical="center" wrapText="1"/>
    </xf>
    <xf numFmtId="0" fontId="20" fillId="4" borderId="21" xfId="2" applyFont="1" applyFill="1" applyBorder="1" applyAlignment="1">
      <alignment horizontal="center" vertical="center" wrapText="1"/>
    </xf>
    <xf numFmtId="0" fontId="19" fillId="4" borderId="26" xfId="2" applyFont="1" applyFill="1" applyBorder="1" applyAlignment="1">
      <alignment horizontal="center" vertical="center" wrapText="1"/>
    </xf>
    <xf numFmtId="0" fontId="19" fillId="4" borderId="21" xfId="2" applyFont="1" applyFill="1" applyBorder="1" applyAlignment="1">
      <alignment horizontal="center" vertical="center" wrapText="1"/>
    </xf>
    <xf numFmtId="0" fontId="12" fillId="4" borderId="26" xfId="4" applyFont="1" applyFill="1" applyBorder="1" applyAlignment="1">
      <alignment horizontal="center" vertical="center" wrapText="1"/>
    </xf>
    <xf numFmtId="0" fontId="12" fillId="4" borderId="21" xfId="4" applyFont="1" applyFill="1" applyBorder="1" applyAlignment="1">
      <alignment horizontal="center" vertical="center" wrapText="1"/>
    </xf>
    <xf numFmtId="0" fontId="23" fillId="4" borderId="24" xfId="2" applyFont="1" applyFill="1" applyBorder="1" applyAlignment="1">
      <alignment horizontal="justify" vertical="center" wrapText="1"/>
    </xf>
    <xf numFmtId="0" fontId="23" fillId="4" borderId="24" xfId="2" applyFont="1" applyFill="1" applyBorder="1" applyAlignment="1">
      <alignment horizontal="center" vertical="center" wrapText="1"/>
    </xf>
    <xf numFmtId="0" fontId="12" fillId="4" borderId="26" xfId="2" applyFont="1" applyFill="1" applyBorder="1" applyAlignment="1">
      <alignment horizontal="center" vertical="center" wrapText="1"/>
    </xf>
    <xf numFmtId="0" fontId="12" fillId="4" borderId="21" xfId="2" applyFont="1" applyFill="1" applyBorder="1" applyAlignment="1">
      <alignment horizontal="center" vertical="center" wrapText="1"/>
    </xf>
    <xf numFmtId="0" fontId="31" fillId="4" borderId="35" xfId="2" applyFont="1" applyFill="1" applyBorder="1" applyAlignment="1">
      <alignment horizontal="justify" vertical="center" wrapText="1"/>
    </xf>
    <xf numFmtId="0" fontId="31" fillId="4" borderId="24" xfId="2" applyFont="1" applyFill="1" applyBorder="1" applyAlignment="1">
      <alignment horizontal="justify" vertical="center" wrapText="1"/>
    </xf>
    <xf numFmtId="9" fontId="31" fillId="4" borderId="24" xfId="1" applyFont="1" applyFill="1" applyBorder="1" applyAlignment="1">
      <alignment horizontal="justify" vertical="center" wrapText="1"/>
    </xf>
    <xf numFmtId="0" fontId="31" fillId="0" borderId="24" xfId="2" applyFont="1" applyFill="1" applyBorder="1" applyAlignment="1">
      <alignment horizontal="justify" vertical="center" wrapText="1"/>
    </xf>
    <xf numFmtId="0" fontId="31" fillId="0" borderId="28" xfId="2" applyFont="1" applyFill="1" applyBorder="1" applyAlignment="1">
      <alignment horizontal="justify" vertical="center" wrapText="1"/>
    </xf>
    <xf numFmtId="0" fontId="31" fillId="0" borderId="10" xfId="2" applyFont="1" applyFill="1" applyBorder="1" applyAlignment="1">
      <alignment horizontal="justify" vertical="center" wrapText="1"/>
    </xf>
    <xf numFmtId="0" fontId="31" fillId="0" borderId="21" xfId="2" applyFont="1" applyFill="1" applyBorder="1" applyAlignment="1">
      <alignment horizontal="justify" vertical="center" wrapText="1"/>
    </xf>
    <xf numFmtId="0" fontId="31" fillId="4" borderId="35" xfId="0" applyFont="1" applyFill="1" applyBorder="1" applyAlignment="1">
      <alignment horizontal="justify" vertical="center" wrapText="1"/>
    </xf>
    <xf numFmtId="0" fontId="31" fillId="4" borderId="19" xfId="0" applyFont="1" applyFill="1" applyBorder="1" applyAlignment="1">
      <alignment horizontal="justify" vertical="center" wrapText="1"/>
    </xf>
    <xf numFmtId="9" fontId="31" fillId="0" borderId="35" xfId="1" applyNumberFormat="1" applyFont="1" applyFill="1" applyBorder="1" applyAlignment="1">
      <alignment horizontal="justify" vertical="center" wrapText="1"/>
    </xf>
    <xf numFmtId="0" fontId="31" fillId="0" borderId="35" xfId="2" applyFont="1" applyBorder="1" applyAlignment="1">
      <alignment horizontal="justify" vertical="center" wrapText="1"/>
    </xf>
    <xf numFmtId="0" fontId="31" fillId="4" borderId="36" xfId="0" applyFont="1" applyFill="1" applyBorder="1" applyAlignment="1">
      <alignment horizontal="justify" vertical="center" wrapText="1"/>
    </xf>
    <xf numFmtId="0" fontId="31" fillId="4" borderId="28" xfId="0" applyFont="1" applyFill="1" applyBorder="1" applyAlignment="1">
      <alignment horizontal="justify" vertical="center" wrapText="1"/>
    </xf>
    <xf numFmtId="9" fontId="31" fillId="0" borderId="36" xfId="1" applyNumberFormat="1" applyFont="1" applyFill="1" applyBorder="1" applyAlignment="1">
      <alignment horizontal="justify" vertical="center" wrapText="1"/>
    </xf>
    <xf numFmtId="0" fontId="31" fillId="0" borderId="21" xfId="2" applyFont="1" applyBorder="1" applyAlignment="1">
      <alignment horizontal="justify" vertical="center" wrapText="1"/>
    </xf>
    <xf numFmtId="0" fontId="31" fillId="4" borderId="21" xfId="0" applyFont="1" applyFill="1" applyBorder="1" applyAlignment="1">
      <alignment horizontal="justify" vertical="center" wrapText="1"/>
    </xf>
    <xf numFmtId="0" fontId="31" fillId="4" borderId="24" xfId="0" applyFont="1" applyFill="1" applyBorder="1" applyAlignment="1">
      <alignment horizontal="justify" vertical="center" wrapText="1"/>
    </xf>
    <xf numFmtId="9" fontId="31" fillId="0" borderId="24" xfId="1" applyNumberFormat="1" applyFont="1" applyFill="1" applyBorder="1" applyAlignment="1">
      <alignment horizontal="justify" vertical="center"/>
    </xf>
    <xf numFmtId="9" fontId="31" fillId="4" borderId="24" xfId="1" applyNumberFormat="1" applyFont="1" applyFill="1" applyBorder="1" applyAlignment="1">
      <alignment horizontal="justify" vertical="center"/>
    </xf>
    <xf numFmtId="9" fontId="31" fillId="0" borderId="24" xfId="1" applyNumberFormat="1" applyFont="1" applyFill="1" applyBorder="1" applyAlignment="1">
      <alignment horizontal="justify" vertical="center" wrapText="1"/>
    </xf>
    <xf numFmtId="164" fontId="31" fillId="0" borderId="24" xfId="1" applyNumberFormat="1" applyFont="1" applyFill="1" applyBorder="1" applyAlignment="1">
      <alignment horizontal="justify" vertical="center"/>
    </xf>
    <xf numFmtId="0" fontId="31" fillId="0" borderId="24" xfId="2" applyFont="1" applyBorder="1" applyAlignment="1">
      <alignment horizontal="justify" vertical="center" wrapText="1"/>
    </xf>
    <xf numFmtId="0" fontId="31" fillId="4" borderId="28" xfId="2" applyFont="1" applyFill="1" applyBorder="1" applyAlignment="1">
      <alignment horizontal="justify" vertical="center" wrapText="1"/>
    </xf>
    <xf numFmtId="9" fontId="31" fillId="0" borderId="28" xfId="1" applyNumberFormat="1" applyFont="1" applyFill="1" applyBorder="1" applyAlignment="1">
      <alignment horizontal="justify" vertical="center"/>
    </xf>
    <xf numFmtId="9" fontId="31" fillId="4" borderId="28" xfId="1" applyNumberFormat="1" applyFont="1" applyFill="1" applyBorder="1" applyAlignment="1">
      <alignment horizontal="justify" vertical="center"/>
    </xf>
    <xf numFmtId="0" fontId="31" fillId="4" borderId="10" xfId="2" applyFont="1" applyFill="1" applyBorder="1" applyAlignment="1">
      <alignment horizontal="justify" vertical="center" wrapText="1"/>
    </xf>
    <xf numFmtId="0" fontId="31" fillId="4" borderId="28" xfId="0" applyFont="1" applyFill="1" applyBorder="1" applyAlignment="1">
      <alignment horizontal="justify" vertical="center" wrapText="1"/>
    </xf>
    <xf numFmtId="0" fontId="31" fillId="0" borderId="10" xfId="2" applyFont="1" applyBorder="1" applyAlignment="1">
      <alignment horizontal="justify"/>
    </xf>
    <xf numFmtId="9" fontId="31" fillId="7" borderId="10" xfId="2" applyNumberFormat="1" applyFont="1" applyFill="1" applyBorder="1" applyAlignment="1">
      <alignment horizontal="justify" vertical="center"/>
    </xf>
    <xf numFmtId="0" fontId="31" fillId="4" borderId="21" xfId="2" applyFont="1" applyFill="1" applyBorder="1" applyAlignment="1">
      <alignment horizontal="justify" vertical="center" wrapText="1"/>
    </xf>
    <xf numFmtId="0" fontId="31" fillId="0" borderId="21" xfId="2" applyFont="1" applyBorder="1" applyAlignment="1">
      <alignment horizontal="justify"/>
    </xf>
    <xf numFmtId="9" fontId="31" fillId="7" borderId="21" xfId="2" applyNumberFormat="1" applyFont="1" applyFill="1" applyBorder="1" applyAlignment="1">
      <alignment horizontal="justify" vertical="center"/>
    </xf>
  </cellXfs>
  <cellStyles count="5">
    <cellStyle name="Moneda 2" xfId="3" xr:uid="{00000000-0005-0000-0000-000000000000}"/>
    <cellStyle name="Normal" xfId="0" builtinId="0"/>
    <cellStyle name="Normal 2" xfId="2" xr:uid="{00000000-0005-0000-0000-000002000000}"/>
    <cellStyle name="Normal 3 2" xfId="4"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996950</xdr:colOff>
      <xdr:row>1</xdr:row>
      <xdr:rowOff>95250</xdr:rowOff>
    </xdr:from>
    <xdr:to>
      <xdr:col>20</xdr:col>
      <xdr:colOff>2079914</xdr:colOff>
      <xdr:row>6</xdr:row>
      <xdr:rowOff>107950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D5E0CF9-406B-482E-928C-ED2CAE0C92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0" y="508000"/>
          <a:ext cx="42608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20</xdr:col>
      <xdr:colOff>1441716</xdr:colOff>
      <xdr:row>6</xdr:row>
      <xdr:rowOff>377825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9C57ECD8-29BD-40BA-9642-E6F0F4271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625" y="714375"/>
          <a:ext cx="433913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librebog-my.sharepoint.com/Documents%20and%20Settings/pidi/Mis%20documentos/Dropbox/PLAN%20DE%20ACCI&#211;N%202014(Definitivos)/PLANES%20ACCI&#211;N%202014%20ADMINISTRATIVOS/BIBLIOTECA%20Vers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X29"/>
  <sheetViews>
    <sheetView tabSelected="1" view="pageBreakPreview" zoomScale="55" zoomScaleSheetLayoutView="55" workbookViewId="0">
      <selection activeCell="T10" sqref="T10:T11"/>
    </sheetView>
  </sheetViews>
  <sheetFormatPr baseColWidth="10" defaultColWidth="10.85546875" defaultRowHeight="12.75" x14ac:dyDescent="0.2"/>
  <cols>
    <col min="1" max="1" width="40.140625" style="8" customWidth="1"/>
    <col min="2" max="2" width="58.140625" style="8" customWidth="1"/>
    <col min="3" max="3" width="22.7109375" style="8" customWidth="1"/>
    <col min="4" max="4" width="23.7109375" style="8" customWidth="1"/>
    <col min="5" max="6" width="5.85546875" style="8" bestFit="1" customWidth="1"/>
    <col min="7" max="7" width="6.42578125" style="8" bestFit="1" customWidth="1"/>
    <col min="8" max="8" width="6.28515625" style="8" bestFit="1" customWidth="1"/>
    <col min="9" max="9" width="7.42578125" style="8" customWidth="1"/>
    <col min="10" max="10" width="5.85546875" style="8" bestFit="1" customWidth="1"/>
    <col min="11" max="11" width="5.7109375" style="8" bestFit="1" customWidth="1"/>
    <col min="12" max="12" width="6.42578125" style="15" bestFit="1" customWidth="1"/>
    <col min="13" max="13" width="6" style="8" bestFit="1" customWidth="1"/>
    <col min="14" max="14" width="6.28515625" style="8" bestFit="1" customWidth="1"/>
    <col min="15" max="15" width="6.42578125" style="8" bestFit="1" customWidth="1"/>
    <col min="16" max="16" width="5.28515625" style="8" bestFit="1" customWidth="1"/>
    <col min="17" max="17" width="35" style="8" customWidth="1"/>
    <col min="18" max="18" width="51.7109375" style="8" customWidth="1"/>
    <col min="19" max="19" width="18.7109375" style="8" customWidth="1"/>
    <col min="20" max="20" width="28.85546875" style="8" customWidth="1"/>
    <col min="21" max="21" width="44.7109375" style="8" customWidth="1"/>
    <col min="22" max="22" width="45.85546875" style="8" customWidth="1"/>
    <col min="23" max="23" width="33.7109375" style="16" customWidth="1"/>
    <col min="24" max="24" width="33" style="8" customWidth="1"/>
    <col min="25" max="16384" width="10.85546875" style="8"/>
  </cols>
  <sheetData>
    <row r="1" spans="1:24" s="1" customFormat="1" ht="32.25" customHeight="1" thickBot="1" x14ac:dyDescent="0.25">
      <c r="A1" s="128" t="s">
        <v>0</v>
      </c>
      <c r="B1" s="129"/>
      <c r="C1" s="129"/>
      <c r="D1" s="129"/>
      <c r="E1" s="129"/>
      <c r="F1" s="129"/>
      <c r="G1" s="129"/>
      <c r="H1" s="129"/>
      <c r="I1" s="129"/>
      <c r="J1" s="129"/>
      <c r="K1" s="129"/>
      <c r="L1" s="129"/>
      <c r="M1" s="129"/>
      <c r="N1" s="129"/>
      <c r="O1" s="129"/>
      <c r="P1" s="129"/>
      <c r="Q1" s="129"/>
      <c r="R1" s="129"/>
      <c r="S1" s="129"/>
      <c r="T1" s="129"/>
      <c r="U1" s="129"/>
      <c r="V1" s="129"/>
      <c r="W1" s="129"/>
      <c r="X1" s="130"/>
    </row>
    <row r="2" spans="1:24" s="1" customFormat="1" ht="16.5" thickBot="1" x14ac:dyDescent="0.25">
      <c r="A2" s="2"/>
      <c r="B2" s="2"/>
      <c r="C2" s="2"/>
      <c r="D2" s="2"/>
      <c r="E2" s="2"/>
      <c r="F2" s="2"/>
      <c r="G2" s="2"/>
      <c r="H2" s="2"/>
      <c r="I2" s="2"/>
      <c r="J2" s="2"/>
      <c r="K2" s="2"/>
      <c r="L2" s="2"/>
      <c r="M2" s="2"/>
      <c r="N2" s="2"/>
      <c r="O2" s="2"/>
      <c r="P2" s="48"/>
      <c r="Q2" s="48"/>
      <c r="R2" s="48"/>
      <c r="S2" s="48"/>
      <c r="T2" s="48"/>
      <c r="U2" s="48"/>
      <c r="V2" s="48"/>
      <c r="W2" s="48"/>
      <c r="X2" s="48"/>
    </row>
    <row r="3" spans="1:24" s="1" customFormat="1" ht="16.5" thickBot="1" x14ac:dyDescent="0.25">
      <c r="A3" s="3" t="s">
        <v>1</v>
      </c>
      <c r="B3" s="131" t="s">
        <v>2</v>
      </c>
      <c r="C3" s="132"/>
      <c r="D3" s="132"/>
      <c r="E3" s="132"/>
      <c r="F3" s="132"/>
      <c r="G3" s="132"/>
      <c r="H3" s="132"/>
      <c r="I3" s="132"/>
      <c r="J3" s="132"/>
      <c r="K3" s="132"/>
      <c r="L3" s="132"/>
      <c r="M3" s="132"/>
      <c r="N3" s="132"/>
      <c r="O3" s="132"/>
      <c r="P3" s="132"/>
      <c r="Q3" s="132"/>
      <c r="R3" s="133"/>
      <c r="S3" s="134"/>
      <c r="T3" s="134"/>
      <c r="U3" s="134"/>
      <c r="V3" s="134"/>
      <c r="W3" s="134"/>
      <c r="X3" s="135"/>
    </row>
    <row r="4" spans="1:24" s="1" customFormat="1" ht="16.5" thickBot="1" x14ac:dyDescent="0.25">
      <c r="A4" s="3" t="s">
        <v>3</v>
      </c>
      <c r="B4" s="131" t="s">
        <v>69</v>
      </c>
      <c r="C4" s="132"/>
      <c r="D4" s="132"/>
      <c r="E4" s="132"/>
      <c r="F4" s="132"/>
      <c r="G4" s="132"/>
      <c r="H4" s="132"/>
      <c r="I4" s="132"/>
      <c r="J4" s="132"/>
      <c r="K4" s="132"/>
      <c r="L4" s="132"/>
      <c r="M4" s="132"/>
      <c r="N4" s="132"/>
      <c r="O4" s="132"/>
      <c r="P4" s="132"/>
      <c r="Q4" s="132"/>
      <c r="R4" s="133"/>
      <c r="S4" s="136"/>
      <c r="T4" s="136"/>
      <c r="U4" s="136"/>
      <c r="V4" s="136"/>
      <c r="W4" s="136"/>
      <c r="X4" s="137"/>
    </row>
    <row r="5" spans="1:24" s="1" customFormat="1" ht="16.5" thickBot="1" x14ac:dyDescent="0.25">
      <c r="A5" s="3" t="s">
        <v>4</v>
      </c>
      <c r="B5" s="140">
        <v>43648</v>
      </c>
      <c r="C5" s="132"/>
      <c r="D5" s="132"/>
      <c r="E5" s="132"/>
      <c r="F5" s="132"/>
      <c r="G5" s="132"/>
      <c r="H5" s="132"/>
      <c r="I5" s="132"/>
      <c r="J5" s="132"/>
      <c r="K5" s="132"/>
      <c r="L5" s="132"/>
      <c r="M5" s="132"/>
      <c r="N5" s="132"/>
      <c r="O5" s="132"/>
      <c r="P5" s="132"/>
      <c r="Q5" s="132"/>
      <c r="R5" s="133"/>
      <c r="S5" s="136"/>
      <c r="T5" s="136"/>
      <c r="U5" s="136"/>
      <c r="V5" s="136"/>
      <c r="W5" s="136"/>
      <c r="X5" s="137"/>
    </row>
    <row r="6" spans="1:24" s="1" customFormat="1" ht="16.5" thickBot="1" x14ac:dyDescent="0.25">
      <c r="A6" s="3" t="s">
        <v>5</v>
      </c>
      <c r="B6" s="131" t="s">
        <v>6</v>
      </c>
      <c r="C6" s="132"/>
      <c r="D6" s="132"/>
      <c r="E6" s="132"/>
      <c r="F6" s="132"/>
      <c r="G6" s="132"/>
      <c r="H6" s="133"/>
      <c r="I6" s="141" t="s">
        <v>7</v>
      </c>
      <c r="J6" s="142"/>
      <c r="K6" s="142"/>
      <c r="L6" s="142"/>
      <c r="M6" s="142"/>
      <c r="N6" s="143"/>
      <c r="O6" s="144">
        <v>5</v>
      </c>
      <c r="P6" s="145"/>
      <c r="Q6" s="145"/>
      <c r="R6" s="146"/>
      <c r="S6" s="136"/>
      <c r="T6" s="136"/>
      <c r="U6" s="136"/>
      <c r="V6" s="136"/>
      <c r="W6" s="136"/>
      <c r="X6" s="137"/>
    </row>
    <row r="7" spans="1:24" s="1" customFormat="1" ht="16.5" thickBot="1" x14ac:dyDescent="0.25">
      <c r="A7" s="3" t="s">
        <v>8</v>
      </c>
      <c r="B7" s="147" t="s">
        <v>9</v>
      </c>
      <c r="C7" s="147"/>
      <c r="D7" s="147"/>
      <c r="E7" s="147"/>
      <c r="F7" s="147"/>
      <c r="G7" s="147"/>
      <c r="H7" s="147"/>
      <c r="I7" s="147"/>
      <c r="J7" s="147"/>
      <c r="K7" s="147"/>
      <c r="L7" s="147"/>
      <c r="M7" s="147"/>
      <c r="N7" s="147"/>
      <c r="O7" s="147"/>
      <c r="P7" s="147"/>
      <c r="Q7" s="147"/>
      <c r="R7" s="148"/>
      <c r="S7" s="138"/>
      <c r="T7" s="138"/>
      <c r="U7" s="138"/>
      <c r="V7" s="138"/>
      <c r="W7" s="138"/>
      <c r="X7" s="139"/>
    </row>
    <row r="8" spans="1:24" s="1" customFormat="1" x14ac:dyDescent="0.2">
      <c r="A8" s="118" t="s">
        <v>10</v>
      </c>
      <c r="B8" s="120" t="s">
        <v>11</v>
      </c>
      <c r="C8" s="121"/>
      <c r="D8" s="122"/>
      <c r="E8" s="123" t="s">
        <v>12</v>
      </c>
      <c r="F8" s="124"/>
      <c r="G8" s="124"/>
      <c r="H8" s="124"/>
      <c r="I8" s="124"/>
      <c r="J8" s="124"/>
      <c r="K8" s="124"/>
      <c r="L8" s="124"/>
      <c r="M8" s="124"/>
      <c r="N8" s="124"/>
      <c r="O8" s="124"/>
      <c r="P8" s="125"/>
      <c r="Q8" s="120" t="s">
        <v>13</v>
      </c>
      <c r="R8" s="149"/>
      <c r="S8" s="124"/>
      <c r="T8" s="124"/>
      <c r="U8" s="124"/>
      <c r="V8" s="124"/>
      <c r="W8" s="125"/>
      <c r="X8" s="126" t="s">
        <v>14</v>
      </c>
    </row>
    <row r="9" spans="1:24" ht="50.25" customHeight="1" thickBot="1" x14ac:dyDescent="0.25">
      <c r="A9" s="119"/>
      <c r="B9" s="19" t="s">
        <v>15</v>
      </c>
      <c r="C9" s="7" t="s">
        <v>16</v>
      </c>
      <c r="D9" s="4" t="s">
        <v>17</v>
      </c>
      <c r="E9" s="20" t="s">
        <v>18</v>
      </c>
      <c r="F9" s="5" t="s">
        <v>19</v>
      </c>
      <c r="G9" s="5" t="s">
        <v>20</v>
      </c>
      <c r="H9" s="5" t="s">
        <v>21</v>
      </c>
      <c r="I9" s="20" t="s">
        <v>22</v>
      </c>
      <c r="J9" s="5" t="s">
        <v>23</v>
      </c>
      <c r="K9" s="5" t="s">
        <v>24</v>
      </c>
      <c r="L9" s="5" t="s">
        <v>25</v>
      </c>
      <c r="M9" s="20" t="s">
        <v>26</v>
      </c>
      <c r="N9" s="5" t="s">
        <v>27</v>
      </c>
      <c r="O9" s="5" t="s">
        <v>28</v>
      </c>
      <c r="P9" s="6" t="s">
        <v>29</v>
      </c>
      <c r="Q9" s="19" t="s">
        <v>30</v>
      </c>
      <c r="R9" s="7" t="s">
        <v>31</v>
      </c>
      <c r="S9" s="7" t="s">
        <v>32</v>
      </c>
      <c r="T9" s="7" t="s">
        <v>33</v>
      </c>
      <c r="U9" s="107" t="s">
        <v>110</v>
      </c>
      <c r="V9" s="7" t="s">
        <v>34</v>
      </c>
      <c r="W9" s="21" t="s">
        <v>35</v>
      </c>
      <c r="X9" s="127" t="s">
        <v>36</v>
      </c>
    </row>
    <row r="10" spans="1:24" ht="81" x14ac:dyDescent="0.2">
      <c r="A10" s="113" t="s">
        <v>37</v>
      </c>
      <c r="B10" s="62" t="s">
        <v>61</v>
      </c>
      <c r="C10" s="22"/>
      <c r="D10" s="63"/>
      <c r="E10" s="37"/>
      <c r="F10" s="23" t="s">
        <v>65</v>
      </c>
      <c r="G10" s="23" t="s">
        <v>65</v>
      </c>
      <c r="H10" s="23" t="s">
        <v>65</v>
      </c>
      <c r="I10" s="23" t="s">
        <v>65</v>
      </c>
      <c r="J10" s="23" t="s">
        <v>65</v>
      </c>
      <c r="K10" s="23" t="s">
        <v>65</v>
      </c>
      <c r="L10" s="23" t="s">
        <v>65</v>
      </c>
      <c r="M10" s="23" t="s">
        <v>65</v>
      </c>
      <c r="N10" s="23" t="s">
        <v>65</v>
      </c>
      <c r="O10" s="23" t="s">
        <v>65</v>
      </c>
      <c r="P10" s="24"/>
      <c r="Q10" s="202" t="s">
        <v>92</v>
      </c>
      <c r="R10" s="203" t="s">
        <v>77</v>
      </c>
      <c r="S10" s="202" t="s">
        <v>122</v>
      </c>
      <c r="T10" s="204" t="s">
        <v>123</v>
      </c>
      <c r="U10" s="205" t="s">
        <v>121</v>
      </c>
      <c r="V10" s="205" t="s">
        <v>118</v>
      </c>
      <c r="W10" s="205" t="s">
        <v>119</v>
      </c>
      <c r="X10" s="25"/>
    </row>
    <row r="11" spans="1:24" ht="122.25" thickBot="1" x14ac:dyDescent="0.25">
      <c r="A11" s="114"/>
      <c r="B11" s="64" t="s">
        <v>62</v>
      </c>
      <c r="C11" s="26"/>
      <c r="D11" s="65"/>
      <c r="E11" s="38"/>
      <c r="F11" s="38" t="s">
        <v>65</v>
      </c>
      <c r="G11" s="38" t="s">
        <v>65</v>
      </c>
      <c r="H11" s="27"/>
      <c r="I11" s="38"/>
      <c r="J11" s="27"/>
      <c r="K11" s="38" t="s">
        <v>65</v>
      </c>
      <c r="L11" s="38" t="s">
        <v>65</v>
      </c>
      <c r="M11" s="38"/>
      <c r="N11" s="27"/>
      <c r="O11" s="27"/>
      <c r="P11" s="27"/>
      <c r="Q11" s="206"/>
      <c r="R11" s="207"/>
      <c r="S11" s="206"/>
      <c r="T11" s="208"/>
      <c r="U11" s="209"/>
      <c r="V11" s="209"/>
      <c r="W11" s="209"/>
      <c r="X11" s="28"/>
    </row>
    <row r="12" spans="1:24" ht="101.25" x14ac:dyDescent="0.2">
      <c r="A12" s="115" t="s">
        <v>38</v>
      </c>
      <c r="B12" s="71" t="s">
        <v>75</v>
      </c>
      <c r="C12" s="88"/>
      <c r="D12" s="72"/>
      <c r="E12" s="81"/>
      <c r="F12" s="81" t="s">
        <v>65</v>
      </c>
      <c r="G12" s="81" t="s">
        <v>65</v>
      </c>
      <c r="H12" s="12"/>
      <c r="I12" s="81"/>
      <c r="J12" s="12"/>
      <c r="K12" s="81" t="s">
        <v>65</v>
      </c>
      <c r="L12" s="81" t="s">
        <v>65</v>
      </c>
      <c r="M12" s="81"/>
      <c r="N12" s="12"/>
      <c r="O12" s="12"/>
      <c r="P12" s="12"/>
      <c r="Q12" s="202" t="s">
        <v>93</v>
      </c>
      <c r="R12" s="202" t="s">
        <v>78</v>
      </c>
      <c r="S12" s="202" t="s">
        <v>122</v>
      </c>
      <c r="T12" s="204" t="s">
        <v>124</v>
      </c>
      <c r="U12" s="205" t="s">
        <v>120</v>
      </c>
      <c r="V12" s="205" t="s">
        <v>118</v>
      </c>
      <c r="W12" s="205" t="s">
        <v>119</v>
      </c>
      <c r="X12" s="89"/>
    </row>
    <row r="13" spans="1:24" ht="102" thickBot="1" x14ac:dyDescent="0.3">
      <c r="A13" s="116"/>
      <c r="B13" s="66" t="s">
        <v>74</v>
      </c>
      <c r="C13" s="35"/>
      <c r="D13" s="67"/>
      <c r="E13" s="36"/>
      <c r="F13" s="34" t="s">
        <v>65</v>
      </c>
      <c r="G13" s="34" t="s">
        <v>65</v>
      </c>
      <c r="H13" s="34" t="s">
        <v>65</v>
      </c>
      <c r="I13" s="34" t="s">
        <v>65</v>
      </c>
      <c r="J13" s="34" t="s">
        <v>65</v>
      </c>
      <c r="K13" s="34" t="s">
        <v>65</v>
      </c>
      <c r="L13" s="34" t="s">
        <v>65</v>
      </c>
      <c r="M13" s="34" t="s">
        <v>65</v>
      </c>
      <c r="N13" s="34" t="s">
        <v>65</v>
      </c>
      <c r="O13" s="34" t="s">
        <v>65</v>
      </c>
      <c r="P13" s="13"/>
      <c r="Q13" s="210"/>
      <c r="R13" s="210"/>
      <c r="S13" s="206"/>
      <c r="T13" s="208"/>
      <c r="U13" s="209"/>
      <c r="V13" s="209"/>
      <c r="W13" s="209"/>
      <c r="X13" s="30"/>
    </row>
    <row r="14" spans="1:24" ht="121.5" x14ac:dyDescent="0.25">
      <c r="A14" s="116"/>
      <c r="B14" s="66" t="s">
        <v>81</v>
      </c>
      <c r="C14" s="35"/>
      <c r="D14" s="67" t="s">
        <v>70</v>
      </c>
      <c r="E14" s="36"/>
      <c r="F14" s="34"/>
      <c r="G14" s="34"/>
      <c r="H14" s="34"/>
      <c r="I14" s="34"/>
      <c r="J14" s="34"/>
      <c r="K14" s="34"/>
      <c r="L14" s="34"/>
      <c r="M14" s="34"/>
      <c r="N14" s="34"/>
      <c r="O14" s="34"/>
      <c r="P14" s="13"/>
      <c r="Q14" s="196"/>
      <c r="R14" s="211" t="s">
        <v>82</v>
      </c>
      <c r="S14" s="196"/>
      <c r="T14" s="212"/>
      <c r="U14" s="213"/>
      <c r="V14" s="198"/>
      <c r="W14" s="196"/>
      <c r="X14" s="30"/>
    </row>
    <row r="15" spans="1:24" ht="81.75" thickBot="1" x14ac:dyDescent="0.25">
      <c r="A15" s="116"/>
      <c r="B15" s="66" t="s">
        <v>73</v>
      </c>
      <c r="C15" s="9"/>
      <c r="D15" s="67"/>
      <c r="E15" s="33"/>
      <c r="F15" s="34" t="s">
        <v>65</v>
      </c>
      <c r="G15" s="34" t="s">
        <v>65</v>
      </c>
      <c r="H15" s="34" t="s">
        <v>65</v>
      </c>
      <c r="I15" s="34" t="s">
        <v>65</v>
      </c>
      <c r="J15" s="34" t="s">
        <v>65</v>
      </c>
      <c r="K15" s="34" t="s">
        <v>65</v>
      </c>
      <c r="L15" s="34" t="s">
        <v>65</v>
      </c>
      <c r="M15" s="34" t="s">
        <v>65</v>
      </c>
      <c r="N15" s="34" t="s">
        <v>65</v>
      </c>
      <c r="O15" s="34" t="s">
        <v>65</v>
      </c>
      <c r="P15" s="10"/>
      <c r="Q15" s="211"/>
      <c r="R15" s="211"/>
      <c r="S15" s="211"/>
      <c r="T15" s="214"/>
      <c r="U15" s="215"/>
      <c r="V15" s="196"/>
      <c r="W15" s="196"/>
      <c r="X15" s="31"/>
    </row>
    <row r="16" spans="1:24" ht="40.5" x14ac:dyDescent="0.2">
      <c r="A16" s="116"/>
      <c r="B16" s="66" t="s">
        <v>72</v>
      </c>
      <c r="C16" s="11"/>
      <c r="D16" s="67"/>
      <c r="E16" s="34"/>
      <c r="F16" s="34" t="s">
        <v>65</v>
      </c>
      <c r="G16" s="34" t="s">
        <v>65</v>
      </c>
      <c r="H16" s="34" t="s">
        <v>65</v>
      </c>
      <c r="I16" s="34" t="s">
        <v>65</v>
      </c>
      <c r="J16" s="34" t="s">
        <v>65</v>
      </c>
      <c r="K16" s="34" t="s">
        <v>65</v>
      </c>
      <c r="L16" s="34" t="s">
        <v>65</v>
      </c>
      <c r="M16" s="34" t="s">
        <v>65</v>
      </c>
      <c r="N16" s="34" t="s">
        <v>65</v>
      </c>
      <c r="O16" s="34" t="s">
        <v>65</v>
      </c>
      <c r="P16" s="10"/>
      <c r="Q16" s="195"/>
      <c r="R16" s="195" t="s">
        <v>83</v>
      </c>
      <c r="S16" s="211"/>
      <c r="T16" s="216"/>
      <c r="U16" s="216"/>
      <c r="V16" s="196"/>
      <c r="W16" s="196"/>
      <c r="X16" s="32"/>
    </row>
    <row r="17" spans="1:24" ht="159" customHeight="1" thickBot="1" x14ac:dyDescent="0.25">
      <c r="A17" s="116"/>
      <c r="B17" s="68" t="s">
        <v>71</v>
      </c>
      <c r="C17" s="11"/>
      <c r="D17" s="67"/>
      <c r="E17" s="34"/>
      <c r="F17" s="34" t="s">
        <v>65</v>
      </c>
      <c r="G17" s="34" t="s">
        <v>65</v>
      </c>
      <c r="H17" s="34" t="s">
        <v>65</v>
      </c>
      <c r="I17" s="34" t="s">
        <v>65</v>
      </c>
      <c r="J17" s="34" t="s">
        <v>65</v>
      </c>
      <c r="K17" s="34" t="s">
        <v>65</v>
      </c>
      <c r="L17" s="34" t="s">
        <v>65</v>
      </c>
      <c r="M17" s="34" t="s">
        <v>65</v>
      </c>
      <c r="N17" s="34" t="s">
        <v>65</v>
      </c>
      <c r="O17" s="34" t="s">
        <v>65</v>
      </c>
      <c r="P17" s="10"/>
      <c r="Q17" s="196" t="s">
        <v>91</v>
      </c>
      <c r="R17" s="196" t="s">
        <v>84</v>
      </c>
      <c r="S17" s="196" t="s">
        <v>106</v>
      </c>
      <c r="T17" s="197">
        <f>AVERAGE(29.19%,24.02%)</f>
        <v>0.26605000000000001</v>
      </c>
      <c r="U17" s="196" t="s">
        <v>114</v>
      </c>
      <c r="V17" s="196" t="s">
        <v>118</v>
      </c>
      <c r="W17" s="196" t="s">
        <v>119</v>
      </c>
      <c r="X17" s="32"/>
    </row>
    <row r="18" spans="1:24" ht="123.75" customHeight="1" thickBot="1" x14ac:dyDescent="0.3">
      <c r="A18" s="117"/>
      <c r="B18" s="84" t="s">
        <v>80</v>
      </c>
      <c r="C18" s="85"/>
      <c r="D18" s="65"/>
      <c r="E18" s="84"/>
      <c r="F18" s="38" t="s">
        <v>65</v>
      </c>
      <c r="G18" s="38" t="s">
        <v>65</v>
      </c>
      <c r="H18" s="38" t="s">
        <v>65</v>
      </c>
      <c r="I18" s="38" t="s">
        <v>65</v>
      </c>
      <c r="J18" s="38" t="s">
        <v>65</v>
      </c>
      <c r="K18" s="38" t="s">
        <v>65</v>
      </c>
      <c r="L18" s="38" t="s">
        <v>65</v>
      </c>
      <c r="M18" s="38" t="s">
        <v>65</v>
      </c>
      <c r="N18" s="38" t="s">
        <v>65</v>
      </c>
      <c r="O18" s="38" t="s">
        <v>65</v>
      </c>
      <c r="P18" s="86"/>
      <c r="Q18" s="195"/>
      <c r="R18" s="195" t="s">
        <v>79</v>
      </c>
      <c r="S18" s="217"/>
      <c r="T18" s="218"/>
      <c r="U18" s="219"/>
      <c r="V18" s="199"/>
      <c r="W18" s="217"/>
      <c r="X18" s="87"/>
    </row>
    <row r="19" spans="1:24" ht="334.5" customHeight="1" thickBot="1" x14ac:dyDescent="0.3">
      <c r="A19" s="76" t="s">
        <v>39</v>
      </c>
      <c r="B19" s="77" t="s">
        <v>66</v>
      </c>
      <c r="C19" s="78"/>
      <c r="D19" s="79"/>
      <c r="E19" s="80"/>
      <c r="F19" s="81" t="s">
        <v>65</v>
      </c>
      <c r="G19" s="81" t="s">
        <v>65</v>
      </c>
      <c r="H19" s="81" t="s">
        <v>65</v>
      </c>
      <c r="I19" s="81" t="s">
        <v>65</v>
      </c>
      <c r="J19" s="81" t="s">
        <v>65</v>
      </c>
      <c r="K19" s="81" t="s">
        <v>65</v>
      </c>
      <c r="L19" s="81" t="s">
        <v>65</v>
      </c>
      <c r="M19" s="81" t="s">
        <v>65</v>
      </c>
      <c r="N19" s="81" t="s">
        <v>65</v>
      </c>
      <c r="O19" s="81" t="s">
        <v>65</v>
      </c>
      <c r="P19" s="82"/>
      <c r="Q19" s="196" t="s">
        <v>98</v>
      </c>
      <c r="R19" s="196" t="s">
        <v>99</v>
      </c>
      <c r="S19" s="196" t="s">
        <v>106</v>
      </c>
      <c r="T19" s="196">
        <f>AVERAGE(66.54%,39.07%)</f>
        <v>0.52805000000000002</v>
      </c>
      <c r="U19" s="196" t="s">
        <v>115</v>
      </c>
      <c r="V19" s="196" t="s">
        <v>118</v>
      </c>
      <c r="W19" s="196" t="s">
        <v>119</v>
      </c>
      <c r="X19" s="83"/>
    </row>
    <row r="20" spans="1:24" ht="192.75" customHeight="1" thickBot="1" x14ac:dyDescent="0.3">
      <c r="A20" s="18" t="s">
        <v>40</v>
      </c>
      <c r="B20" s="75" t="s">
        <v>63</v>
      </c>
      <c r="C20" s="40"/>
      <c r="D20" s="69"/>
      <c r="E20" s="41"/>
      <c r="F20" s="23" t="s">
        <v>65</v>
      </c>
      <c r="G20" s="23" t="s">
        <v>65</v>
      </c>
      <c r="H20" s="23" t="s">
        <v>65</v>
      </c>
      <c r="I20" s="23" t="s">
        <v>65</v>
      </c>
      <c r="J20" s="23" t="s">
        <v>65</v>
      </c>
      <c r="K20" s="23" t="s">
        <v>65</v>
      </c>
      <c r="L20" s="23" t="s">
        <v>65</v>
      </c>
      <c r="M20" s="23" t="s">
        <v>65</v>
      </c>
      <c r="N20" s="23" t="s">
        <v>65</v>
      </c>
      <c r="O20" s="23" t="s">
        <v>65</v>
      </c>
      <c r="P20" s="42"/>
      <c r="Q20" s="196" t="s">
        <v>91</v>
      </c>
      <c r="R20" s="196" t="s">
        <v>84</v>
      </c>
      <c r="S20" s="196" t="s">
        <v>106</v>
      </c>
      <c r="T20" s="197">
        <f>AVERAGE(29.19%,24.02%)</f>
        <v>0.26605000000000001</v>
      </c>
      <c r="U20" s="196" t="s">
        <v>114</v>
      </c>
      <c r="V20" s="196" t="s">
        <v>118</v>
      </c>
      <c r="W20" s="196" t="s">
        <v>119</v>
      </c>
      <c r="X20" s="43"/>
    </row>
    <row r="21" spans="1:24" ht="310.5" customHeight="1" thickBot="1" x14ac:dyDescent="0.35">
      <c r="A21" s="61" t="s">
        <v>64</v>
      </c>
      <c r="B21" s="70" t="s">
        <v>76</v>
      </c>
      <c r="C21" s="40"/>
      <c r="D21" s="69"/>
      <c r="E21" s="46"/>
      <c r="F21" s="23" t="s">
        <v>65</v>
      </c>
      <c r="G21" s="23" t="s">
        <v>65</v>
      </c>
      <c r="H21" s="23" t="s">
        <v>65</v>
      </c>
      <c r="I21" s="23" t="s">
        <v>65</v>
      </c>
      <c r="J21" s="23" t="s">
        <v>65</v>
      </c>
      <c r="K21" s="23" t="s">
        <v>65</v>
      </c>
      <c r="L21" s="23" t="s">
        <v>65</v>
      </c>
      <c r="M21" s="23" t="s">
        <v>65</v>
      </c>
      <c r="N21" s="23" t="s">
        <v>65</v>
      </c>
      <c r="O21" s="23" t="s">
        <v>65</v>
      </c>
      <c r="P21" s="47"/>
      <c r="Q21" s="220"/>
      <c r="R21" s="221" t="s">
        <v>85</v>
      </c>
      <c r="S21" s="222"/>
      <c r="T21" s="223"/>
      <c r="U21" s="200"/>
      <c r="V21" s="200"/>
      <c r="W21" s="200"/>
      <c r="X21" s="43"/>
    </row>
    <row r="22" spans="1:24" ht="156.75" customHeight="1" thickBot="1" x14ac:dyDescent="0.35">
      <c r="A22" s="45" t="s">
        <v>41</v>
      </c>
      <c r="B22" s="71" t="s">
        <v>86</v>
      </c>
      <c r="C22" s="39"/>
      <c r="D22" s="72"/>
      <c r="E22" s="44"/>
      <c r="F22" s="44"/>
      <c r="G22" s="12"/>
      <c r="H22" s="12"/>
      <c r="I22" s="12"/>
      <c r="J22" s="14"/>
      <c r="K22" s="14"/>
      <c r="L22" s="12"/>
      <c r="M22" s="12"/>
      <c r="N22" s="12"/>
      <c r="O22" s="14"/>
      <c r="P22" s="14"/>
      <c r="Q22" s="224"/>
      <c r="R22" s="221" t="s">
        <v>87</v>
      </c>
      <c r="S22" s="225"/>
      <c r="T22" s="226"/>
      <c r="U22" s="201"/>
      <c r="V22" s="201"/>
      <c r="W22" s="201"/>
      <c r="X22" s="29"/>
    </row>
    <row r="23" spans="1:24" x14ac:dyDescent="0.2">
      <c r="B23" s="73"/>
      <c r="C23" s="73"/>
      <c r="D23" s="74"/>
    </row>
    <row r="24" spans="1:24" x14ac:dyDescent="0.2">
      <c r="B24" s="73"/>
      <c r="C24" s="73"/>
      <c r="D24" s="73"/>
    </row>
    <row r="25" spans="1:24" x14ac:dyDescent="0.2">
      <c r="B25" s="73"/>
      <c r="C25" s="73"/>
      <c r="D25" s="73"/>
    </row>
    <row r="28" spans="1:24" x14ac:dyDescent="0.2">
      <c r="A28" s="17" t="s">
        <v>42</v>
      </c>
    </row>
    <row r="29" spans="1:24" x14ac:dyDescent="0.2">
      <c r="B29" s="8" t="s">
        <v>43</v>
      </c>
    </row>
  </sheetData>
  <mergeCells count="30">
    <mergeCell ref="R10:R11"/>
    <mergeCell ref="R12:R13"/>
    <mergeCell ref="Q10:Q11"/>
    <mergeCell ref="Q12:Q13"/>
    <mergeCell ref="Q8:W8"/>
    <mergeCell ref="U12:U13"/>
    <mergeCell ref="U10:U11"/>
    <mergeCell ref="T10:T11"/>
    <mergeCell ref="S10:S11"/>
    <mergeCell ref="T12:T13"/>
    <mergeCell ref="V10:V11"/>
    <mergeCell ref="W10:W11"/>
    <mergeCell ref="V12:V13"/>
    <mergeCell ref="W12:W13"/>
    <mergeCell ref="S12:S13"/>
    <mergeCell ref="X8:X9"/>
    <mergeCell ref="A1:X1"/>
    <mergeCell ref="B3:R3"/>
    <mergeCell ref="S3:X7"/>
    <mergeCell ref="B4:R4"/>
    <mergeCell ref="B5:R5"/>
    <mergeCell ref="B6:H6"/>
    <mergeCell ref="I6:N6"/>
    <mergeCell ref="O6:R6"/>
    <mergeCell ref="B7:R7"/>
    <mergeCell ref="A10:A11"/>
    <mergeCell ref="A12:A18"/>
    <mergeCell ref="A8:A9"/>
    <mergeCell ref="B8:D8"/>
    <mergeCell ref="E8:P8"/>
  </mergeCells>
  <pageMargins left="0.39370078740157483" right="0.39370078740157483" top="0.39370078740157483" bottom="0.39370078740157483" header="0" footer="0"/>
  <pageSetup scale="38" orientation="landscape" horizontalDpi="300" verticalDpi="300" r:id="rId1"/>
  <headerFooter alignWithMargins="0">
    <oddFooter>&amp;C&amp;P/&amp;N</oddFooter>
  </headerFooter>
  <rowBreaks count="1" manualBreakCount="1">
    <brk id="21"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X26"/>
  <sheetViews>
    <sheetView view="pageBreakPreview" topLeftCell="B13" zoomScale="50" zoomScaleSheetLayoutView="50" workbookViewId="0">
      <selection activeCell="S13" sqref="S13"/>
    </sheetView>
  </sheetViews>
  <sheetFormatPr baseColWidth="10" defaultColWidth="10.85546875" defaultRowHeight="20.25" x14ac:dyDescent="0.3"/>
  <cols>
    <col min="1" max="1" width="52.7109375" style="96" customWidth="1"/>
    <col min="2" max="2" width="65.42578125" style="96" customWidth="1"/>
    <col min="3" max="3" width="24.7109375" style="57" bestFit="1" customWidth="1"/>
    <col min="4" max="4" width="14.42578125" style="57" customWidth="1"/>
    <col min="5" max="11" width="6.28515625" style="57" customWidth="1"/>
    <col min="12" max="12" width="6.28515625" style="60" customWidth="1"/>
    <col min="13" max="16" width="6.28515625" style="57" customWidth="1"/>
    <col min="17" max="17" width="20.42578125" style="96" customWidth="1"/>
    <col min="18" max="18" width="47.5703125" style="96" customWidth="1"/>
    <col min="19" max="19" width="26.140625" style="57" customWidth="1"/>
    <col min="20" max="20" width="21.28515625" style="57" customWidth="1"/>
    <col min="21" max="21" width="32.140625" style="57" customWidth="1"/>
    <col min="22" max="22" width="22.7109375" style="57" customWidth="1"/>
    <col min="23" max="23" width="18.5703125" style="57" customWidth="1"/>
    <col min="24" max="24" width="70.7109375" style="57" customWidth="1"/>
    <col min="25" max="16384" width="10.85546875" style="57"/>
  </cols>
  <sheetData>
    <row r="1" spans="1:24" s="49" customFormat="1" ht="21" thickBot="1" x14ac:dyDescent="0.35">
      <c r="A1" s="156" t="s">
        <v>0</v>
      </c>
      <c r="B1" s="157"/>
      <c r="C1" s="157"/>
      <c r="D1" s="157"/>
      <c r="E1" s="157"/>
      <c r="F1" s="157"/>
      <c r="G1" s="157"/>
      <c r="H1" s="157"/>
      <c r="I1" s="157"/>
      <c r="J1" s="157"/>
      <c r="K1" s="157"/>
      <c r="L1" s="157"/>
      <c r="M1" s="157"/>
      <c r="N1" s="157"/>
      <c r="O1" s="157"/>
      <c r="P1" s="157"/>
      <c r="Q1" s="157"/>
      <c r="R1" s="157"/>
      <c r="S1" s="157"/>
      <c r="T1" s="157"/>
      <c r="U1" s="157"/>
      <c r="V1" s="157"/>
      <c r="W1" s="157"/>
      <c r="X1" s="158"/>
    </row>
    <row r="2" spans="1:24" s="49" customFormat="1" ht="21" thickBot="1" x14ac:dyDescent="0.35">
      <c r="A2" s="50"/>
      <c r="B2" s="50"/>
      <c r="C2" s="50"/>
      <c r="D2" s="50"/>
      <c r="E2" s="50"/>
      <c r="F2" s="50"/>
      <c r="G2" s="50"/>
      <c r="H2" s="50"/>
      <c r="I2" s="50"/>
      <c r="J2" s="50"/>
      <c r="K2" s="50"/>
      <c r="L2" s="50"/>
      <c r="M2" s="50"/>
      <c r="N2" s="50"/>
      <c r="O2" s="50"/>
      <c r="P2" s="51"/>
      <c r="Q2" s="97"/>
      <c r="R2" s="97"/>
      <c r="S2" s="51"/>
      <c r="T2" s="51"/>
      <c r="U2" s="51"/>
      <c r="V2" s="51"/>
      <c r="W2" s="51"/>
      <c r="X2" s="51"/>
    </row>
    <row r="3" spans="1:24" s="49" customFormat="1" ht="21" thickBot="1" x14ac:dyDescent="0.35">
      <c r="A3" s="52" t="s">
        <v>1</v>
      </c>
      <c r="B3" s="159" t="s">
        <v>2</v>
      </c>
      <c r="C3" s="160"/>
      <c r="D3" s="160"/>
      <c r="E3" s="160"/>
      <c r="F3" s="160"/>
      <c r="G3" s="160"/>
      <c r="H3" s="160"/>
      <c r="I3" s="160"/>
      <c r="J3" s="160"/>
      <c r="K3" s="160"/>
      <c r="L3" s="160"/>
      <c r="M3" s="160"/>
      <c r="N3" s="160"/>
      <c r="O3" s="160"/>
      <c r="P3" s="160"/>
      <c r="Q3" s="160"/>
      <c r="R3" s="161"/>
      <c r="S3" s="162"/>
      <c r="T3" s="162"/>
      <c r="U3" s="162"/>
      <c r="V3" s="162"/>
      <c r="W3" s="162"/>
      <c r="X3" s="163"/>
    </row>
    <row r="4" spans="1:24" s="49" customFormat="1" ht="21" thickBot="1" x14ac:dyDescent="0.35">
      <c r="A4" s="52" t="s">
        <v>3</v>
      </c>
      <c r="B4" s="159" t="s">
        <v>69</v>
      </c>
      <c r="C4" s="160"/>
      <c r="D4" s="160"/>
      <c r="E4" s="160"/>
      <c r="F4" s="160"/>
      <c r="G4" s="160"/>
      <c r="H4" s="160"/>
      <c r="I4" s="160"/>
      <c r="J4" s="160"/>
      <c r="K4" s="160"/>
      <c r="L4" s="160"/>
      <c r="M4" s="160"/>
      <c r="N4" s="160"/>
      <c r="O4" s="160"/>
      <c r="P4" s="160"/>
      <c r="Q4" s="160"/>
      <c r="R4" s="161"/>
      <c r="S4" s="164"/>
      <c r="T4" s="164"/>
      <c r="U4" s="164"/>
      <c r="V4" s="164"/>
      <c r="W4" s="164"/>
      <c r="X4" s="165"/>
    </row>
    <row r="5" spans="1:24" s="49" customFormat="1" ht="21" thickBot="1" x14ac:dyDescent="0.35">
      <c r="A5" s="52" t="s">
        <v>4</v>
      </c>
      <c r="B5" s="168">
        <v>43648</v>
      </c>
      <c r="C5" s="160"/>
      <c r="D5" s="160"/>
      <c r="E5" s="160"/>
      <c r="F5" s="160"/>
      <c r="G5" s="160"/>
      <c r="H5" s="160"/>
      <c r="I5" s="160"/>
      <c r="J5" s="160"/>
      <c r="K5" s="160"/>
      <c r="L5" s="160"/>
      <c r="M5" s="160"/>
      <c r="N5" s="160"/>
      <c r="O5" s="160"/>
      <c r="P5" s="160"/>
      <c r="Q5" s="160"/>
      <c r="R5" s="161"/>
      <c r="S5" s="164"/>
      <c r="T5" s="164"/>
      <c r="U5" s="164"/>
      <c r="V5" s="164"/>
      <c r="W5" s="164"/>
      <c r="X5" s="165"/>
    </row>
    <row r="6" spans="1:24" s="49" customFormat="1" ht="21" thickBot="1" x14ac:dyDescent="0.35">
      <c r="A6" s="52" t="s">
        <v>5</v>
      </c>
      <c r="B6" s="159" t="s">
        <v>6</v>
      </c>
      <c r="C6" s="160"/>
      <c r="D6" s="160"/>
      <c r="E6" s="160"/>
      <c r="F6" s="160"/>
      <c r="G6" s="160"/>
      <c r="H6" s="161"/>
      <c r="I6" s="169" t="s">
        <v>7</v>
      </c>
      <c r="J6" s="170"/>
      <c r="K6" s="170"/>
      <c r="L6" s="170"/>
      <c r="M6" s="170"/>
      <c r="N6" s="171"/>
      <c r="O6" s="159">
        <v>19</v>
      </c>
      <c r="P6" s="160"/>
      <c r="Q6" s="160"/>
      <c r="R6" s="161"/>
      <c r="S6" s="164"/>
      <c r="T6" s="164"/>
      <c r="U6" s="164"/>
      <c r="V6" s="164"/>
      <c r="W6" s="164"/>
      <c r="X6" s="165"/>
    </row>
    <row r="7" spans="1:24" s="49" customFormat="1" ht="45" customHeight="1" thickBot="1" x14ac:dyDescent="0.35">
      <c r="A7" s="52" t="s">
        <v>8</v>
      </c>
      <c r="B7" s="172" t="s">
        <v>44</v>
      </c>
      <c r="C7" s="172"/>
      <c r="D7" s="172"/>
      <c r="E7" s="172"/>
      <c r="F7" s="172"/>
      <c r="G7" s="172"/>
      <c r="H7" s="172"/>
      <c r="I7" s="172"/>
      <c r="J7" s="172"/>
      <c r="K7" s="172"/>
      <c r="L7" s="172"/>
      <c r="M7" s="172"/>
      <c r="N7" s="172"/>
      <c r="O7" s="172"/>
      <c r="P7" s="172"/>
      <c r="Q7" s="172"/>
      <c r="R7" s="173"/>
      <c r="S7" s="166"/>
      <c r="T7" s="166"/>
      <c r="U7" s="166"/>
      <c r="V7" s="166"/>
      <c r="W7" s="166"/>
      <c r="X7" s="167"/>
    </row>
    <row r="8" spans="1:24" s="49" customFormat="1" x14ac:dyDescent="0.3">
      <c r="A8" s="174" t="s">
        <v>10</v>
      </c>
      <c r="B8" s="176" t="s">
        <v>11</v>
      </c>
      <c r="C8" s="177"/>
      <c r="D8" s="178"/>
      <c r="E8" s="179" t="s">
        <v>12</v>
      </c>
      <c r="F8" s="180"/>
      <c r="G8" s="180"/>
      <c r="H8" s="180"/>
      <c r="I8" s="180"/>
      <c r="J8" s="180"/>
      <c r="K8" s="180"/>
      <c r="L8" s="180"/>
      <c r="M8" s="180"/>
      <c r="N8" s="180"/>
      <c r="O8" s="180"/>
      <c r="P8" s="181"/>
      <c r="Q8" s="150" t="s">
        <v>13</v>
      </c>
      <c r="R8" s="151"/>
      <c r="S8" s="152"/>
      <c r="T8" s="152"/>
      <c r="U8" s="152"/>
      <c r="V8" s="152"/>
      <c r="W8" s="153"/>
      <c r="X8" s="154" t="s">
        <v>14</v>
      </c>
    </row>
    <row r="9" spans="1:24" ht="40.5" x14ac:dyDescent="0.3">
      <c r="A9" s="175"/>
      <c r="B9" s="53" t="s">
        <v>15</v>
      </c>
      <c r="C9" s="54" t="s">
        <v>45</v>
      </c>
      <c r="D9" s="55" t="s">
        <v>17</v>
      </c>
      <c r="E9" s="91" t="s">
        <v>18</v>
      </c>
      <c r="F9" s="91" t="s">
        <v>19</v>
      </c>
      <c r="G9" s="91" t="s">
        <v>20</v>
      </c>
      <c r="H9" s="91" t="s">
        <v>21</v>
      </c>
      <c r="I9" s="90" t="s">
        <v>22</v>
      </c>
      <c r="J9" s="91" t="s">
        <v>23</v>
      </c>
      <c r="K9" s="91" t="s">
        <v>24</v>
      </c>
      <c r="L9" s="91" t="s">
        <v>25</v>
      </c>
      <c r="M9" s="90" t="s">
        <v>26</v>
      </c>
      <c r="N9" s="91" t="s">
        <v>27</v>
      </c>
      <c r="O9" s="91" t="s">
        <v>28</v>
      </c>
      <c r="P9" s="92" t="s">
        <v>29</v>
      </c>
      <c r="Q9" s="53" t="s">
        <v>30</v>
      </c>
      <c r="R9" s="56" t="s">
        <v>31</v>
      </c>
      <c r="S9" s="56" t="s">
        <v>32</v>
      </c>
      <c r="T9" s="98" t="s">
        <v>33</v>
      </c>
      <c r="U9" s="106" t="s">
        <v>110</v>
      </c>
      <c r="V9" s="98" t="s">
        <v>34</v>
      </c>
      <c r="W9" s="99" t="s">
        <v>35</v>
      </c>
      <c r="X9" s="155" t="s">
        <v>36</v>
      </c>
    </row>
    <row r="10" spans="1:24" ht="196.5" customHeight="1" x14ac:dyDescent="0.3">
      <c r="A10" s="100" t="s">
        <v>46</v>
      </c>
      <c r="B10" s="101" t="s">
        <v>47</v>
      </c>
      <c r="C10" s="58"/>
      <c r="D10" s="58" t="s">
        <v>48</v>
      </c>
      <c r="E10" s="58"/>
      <c r="F10" s="102" t="s">
        <v>65</v>
      </c>
      <c r="G10" s="102" t="s">
        <v>65</v>
      </c>
      <c r="H10" s="102" t="s">
        <v>65</v>
      </c>
      <c r="I10" s="102" t="s">
        <v>65</v>
      </c>
      <c r="J10" s="102" t="s">
        <v>65</v>
      </c>
      <c r="K10" s="102" t="s">
        <v>65</v>
      </c>
      <c r="L10" s="102" t="s">
        <v>65</v>
      </c>
      <c r="M10" s="102" t="s">
        <v>65</v>
      </c>
      <c r="N10" s="102" t="s">
        <v>65</v>
      </c>
      <c r="O10" s="102" t="s">
        <v>65</v>
      </c>
      <c r="P10" s="102" t="s">
        <v>65</v>
      </c>
      <c r="Q10" s="108" t="s">
        <v>88</v>
      </c>
      <c r="R10" s="108" t="s">
        <v>89</v>
      </c>
      <c r="S10" s="109" t="s">
        <v>103</v>
      </c>
      <c r="T10" s="110">
        <f>106/125</f>
        <v>0.84799999999999998</v>
      </c>
      <c r="U10" s="109" t="s">
        <v>111</v>
      </c>
      <c r="V10" s="109" t="s">
        <v>118</v>
      </c>
      <c r="W10" s="109" t="s">
        <v>117</v>
      </c>
      <c r="X10" s="112" t="s">
        <v>130</v>
      </c>
    </row>
    <row r="11" spans="1:24" ht="121.5" customHeight="1" x14ac:dyDescent="0.3">
      <c r="A11" s="182" t="s">
        <v>49</v>
      </c>
      <c r="B11" s="101" t="s">
        <v>50</v>
      </c>
      <c r="C11" s="58"/>
      <c r="D11" s="58" t="s">
        <v>48</v>
      </c>
      <c r="E11" s="58"/>
      <c r="F11" s="102" t="s">
        <v>65</v>
      </c>
      <c r="G11" s="102" t="s">
        <v>65</v>
      </c>
      <c r="H11" s="102" t="s">
        <v>65</v>
      </c>
      <c r="I11" s="102" t="s">
        <v>65</v>
      </c>
      <c r="J11" s="102" t="s">
        <v>65</v>
      </c>
      <c r="K11" s="102" t="s">
        <v>65</v>
      </c>
      <c r="L11" s="102" t="s">
        <v>65</v>
      </c>
      <c r="M11" s="102" t="s">
        <v>65</v>
      </c>
      <c r="N11" s="102" t="s">
        <v>65</v>
      </c>
      <c r="O11" s="102" t="s">
        <v>65</v>
      </c>
      <c r="P11" s="102" t="s">
        <v>65</v>
      </c>
      <c r="Q11" s="192" t="s">
        <v>102</v>
      </c>
      <c r="R11" s="191" t="s">
        <v>90</v>
      </c>
      <c r="S11" s="183" t="s">
        <v>104</v>
      </c>
      <c r="T11" s="193"/>
      <c r="U11" s="193"/>
      <c r="V11" s="193"/>
      <c r="W11" s="193"/>
      <c r="X11" s="193"/>
    </row>
    <row r="12" spans="1:24" ht="222.75" customHeight="1" x14ac:dyDescent="0.3">
      <c r="A12" s="182"/>
      <c r="B12" s="101" t="s">
        <v>67</v>
      </c>
      <c r="C12" s="58"/>
      <c r="D12" s="58" t="s">
        <v>48</v>
      </c>
      <c r="E12" s="58"/>
      <c r="F12" s="102" t="s">
        <v>65</v>
      </c>
      <c r="G12" s="102" t="s">
        <v>65</v>
      </c>
      <c r="H12" s="102" t="s">
        <v>65</v>
      </c>
      <c r="I12" s="102" t="s">
        <v>65</v>
      </c>
      <c r="J12" s="102" t="s">
        <v>65</v>
      </c>
      <c r="K12" s="102" t="s">
        <v>65</v>
      </c>
      <c r="L12" s="102" t="s">
        <v>65</v>
      </c>
      <c r="M12" s="102" t="s">
        <v>65</v>
      </c>
      <c r="N12" s="102" t="s">
        <v>65</v>
      </c>
      <c r="O12" s="102" t="s">
        <v>65</v>
      </c>
      <c r="P12" s="102" t="s">
        <v>65</v>
      </c>
      <c r="Q12" s="192"/>
      <c r="R12" s="191"/>
      <c r="S12" s="184"/>
      <c r="T12" s="194"/>
      <c r="U12" s="194"/>
      <c r="V12" s="194"/>
      <c r="W12" s="194"/>
      <c r="X12" s="194"/>
    </row>
    <row r="13" spans="1:24" ht="250.5" customHeight="1" x14ac:dyDescent="0.3">
      <c r="A13" s="103" t="s">
        <v>51</v>
      </c>
      <c r="B13" s="101" t="s">
        <v>68</v>
      </c>
      <c r="C13" s="58"/>
      <c r="D13" s="58" t="s">
        <v>48</v>
      </c>
      <c r="E13" s="58"/>
      <c r="F13" s="102" t="s">
        <v>65</v>
      </c>
      <c r="G13" s="102" t="s">
        <v>65</v>
      </c>
      <c r="H13" s="102" t="s">
        <v>65</v>
      </c>
      <c r="I13" s="102" t="s">
        <v>65</v>
      </c>
      <c r="J13" s="102" t="s">
        <v>65</v>
      </c>
      <c r="K13" s="102" t="s">
        <v>65</v>
      </c>
      <c r="L13" s="102" t="s">
        <v>65</v>
      </c>
      <c r="M13" s="102" t="s">
        <v>65</v>
      </c>
      <c r="N13" s="102" t="s">
        <v>65</v>
      </c>
      <c r="O13" s="58"/>
      <c r="P13" s="58"/>
      <c r="Q13" s="108" t="s">
        <v>96</v>
      </c>
      <c r="R13" s="108" t="s">
        <v>97</v>
      </c>
      <c r="S13" s="109" t="s">
        <v>105</v>
      </c>
      <c r="T13" s="110">
        <f>AVERAGE(35.17%,34.14%)</f>
        <v>0.34655000000000002</v>
      </c>
      <c r="U13" s="109" t="s">
        <v>112</v>
      </c>
      <c r="V13" s="109" t="s">
        <v>118</v>
      </c>
      <c r="W13" s="109" t="s">
        <v>119</v>
      </c>
      <c r="X13" s="111" t="s">
        <v>125</v>
      </c>
    </row>
    <row r="14" spans="1:24" ht="277.5" customHeight="1" x14ac:dyDescent="0.3">
      <c r="A14" s="100" t="s">
        <v>52</v>
      </c>
      <c r="B14" s="101" t="s">
        <v>57</v>
      </c>
      <c r="C14" s="58"/>
      <c r="D14" s="58" t="s">
        <v>48</v>
      </c>
      <c r="E14" s="58"/>
      <c r="F14" s="102" t="s">
        <v>65</v>
      </c>
      <c r="G14" s="102" t="s">
        <v>65</v>
      </c>
      <c r="H14" s="102" t="s">
        <v>65</v>
      </c>
      <c r="I14" s="102" t="s">
        <v>65</v>
      </c>
      <c r="J14" s="102" t="s">
        <v>65</v>
      </c>
      <c r="K14" s="102" t="s">
        <v>65</v>
      </c>
      <c r="L14" s="102" t="s">
        <v>65</v>
      </c>
      <c r="M14" s="102" t="s">
        <v>65</v>
      </c>
      <c r="N14" s="102" t="s">
        <v>65</v>
      </c>
      <c r="O14" s="102" t="s">
        <v>65</v>
      </c>
      <c r="P14" s="58"/>
      <c r="Q14" s="108" t="s">
        <v>94</v>
      </c>
      <c r="R14" s="108" t="s">
        <v>95</v>
      </c>
      <c r="S14" s="109" t="s">
        <v>105</v>
      </c>
      <c r="T14" s="110">
        <f>AVERAGE(27.54%,28.62%)</f>
        <v>0.28079999999999999</v>
      </c>
      <c r="U14" s="109" t="s">
        <v>113</v>
      </c>
      <c r="V14" s="109" t="s">
        <v>118</v>
      </c>
      <c r="W14" s="109" t="s">
        <v>119</v>
      </c>
      <c r="X14" s="111" t="s">
        <v>126</v>
      </c>
    </row>
    <row r="15" spans="1:24" ht="208.5" customHeight="1" x14ac:dyDescent="0.3">
      <c r="A15" s="182" t="s">
        <v>53</v>
      </c>
      <c r="B15" s="101" t="s">
        <v>54</v>
      </c>
      <c r="C15" s="58"/>
      <c r="D15" s="58" t="s">
        <v>48</v>
      </c>
      <c r="E15" s="58"/>
      <c r="F15" s="102" t="s">
        <v>65</v>
      </c>
      <c r="G15" s="102" t="s">
        <v>65</v>
      </c>
      <c r="H15" s="102" t="s">
        <v>65</v>
      </c>
      <c r="I15" s="102" t="s">
        <v>65</v>
      </c>
      <c r="J15" s="102" t="s">
        <v>65</v>
      </c>
      <c r="K15" s="102" t="s">
        <v>65</v>
      </c>
      <c r="L15" s="102" t="s">
        <v>65</v>
      </c>
      <c r="M15" s="102" t="s">
        <v>65</v>
      </c>
      <c r="N15" s="102" t="s">
        <v>65</v>
      </c>
      <c r="O15" s="102" t="s">
        <v>65</v>
      </c>
      <c r="P15" s="102" t="s">
        <v>65</v>
      </c>
      <c r="Q15" s="108" t="s">
        <v>91</v>
      </c>
      <c r="R15" s="108" t="s">
        <v>84</v>
      </c>
      <c r="S15" s="109" t="s">
        <v>106</v>
      </c>
      <c r="T15" s="110">
        <f>AVERAGE(29.19%,24.02%)</f>
        <v>0.26605000000000001</v>
      </c>
      <c r="U15" s="109" t="s">
        <v>114</v>
      </c>
      <c r="V15" s="109" t="s">
        <v>118</v>
      </c>
      <c r="W15" s="109" t="s">
        <v>119</v>
      </c>
      <c r="X15" s="111" t="s">
        <v>127</v>
      </c>
    </row>
    <row r="16" spans="1:24" ht="135.75" customHeight="1" x14ac:dyDescent="0.3">
      <c r="A16" s="182"/>
      <c r="B16" s="101" t="s">
        <v>58</v>
      </c>
      <c r="C16" s="58"/>
      <c r="D16" s="58" t="s">
        <v>48</v>
      </c>
      <c r="E16" s="58"/>
      <c r="F16" s="102" t="s">
        <v>65</v>
      </c>
      <c r="G16" s="102" t="s">
        <v>65</v>
      </c>
      <c r="H16" s="102" t="s">
        <v>65</v>
      </c>
      <c r="I16" s="102" t="s">
        <v>65</v>
      </c>
      <c r="J16" s="102" t="s">
        <v>65</v>
      </c>
      <c r="K16" s="102" t="s">
        <v>65</v>
      </c>
      <c r="L16" s="102" t="s">
        <v>65</v>
      </c>
      <c r="M16" s="102" t="s">
        <v>65</v>
      </c>
      <c r="N16" s="102" t="s">
        <v>65</v>
      </c>
      <c r="O16" s="102" t="s">
        <v>65</v>
      </c>
      <c r="P16" s="58"/>
      <c r="Q16" s="93"/>
      <c r="R16" s="105" t="s">
        <v>107</v>
      </c>
      <c r="S16" s="58"/>
      <c r="T16" s="58"/>
      <c r="U16" s="58"/>
      <c r="V16" s="58"/>
      <c r="W16" s="58"/>
      <c r="X16" s="58"/>
    </row>
    <row r="17" spans="1:24" ht="308.25" customHeight="1" x14ac:dyDescent="0.3">
      <c r="A17" s="103" t="s">
        <v>55</v>
      </c>
      <c r="B17" s="101" t="s">
        <v>59</v>
      </c>
      <c r="C17" s="58"/>
      <c r="D17" s="58" t="s">
        <v>48</v>
      </c>
      <c r="E17" s="58"/>
      <c r="F17" s="102" t="s">
        <v>65</v>
      </c>
      <c r="G17" s="102" t="s">
        <v>65</v>
      </c>
      <c r="H17" s="102" t="s">
        <v>65</v>
      </c>
      <c r="I17" s="102" t="s">
        <v>65</v>
      </c>
      <c r="J17" s="102" t="s">
        <v>65</v>
      </c>
      <c r="K17" s="102" t="s">
        <v>65</v>
      </c>
      <c r="L17" s="102" t="s">
        <v>65</v>
      </c>
      <c r="M17" s="102" t="s">
        <v>65</v>
      </c>
      <c r="N17" s="102" t="s">
        <v>65</v>
      </c>
      <c r="O17" s="102" t="s">
        <v>65</v>
      </c>
      <c r="P17" s="102" t="s">
        <v>65</v>
      </c>
      <c r="Q17" s="93"/>
      <c r="R17" s="105" t="s">
        <v>108</v>
      </c>
      <c r="S17" s="104" t="s">
        <v>109</v>
      </c>
      <c r="T17" s="58"/>
      <c r="U17" s="58"/>
      <c r="V17" s="58"/>
      <c r="W17" s="58"/>
      <c r="X17" s="58"/>
    </row>
    <row r="18" spans="1:24" ht="195.75" customHeight="1" x14ac:dyDescent="0.3">
      <c r="A18" s="182" t="s">
        <v>56</v>
      </c>
      <c r="B18" s="189" t="s">
        <v>60</v>
      </c>
      <c r="C18" s="185"/>
      <c r="D18" s="185" t="s">
        <v>48</v>
      </c>
      <c r="E18" s="185"/>
      <c r="F18" s="187" t="s">
        <v>65</v>
      </c>
      <c r="G18" s="187" t="s">
        <v>65</v>
      </c>
      <c r="H18" s="187" t="s">
        <v>65</v>
      </c>
      <c r="I18" s="187" t="s">
        <v>65</v>
      </c>
      <c r="J18" s="187" t="s">
        <v>65</v>
      </c>
      <c r="K18" s="187" t="s">
        <v>65</v>
      </c>
      <c r="L18" s="187" t="s">
        <v>65</v>
      </c>
      <c r="M18" s="187" t="s">
        <v>65</v>
      </c>
      <c r="N18" s="187" t="s">
        <v>65</v>
      </c>
      <c r="O18" s="187" t="s">
        <v>65</v>
      </c>
      <c r="P18" s="187" t="s">
        <v>65</v>
      </c>
      <c r="Q18" s="108" t="s">
        <v>98</v>
      </c>
      <c r="R18" s="108" t="s">
        <v>99</v>
      </c>
      <c r="S18" s="109" t="s">
        <v>106</v>
      </c>
      <c r="T18" s="110">
        <f>AVERAGE(66.54%,39.07%)</f>
        <v>0.52805000000000002</v>
      </c>
      <c r="U18" s="109" t="s">
        <v>115</v>
      </c>
      <c r="V18" s="109" t="s">
        <v>118</v>
      </c>
      <c r="W18" s="109" t="s">
        <v>119</v>
      </c>
      <c r="X18" s="111" t="s">
        <v>128</v>
      </c>
    </row>
    <row r="19" spans="1:24" ht="246" customHeight="1" x14ac:dyDescent="0.3">
      <c r="A19" s="182"/>
      <c r="B19" s="190"/>
      <c r="C19" s="186"/>
      <c r="D19" s="186"/>
      <c r="E19" s="186"/>
      <c r="F19" s="188"/>
      <c r="G19" s="188"/>
      <c r="H19" s="188"/>
      <c r="I19" s="188"/>
      <c r="J19" s="188"/>
      <c r="K19" s="188"/>
      <c r="L19" s="188"/>
      <c r="M19" s="188"/>
      <c r="N19" s="188"/>
      <c r="O19" s="188"/>
      <c r="P19" s="188"/>
      <c r="Q19" s="108" t="s">
        <v>100</v>
      </c>
      <c r="R19" s="108" t="s">
        <v>101</v>
      </c>
      <c r="S19" s="109" t="s">
        <v>106</v>
      </c>
      <c r="T19" s="110">
        <f>AVERAGE(58.13%,63.94%)</f>
        <v>0.61034999999999995</v>
      </c>
      <c r="U19" s="109" t="s">
        <v>116</v>
      </c>
      <c r="V19" s="109" t="s">
        <v>118</v>
      </c>
      <c r="W19" s="109" t="s">
        <v>119</v>
      </c>
      <c r="X19" s="111" t="s">
        <v>129</v>
      </c>
    </row>
    <row r="20" spans="1:24" ht="21" x14ac:dyDescent="0.35">
      <c r="A20" s="94"/>
      <c r="B20" s="95"/>
      <c r="C20" s="59"/>
      <c r="D20" s="59"/>
      <c r="E20" s="59"/>
      <c r="F20" s="59"/>
      <c r="G20" s="59"/>
      <c r="H20" s="59"/>
      <c r="I20" s="59"/>
      <c r="J20" s="59"/>
      <c r="K20" s="59"/>
      <c r="L20" s="59"/>
      <c r="M20" s="59"/>
      <c r="N20" s="59"/>
      <c r="O20" s="59"/>
      <c r="P20" s="59"/>
      <c r="Q20" s="94"/>
      <c r="R20" s="94"/>
      <c r="S20" s="59"/>
      <c r="T20" s="59"/>
      <c r="U20" s="59"/>
      <c r="V20" s="59"/>
      <c r="W20" s="59"/>
      <c r="X20" s="59"/>
    </row>
    <row r="25" spans="1:24" ht="21" x14ac:dyDescent="0.3">
      <c r="A25" s="94"/>
    </row>
    <row r="26" spans="1:24" ht="40.5" x14ac:dyDescent="0.3">
      <c r="B26" s="96" t="s">
        <v>43</v>
      </c>
    </row>
  </sheetData>
  <mergeCells count="40">
    <mergeCell ref="T11:T12"/>
    <mergeCell ref="U11:U12"/>
    <mergeCell ref="V11:V12"/>
    <mergeCell ref="W11:W12"/>
    <mergeCell ref="X11:X12"/>
    <mergeCell ref="O18:O19"/>
    <mergeCell ref="P18:P19"/>
    <mergeCell ref="B18:B19"/>
    <mergeCell ref="R11:R12"/>
    <mergeCell ref="Q11:Q12"/>
    <mergeCell ref="A18:A19"/>
    <mergeCell ref="S11:S12"/>
    <mergeCell ref="C18:C19"/>
    <mergeCell ref="D18:D19"/>
    <mergeCell ref="E18:E19"/>
    <mergeCell ref="F18:F19"/>
    <mergeCell ref="G18:G19"/>
    <mergeCell ref="H18:H19"/>
    <mergeCell ref="I18:I19"/>
    <mergeCell ref="J18:J19"/>
    <mergeCell ref="K18:K19"/>
    <mergeCell ref="L18:L19"/>
    <mergeCell ref="M18:M19"/>
    <mergeCell ref="N18:N19"/>
    <mergeCell ref="A11:A12"/>
    <mergeCell ref="A15:A16"/>
    <mergeCell ref="Q8:W8"/>
    <mergeCell ref="X8:X9"/>
    <mergeCell ref="A1:X1"/>
    <mergeCell ref="B3:R3"/>
    <mergeCell ref="S3:X7"/>
    <mergeCell ref="B4:R4"/>
    <mergeCell ref="B5:R5"/>
    <mergeCell ref="B6:H6"/>
    <mergeCell ref="I6:N6"/>
    <mergeCell ref="O6:R6"/>
    <mergeCell ref="B7:R7"/>
    <mergeCell ref="A8:A9"/>
    <mergeCell ref="B8:D8"/>
    <mergeCell ref="E8:P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PAT 5 </vt:lpstr>
      <vt:lpstr>PAT 19</vt:lpstr>
      <vt:lpstr>'PAT 19'!Área_de_impresión</vt:lpstr>
      <vt:lpstr>'PAT 5 '!Área_de_impresión</vt:lpstr>
      <vt:lpstr>'PAT 19'!Títulos_a_imprimir</vt:lpstr>
      <vt:lpstr>'PAT 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M. Morales P.</dc:creator>
  <cp:keywords/>
  <dc:description/>
  <cp:lastModifiedBy>Daniel M. Morales P.</cp:lastModifiedBy>
  <cp:revision/>
  <dcterms:created xsi:type="dcterms:W3CDTF">2019-06-20T19:51:39Z</dcterms:created>
  <dcterms:modified xsi:type="dcterms:W3CDTF">2020-02-19T21:50:18Z</dcterms:modified>
  <cp:category/>
  <cp:contentStatus/>
</cp:coreProperties>
</file>