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24226"/>
  <mc:AlternateContent xmlns:mc="http://schemas.openxmlformats.org/markup-compatibility/2006">
    <mc:Choice Requires="x15">
      <x15ac:absPath xmlns:x15ac="http://schemas.microsoft.com/office/spreadsheetml/2010/11/ac" url="D:\OneDrive - Universidad Libre\Presupuesto 2020\05 Aca\Bienestar\"/>
    </mc:Choice>
  </mc:AlternateContent>
  <xr:revisionPtr revIDLastSave="0" documentId="13_ncr:1_{98874685-6C62-4CED-AD5B-43E7511F326E}" xr6:coauthVersionLast="44" xr6:coauthVersionMax="44" xr10:uidLastSave="{00000000-0000-0000-0000-000000000000}"/>
  <bookViews>
    <workbookView xWindow="-120" yWindow="-120" windowWidth="20730" windowHeight="11160" tabRatio="930" activeTab="4" xr2:uid="{00000000-000D-0000-FFFF-FFFF00000000}"/>
  </bookViews>
  <sheets>
    <sheet name="Deportes" sheetId="1" r:id="rId1"/>
    <sheet name="Cultura" sheetId="12" r:id="rId2"/>
    <sheet name="Salud" sheetId="14" r:id="rId3"/>
    <sheet name="Promoc socio-económ" sheetId="15" r:id="rId4"/>
    <sheet name="Dllo Humano" sheetId="13" r:id="rId5"/>
    <sheet name="Hoja2" sheetId="16" r:id="rId6"/>
    <sheet name="Listas" sheetId="7" state="hidden" r:id="rId7"/>
    <sheet name="Hoja1" sheetId="6" state="hidden" r:id="rId8"/>
  </sheets>
  <externalReferences>
    <externalReference r:id="rId9"/>
    <externalReference r:id="rId10"/>
    <externalReference r:id="rId11"/>
    <externalReference r:id="rId12"/>
    <externalReference r:id="rId13"/>
  </externalReferences>
  <definedNames>
    <definedName name="CBWorkbookPriority" hidden="1">-1824697523</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Q19" i="1" l="1"/>
  <c r="Q16" i="1"/>
  <c r="D10" i="16"/>
  <c r="C10" i="16"/>
  <c r="Q103" i="12"/>
  <c r="AE103" i="12"/>
  <c r="Q23" i="1"/>
  <c r="Q22" i="1"/>
  <c r="Q21" i="1"/>
  <c r="Q58" i="1"/>
  <c r="AF58" i="1"/>
  <c r="Q125" i="13"/>
  <c r="AE125" i="13"/>
  <c r="Q103" i="15"/>
  <c r="AE103" i="15"/>
  <c r="Q36" i="14"/>
  <c r="AE36" i="14"/>
  <c r="Q112" i="12"/>
  <c r="K44" i="1"/>
  <c r="K45" i="1"/>
  <c r="K46" i="1"/>
  <c r="K47" i="1"/>
  <c r="K48" i="1"/>
  <c r="K49" i="1"/>
  <c r="K50" i="1"/>
  <c r="K51" i="1"/>
  <c r="K52" i="1"/>
  <c r="K53" i="1"/>
  <c r="K54" i="1"/>
  <c r="K55" i="1"/>
  <c r="K56" i="1"/>
  <c r="K57" i="1"/>
  <c r="M44" i="1"/>
  <c r="M45" i="1"/>
  <c r="M46" i="1"/>
  <c r="M47" i="1"/>
  <c r="M48" i="1"/>
  <c r="M49" i="1"/>
  <c r="M50" i="1"/>
  <c r="M51" i="1"/>
  <c r="M52" i="1"/>
  <c r="M53" i="1"/>
  <c r="M54" i="1"/>
  <c r="M55" i="1"/>
  <c r="M56" i="1"/>
  <c r="M57" i="1"/>
  <c r="O44" i="1"/>
  <c r="O45" i="1"/>
  <c r="O46" i="1"/>
  <c r="O47" i="1"/>
  <c r="O48" i="1"/>
  <c r="O49" i="1"/>
  <c r="O50" i="1"/>
  <c r="O51" i="1"/>
  <c r="O52" i="1"/>
  <c r="O53" i="1"/>
  <c r="O54" i="1"/>
  <c r="O55" i="1"/>
  <c r="O56" i="1"/>
  <c r="O57" i="1"/>
  <c r="O28" i="1"/>
  <c r="M28" i="1"/>
  <c r="K28" i="1"/>
  <c r="O43" i="1"/>
  <c r="M43" i="1"/>
  <c r="K43" i="1"/>
  <c r="O42" i="1"/>
  <c r="M42" i="1"/>
  <c r="K42" i="1"/>
  <c r="O41" i="1"/>
  <c r="M41" i="1"/>
  <c r="K41" i="1"/>
  <c r="O40" i="1"/>
  <c r="M40" i="1"/>
  <c r="K40" i="1"/>
  <c r="O39" i="1"/>
  <c r="M39" i="1"/>
  <c r="K39" i="1"/>
  <c r="M38" i="1"/>
  <c r="K38" i="1"/>
  <c r="K33" i="1"/>
  <c r="K34" i="1"/>
  <c r="M34" i="1"/>
  <c r="K35" i="1"/>
  <c r="M35" i="1"/>
  <c r="K36" i="1"/>
  <c r="M36" i="1"/>
  <c r="K37" i="1"/>
  <c r="M37" i="1"/>
  <c r="K18" i="1"/>
  <c r="M18" i="1"/>
  <c r="K19" i="1"/>
  <c r="M19" i="1"/>
  <c r="K20" i="1"/>
  <c r="M20" i="1"/>
  <c r="K21" i="1"/>
  <c r="M21" i="1"/>
  <c r="K22" i="1"/>
  <c r="M22" i="1"/>
  <c r="K23" i="1"/>
  <c r="M23" i="1"/>
  <c r="K24" i="1"/>
  <c r="M24" i="1"/>
  <c r="K25" i="1"/>
  <c r="M25" i="1"/>
  <c r="K26" i="1"/>
  <c r="M26" i="1"/>
  <c r="K27" i="1"/>
  <c r="M27" i="1"/>
  <c r="K29" i="1"/>
  <c r="M29" i="1"/>
  <c r="K30" i="1"/>
  <c r="M30" i="1"/>
  <c r="K31" i="1"/>
  <c r="M31" i="1"/>
  <c r="K32" i="1"/>
  <c r="M32" i="1"/>
  <c r="O38" i="1"/>
  <c r="O37" i="1"/>
  <c r="O36" i="1"/>
  <c r="O35" i="1"/>
  <c r="O34" i="1"/>
  <c r="O33" i="1"/>
  <c r="O32" i="1"/>
  <c r="O31" i="1"/>
  <c r="O30" i="1"/>
  <c r="O29" i="1"/>
  <c r="O27" i="1"/>
  <c r="O26" i="1"/>
  <c r="O25" i="1"/>
  <c r="O24" i="1"/>
  <c r="O23" i="1"/>
  <c r="O22" i="1"/>
  <c r="O21" i="1"/>
  <c r="O20" i="1"/>
  <c r="O19" i="1"/>
  <c r="O18" i="1"/>
  <c r="O16" i="1"/>
  <c r="O17" i="1"/>
  <c r="M17" i="1"/>
  <c r="K17" i="1"/>
  <c r="M16" i="1"/>
  <c r="K16" i="1"/>
  <c r="O63" i="1"/>
  <c r="O64" i="1"/>
  <c r="O62" i="1"/>
  <c r="L10" i="1"/>
  <c r="F63" i="1"/>
  <c r="F64" i="1"/>
  <c r="F62" i="1"/>
  <c r="B63" i="1"/>
  <c r="B64" i="1"/>
  <c r="B6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Andrea Mazuera Ayala</author>
    <author>Natalia A. Munoz R.</author>
  </authors>
  <commentList>
    <comment ref="F16" authorId="0" shapeId="0" xr:uid="{00000000-0006-0000-0000-000001000000}">
      <text>
        <r>
          <rPr>
            <b/>
            <sz val="12"/>
            <color indexed="81"/>
            <rFont val="Tahoma"/>
            <family val="2"/>
          </rPr>
          <t>NATALIA ANDREA MUÑOZ RESTREPO:</t>
        </r>
        <r>
          <rPr>
            <sz val="12"/>
            <color indexed="81"/>
            <rFont val="Tahoma"/>
            <family val="2"/>
          </rPr>
          <t xml:space="preserve">
1. 1 instructor de Rugby $ 871,556 MENSUALES
2. 1 instructor de Baloncesto $871,557 MENSUALES
3. 1 instructor de gimnasio $1'346.934 MENSUALES. 
4. 1 instructor de gimnasio y de natación $1´822,350 MENSUALES
5. fútbol de salón M y F y fútbol femenino $1´901.585 MENSUALES  
6. 1 instructor de fútbol de campo $1.427,793 MENSUALES 
7. 1 instructor de voleibol $ 871,557 MENSUALES
8. 1 instructor club de la salud y apoyo a la actividades de bienestar $1.100,000 MENSULES
9. Entrenador Tenis de Mesa $ 871,557 MENSUALES 
10. Entrenador Porrismo $871,557 MENSUALES
Más incremento del IPC año 2020
</t>
        </r>
      </text>
    </comment>
    <comment ref="F17" authorId="1" shapeId="0" xr:uid="{00000000-0006-0000-0000-000002000000}">
      <text>
        <r>
          <rPr>
            <b/>
            <sz val="9"/>
            <color indexed="81"/>
            <rFont val="Tahoma"/>
            <family val="2"/>
          </rPr>
          <t>Natalia A. Munoz R.:</t>
        </r>
        <r>
          <rPr>
            <sz val="9"/>
            <color indexed="81"/>
            <rFont val="Tahoma"/>
            <family val="2"/>
          </rPr>
          <t xml:space="preserve">
Ees importante especialmente para las reuniones citadas por ASCUN DEPORTES en otras ciudades del país.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Andrea Mazuera Ayala</author>
    <author>Cultura</author>
    <author>Geovany</author>
  </authors>
  <commentList>
    <comment ref="F17" authorId="0" shapeId="0" xr:uid="{00000000-0006-0000-0100-000001000000}">
      <text>
        <r>
          <rPr>
            <sz val="14"/>
            <color indexed="81"/>
            <rFont val="Tahoma"/>
            <family val="2"/>
          </rPr>
          <t>Cultura: (Giovanni)
Presupuesto para diseñar y distribuir elementos publicitarios, para las  invitaciones a participar de las actividades y las disciplinas culturales.</t>
        </r>
      </text>
    </comment>
    <comment ref="F18" authorId="0" shapeId="0" xr:uid="{00000000-0006-0000-0100-000002000000}">
      <text>
        <r>
          <rPr>
            <sz val="14"/>
            <color indexed="81"/>
            <rFont val="Tahoma"/>
            <family val="2"/>
          </rPr>
          <t>Se requiere presupuesto en el punto 4 y 5 para la organización y presentación del evento cultural.</t>
        </r>
      </text>
    </comment>
    <comment ref="F20" authorId="1" shapeId="0" xr:uid="{00000000-0006-0000-0100-000003000000}">
      <text>
        <r>
          <rPr>
            <b/>
            <sz val="14"/>
            <color indexed="81"/>
            <rFont val="Tahoma"/>
            <family val="2"/>
          </rPr>
          <t>Cultura:</t>
        </r>
        <r>
          <rPr>
            <sz val="14"/>
            <color indexed="81"/>
            <rFont val="Tahoma"/>
            <family val="2"/>
          </rPr>
          <t xml:space="preserve">
Se realizará una muestra cultural con los estudiantes que se seleccionaron con la caracterización del PPC de cada inducción.
Presentación cultural en el mes de septiembre</t>
        </r>
      </text>
    </comment>
    <comment ref="F21" authorId="1" shapeId="0" xr:uid="{00000000-0006-0000-0100-000004000000}">
      <text>
        <r>
          <rPr>
            <b/>
            <sz val="14"/>
            <color indexed="81"/>
            <rFont val="Tahoma"/>
            <family val="2"/>
          </rPr>
          <t>Cultura:</t>
        </r>
        <r>
          <rPr>
            <sz val="14"/>
            <color indexed="81"/>
            <rFont val="Tahoma"/>
            <family val="2"/>
          </rPr>
          <t xml:space="preserve">
Programación de una actividad cultural  al año así:  
</t>
        </r>
        <r>
          <rPr>
            <sz val="14"/>
            <color indexed="81"/>
            <rFont val="Tahoma"/>
            <family val="2"/>
          </rPr>
          <t xml:space="preserve">sábado de integración estudiantes posgrados.
Muestra cultural con artistas -  decoración tipo picnic en las instalaciones del edificio de posgrados. Duración 1 a 2 horas- según coordinación con director de posgrados. 
</t>
        </r>
        <r>
          <rPr>
            <b/>
            <sz val="14"/>
            <color indexed="81"/>
            <rFont val="Tahoma"/>
            <family val="2"/>
          </rPr>
          <t xml:space="preserve">
</t>
        </r>
        <r>
          <rPr>
            <sz val="9"/>
            <color indexed="81"/>
            <rFont val="Tahoma"/>
            <family val="2"/>
          </rPr>
          <t xml:space="preserve">
</t>
        </r>
      </text>
    </comment>
    <comment ref="F22" authorId="1" shapeId="0" xr:uid="{00000000-0006-0000-0100-000005000000}">
      <text>
        <r>
          <rPr>
            <b/>
            <sz val="14"/>
            <color indexed="81"/>
            <rFont val="Tahoma"/>
            <family val="2"/>
          </rPr>
          <t>Cultura:</t>
        </r>
        <r>
          <rPr>
            <sz val="14"/>
            <color indexed="81"/>
            <rFont val="Tahoma"/>
            <family val="2"/>
          </rPr>
          <t xml:space="preserve">
Cultura:
Se realiza todos los miércoles a las 6:00p.m  así:
</t>
        </r>
        <r>
          <rPr>
            <b/>
            <sz val="14"/>
            <color indexed="81"/>
            <rFont val="Tahoma"/>
            <family val="2"/>
          </rPr>
          <t>Primer y segundo miércoles de cada mes:</t>
        </r>
        <r>
          <rPr>
            <sz val="14"/>
            <color indexed="81"/>
            <rFont val="Tahoma"/>
            <family val="2"/>
          </rPr>
          <t xml:space="preserve"> Auditorio paraninfo "Benjamín Herrera" Sede Belmonte.
</t>
        </r>
        <r>
          <rPr>
            <b/>
            <sz val="14"/>
            <color indexed="81"/>
            <rFont val="Tahoma"/>
            <family val="2"/>
          </rPr>
          <t>Tercer y cuarto miércoles de cada mes:</t>
        </r>
        <r>
          <rPr>
            <sz val="14"/>
            <color indexed="81"/>
            <rFont val="Tahoma"/>
            <family val="2"/>
          </rPr>
          <t xml:space="preserve"> Auditorio "César Gaviria Trujillo" Sede Centro.</t>
        </r>
      </text>
    </comment>
    <comment ref="F23" authorId="1" shapeId="0" xr:uid="{00000000-0006-0000-0100-000006000000}">
      <text>
        <r>
          <rPr>
            <b/>
            <sz val="14"/>
            <color indexed="81"/>
            <rFont val="Tahoma"/>
            <family val="2"/>
          </rPr>
          <t>Cultura:</t>
        </r>
        <r>
          <rPr>
            <sz val="14"/>
            <color indexed="81"/>
            <rFont val="Tahoma"/>
            <family val="2"/>
          </rPr>
          <t xml:space="preserve">
Cultura:
Se incorporará un espacio especializado para  realizar exposiciones  tanto en la sede Centro como en la sede de Belmonte. (Biblioteca) 
1. Se invitarán a artistas de la universidad (Docentes, estudiantes, administrativos)
2. Se invitarán artistas locales y nacionales. 
3. Se invitarán a los estudiantes que conformen las disciplinas de fotografía, pintura y escultura.  </t>
        </r>
      </text>
    </comment>
    <comment ref="F24" authorId="1" shapeId="0" xr:uid="{00000000-0006-0000-0100-000007000000}">
      <text>
        <r>
          <rPr>
            <b/>
            <sz val="14"/>
            <color indexed="81"/>
            <rFont val="Tahoma"/>
            <family val="2"/>
          </rPr>
          <t>Cultura:</t>
        </r>
        <r>
          <rPr>
            <sz val="14"/>
            <color indexed="81"/>
            <rFont val="Tahoma"/>
            <family val="2"/>
          </rPr>
          <t xml:space="preserve">
Cultura:
La noche poética se realizará el último jueves de cada mes así:
En la sede centro - primer semestre - meses 
• Febrero: estudiantes y/o docentes unilibristas, invitados externos
• Marzo: estudiantes y/o docentes unilibristas, invitados externos 
• Abril: estudiantes y/o docentes unilibristas, invitados externos 
• Mayo: estudiantes y/o docentes unilibristas, invitados externos
En la sede centro - segundo semestre – meses
• Agosto: estudiantes y/o docentes unilibristas, invitados externos
• Septiembre: estudiantes y/o docentes unilibristas, invitados externos
• Octubre: estudiantes y/o docentes unilibristas, invitados externos</t>
        </r>
      </text>
    </comment>
    <comment ref="F26" authorId="2" shapeId="0" xr:uid="{00000000-0006-0000-0100-000008000000}">
      <text>
        <r>
          <rPr>
            <b/>
            <sz val="9"/>
            <color indexed="81"/>
            <rFont val="Tahoma"/>
            <family val="2"/>
          </rPr>
          <t>Geovany:</t>
        </r>
        <r>
          <rPr>
            <sz val="9"/>
            <color indexed="81"/>
            <rFont val="Tahoma"/>
            <family val="2"/>
          </rPr>
          <t xml:space="preserve">
</t>
        </r>
        <r>
          <rPr>
            <sz val="14"/>
            <color indexed="81"/>
            <rFont val="Tahoma"/>
            <family val="2"/>
          </rPr>
          <t xml:space="preserve">Presupuesto: Inscripción, Transporte, alojamiento y alimentación para cada uno de los estudiantes que participen de los eventos a nivel regional y nacional.   </t>
        </r>
      </text>
    </comment>
    <comment ref="F27" authorId="2" shapeId="0" xr:uid="{00000000-0006-0000-0100-000009000000}">
      <text>
        <r>
          <rPr>
            <b/>
            <sz val="9"/>
            <color indexed="81"/>
            <rFont val="Tahoma"/>
            <family val="2"/>
          </rPr>
          <t>Geovany:</t>
        </r>
        <r>
          <rPr>
            <sz val="9"/>
            <color indexed="81"/>
            <rFont val="Tahoma"/>
            <family val="2"/>
          </rPr>
          <t xml:space="preserve">
</t>
        </r>
        <r>
          <rPr>
            <sz val="12"/>
            <color indexed="81"/>
            <rFont val="Tahoma"/>
            <family val="2"/>
          </rPr>
          <t xml:space="preserve">El show de stand up comedy se realizará según acuerdo con los artistas
</t>
        </r>
      </text>
    </comment>
    <comment ref="F29" authorId="2" shapeId="0" xr:uid="{00000000-0006-0000-0100-00000A000000}">
      <text>
        <r>
          <rPr>
            <b/>
            <sz val="9"/>
            <color indexed="81"/>
            <rFont val="Tahoma"/>
            <family val="2"/>
          </rPr>
          <t>Geovany:</t>
        </r>
        <r>
          <rPr>
            <sz val="9"/>
            <color indexed="81"/>
            <rFont val="Tahoma"/>
            <family val="2"/>
          </rPr>
          <t xml:space="preserve">
</t>
        </r>
        <r>
          <rPr>
            <sz val="12"/>
            <color indexed="81"/>
            <rFont val="Tahoma"/>
            <family val="2"/>
          </rPr>
          <t xml:space="preserve">Presupuesto para trofeos de  premiación, bonos de premiación, medallas, jurados, certificados, publicidad y refrigerios de los participantes.
Se realizará uno al año entre los meses de:
Agosto- Septiembre- Octubre </t>
        </r>
      </text>
    </comment>
    <comment ref="F30" authorId="2" shapeId="0" xr:uid="{00000000-0006-0000-0100-00000B000000}">
      <text>
        <r>
          <rPr>
            <b/>
            <sz val="9"/>
            <color indexed="81"/>
            <rFont val="Tahoma"/>
            <family val="2"/>
          </rPr>
          <t>Geovany:</t>
        </r>
        <r>
          <rPr>
            <sz val="9"/>
            <color indexed="81"/>
            <rFont val="Tahoma"/>
            <family val="2"/>
          </rPr>
          <t xml:space="preserve">
</t>
        </r>
        <r>
          <rPr>
            <sz val="14"/>
            <color indexed="81"/>
            <rFont val="Tahoma"/>
            <family val="2"/>
          </rPr>
          <t xml:space="preserve">Presupuesto para trofeos de  premiación, bonos de premiación, medallas, jurados, certificados, publicidad y refrigerios de los participantes.
Se realizará uno al año entre los meses de:
Abril- Mayo- Junio </t>
        </r>
      </text>
    </comment>
    <comment ref="F31" authorId="2" shapeId="0" xr:uid="{00000000-0006-0000-0100-00000C000000}">
      <text>
        <r>
          <rPr>
            <b/>
            <sz val="9"/>
            <color indexed="81"/>
            <rFont val="Tahoma"/>
            <family val="2"/>
          </rPr>
          <t>Geovany:</t>
        </r>
        <r>
          <rPr>
            <sz val="9"/>
            <color indexed="81"/>
            <rFont val="Tahoma"/>
            <family val="2"/>
          </rPr>
          <t xml:space="preserve">
</t>
        </r>
        <r>
          <rPr>
            <sz val="14"/>
            <color indexed="81"/>
            <rFont val="Tahoma"/>
            <family val="2"/>
          </rPr>
          <t xml:space="preserve">Presupuesto  para organización del concurso, para completar el premio se buscará gestionar  patrocinio de empresa privada. 
Se realizará uno al año - entre los meses de agosto - septiembre y octubre </t>
        </r>
      </text>
    </comment>
    <comment ref="F32" authorId="2" shapeId="0" xr:uid="{00000000-0006-0000-0100-00000D000000}">
      <text>
        <r>
          <rPr>
            <b/>
            <sz val="9"/>
            <color indexed="81"/>
            <rFont val="Tahoma"/>
            <family val="2"/>
          </rPr>
          <t>Geovany:</t>
        </r>
        <r>
          <rPr>
            <sz val="9"/>
            <color indexed="81"/>
            <rFont val="Tahoma"/>
            <family val="2"/>
          </rPr>
          <t xml:space="preserve">
</t>
        </r>
        <r>
          <rPr>
            <sz val="14"/>
            <color indexed="81"/>
            <rFont val="Tahoma"/>
            <family val="2"/>
          </rPr>
          <t>Presupuesto  para organización del concurso, el premio se buscará gestionar copn patrocinio de empresa privada. 
Se realizará entre los meses de Agosto- Septiembre- Octubre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Olga L. Zuluaga M.</author>
  </authors>
  <commentList>
    <comment ref="R21" authorId="0" shapeId="0" xr:uid="{00000000-0006-0000-0200-000001000000}">
      <text>
        <r>
          <rPr>
            <b/>
            <sz val="9"/>
            <color indexed="81"/>
            <rFont val="Tahoma"/>
            <family val="2"/>
          </rPr>
          <t>Olga L. Zuluaga M.:</t>
        </r>
        <r>
          <rPr>
            <sz val="9"/>
            <color indexed="81"/>
            <rFont val="Tahoma"/>
            <family val="2"/>
          </rPr>
          <t xml:space="preserve">
Solicitud de elaboración de contrato.</t>
        </r>
      </text>
    </comment>
    <comment ref="R25" authorId="0" shapeId="0" xr:uid="{00000000-0006-0000-0200-000002000000}">
      <text>
        <r>
          <rPr>
            <b/>
            <sz val="9"/>
            <color indexed="81"/>
            <rFont val="Tahoma"/>
            <family val="2"/>
          </rPr>
          <t>Olga L. Zuluaga M.:</t>
        </r>
        <r>
          <rPr>
            <sz val="9"/>
            <color indexed="81"/>
            <rFont val="Tahoma"/>
            <family val="2"/>
          </rPr>
          <t xml:space="preserve">
Solicitud de elaboración de contrato de prestación de servicios.</t>
        </r>
      </text>
    </comment>
    <comment ref="G27" authorId="0" shapeId="0" xr:uid="{00000000-0006-0000-0200-000003000000}">
      <text>
        <r>
          <rPr>
            <b/>
            <sz val="9"/>
            <color indexed="81"/>
            <rFont val="Tahoma"/>
            <family val="2"/>
          </rPr>
          <t>Olga L. Zuluaga M.:</t>
        </r>
        <r>
          <rPr>
            <sz val="9"/>
            <color indexed="81"/>
            <rFont val="Tahoma"/>
            <family val="2"/>
          </rPr>
          <t xml:space="preserve">
No tiene una periodicidad definida (meses del año), las novedades se radican de acuerdo a las necesidades de la Universidad.</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Olga L. Zuluaga M.</author>
  </authors>
  <commentList>
    <comment ref="R116" authorId="0" shapeId="0" xr:uid="{00000000-0006-0000-0400-000001000000}">
      <text>
        <r>
          <rPr>
            <b/>
            <sz val="9"/>
            <color indexed="81"/>
            <rFont val="Tahoma"/>
            <family val="2"/>
          </rPr>
          <t>Olga L. Zuluaga M.:</t>
        </r>
        <r>
          <rPr>
            <sz val="9"/>
            <color indexed="81"/>
            <rFont val="Tahoma"/>
            <family val="2"/>
          </rPr>
          <t xml:space="preserve">
Solicitar contratación.</t>
        </r>
      </text>
    </comment>
  </commentList>
</comments>
</file>

<file path=xl/sharedStrings.xml><?xml version="1.0" encoding="utf-8"?>
<sst xmlns="http://schemas.openxmlformats.org/spreadsheetml/2006/main" count="3394" uniqueCount="961">
  <si>
    <t>UNIDAD:</t>
  </si>
  <si>
    <t>TIPO DE UNIDAD ACADEMICA:</t>
  </si>
  <si>
    <t>CENTRO DE COSTOS:</t>
  </si>
  <si>
    <t>PRESUPUESTO</t>
  </si>
  <si>
    <t>TIPO DE PRESUPUESTO</t>
  </si>
  <si>
    <t>CUENTA</t>
  </si>
  <si>
    <t>AREA</t>
  </si>
  <si>
    <t>VALOR</t>
  </si>
  <si>
    <t>PROYECTO O SUBPROYECTO</t>
  </si>
  <si>
    <t>U N I V E R S I D A D   L I B R E</t>
  </si>
  <si>
    <t>CÓDIGO:</t>
  </si>
  <si>
    <t>NOMBRE</t>
  </si>
  <si>
    <t>CÓDIGO</t>
  </si>
  <si>
    <t>ACADÉMICA:</t>
  </si>
  <si>
    <t>ADMINISTRATIVA:</t>
  </si>
  <si>
    <t>FORMACIÓN EXTENSIVA:</t>
  </si>
  <si>
    <t>ELABORADO POR:</t>
  </si>
  <si>
    <t>REVISADO OFICINA DE PRESUPUESTO:</t>
  </si>
  <si>
    <t>TOTAL PRESUPUESTO:</t>
  </si>
  <si>
    <t>NOMBRE:</t>
  </si>
  <si>
    <t>GESTIÓN ADMINISTRATIVA:</t>
  </si>
  <si>
    <t>INVESTIGACIÓN:</t>
  </si>
  <si>
    <t>DIRECCIÓN NACIONAL:</t>
  </si>
  <si>
    <t>F O R M A T O   P A R A   E L A B O R A C I Ó N   D E   P R E S U P U E S T O   A N U A L    D E   G A S T O S    E    I N V E R S I O N E S</t>
  </si>
  <si>
    <t>AÑO:</t>
  </si>
  <si>
    <t>SECCIONAL:</t>
  </si>
  <si>
    <t>APROBADO POR:</t>
  </si>
  <si>
    <t>CENTRO DE COSTOS</t>
  </si>
  <si>
    <t>01010101</t>
  </si>
  <si>
    <t>01010102</t>
  </si>
  <si>
    <t>01010103</t>
  </si>
  <si>
    <t>02010101</t>
  </si>
  <si>
    <t>02010102</t>
  </si>
  <si>
    <t>02010103</t>
  </si>
  <si>
    <t>02010104</t>
  </si>
  <si>
    <t>02010105</t>
  </si>
  <si>
    <t>02010106</t>
  </si>
  <si>
    <t>02020101</t>
  </si>
  <si>
    <t>02020102</t>
  </si>
  <si>
    <t>02020103</t>
  </si>
  <si>
    <t>02020104</t>
  </si>
  <si>
    <t>02020105</t>
  </si>
  <si>
    <t>02020106</t>
  </si>
  <si>
    <t>02020107</t>
  </si>
  <si>
    <t>02020108</t>
  </si>
  <si>
    <t>02020109</t>
  </si>
  <si>
    <t>02020110</t>
  </si>
  <si>
    <t>02020111</t>
  </si>
  <si>
    <t>02020112</t>
  </si>
  <si>
    <t>02020113</t>
  </si>
  <si>
    <t>02020199</t>
  </si>
  <si>
    <t>02020201</t>
  </si>
  <si>
    <t>03010101</t>
  </si>
  <si>
    <t>03010102</t>
  </si>
  <si>
    <t>03010103</t>
  </si>
  <si>
    <t>03010104</t>
  </si>
  <si>
    <t>03040101</t>
  </si>
  <si>
    <t>03020101</t>
  </si>
  <si>
    <t>03020102</t>
  </si>
  <si>
    <t>03020103</t>
  </si>
  <si>
    <t>03020104</t>
  </si>
  <si>
    <t>03020105</t>
  </si>
  <si>
    <t>03020106</t>
  </si>
  <si>
    <t>03020107</t>
  </si>
  <si>
    <t>03020108</t>
  </si>
  <si>
    <t>03020109</t>
  </si>
  <si>
    <t>03020110</t>
  </si>
  <si>
    <t>03020111</t>
  </si>
  <si>
    <t>03020112</t>
  </si>
  <si>
    <t>03020113</t>
  </si>
  <si>
    <t>03020114</t>
  </si>
  <si>
    <t>03020115</t>
  </si>
  <si>
    <t>03020116</t>
  </si>
  <si>
    <t>03020117</t>
  </si>
  <si>
    <t>03020118</t>
  </si>
  <si>
    <t>03020119</t>
  </si>
  <si>
    <t>03020120</t>
  </si>
  <si>
    <t>03020121</t>
  </si>
  <si>
    <t>03020122</t>
  </si>
  <si>
    <t>03020123</t>
  </si>
  <si>
    <t>03020124</t>
  </si>
  <si>
    <t>03020125</t>
  </si>
  <si>
    <t>03020201</t>
  </si>
  <si>
    <t>03020202</t>
  </si>
  <si>
    <t>03020203</t>
  </si>
  <si>
    <t>03020301</t>
  </si>
  <si>
    <t>04010101</t>
  </si>
  <si>
    <t>04010102</t>
  </si>
  <si>
    <t>04010103</t>
  </si>
  <si>
    <t>04010104</t>
  </si>
  <si>
    <t>04010105</t>
  </si>
  <si>
    <t>04010106</t>
  </si>
  <si>
    <t>04010107</t>
  </si>
  <si>
    <t>04010108</t>
  </si>
  <si>
    <t>04020101</t>
  </si>
  <si>
    <t>04020102</t>
  </si>
  <si>
    <t>04020103</t>
  </si>
  <si>
    <t>04020104</t>
  </si>
  <si>
    <t>04020105</t>
  </si>
  <si>
    <t>04020106</t>
  </si>
  <si>
    <t>04020107</t>
  </si>
  <si>
    <t>04020108</t>
  </si>
  <si>
    <t>04020109</t>
  </si>
  <si>
    <t>04020110</t>
  </si>
  <si>
    <t>04020111</t>
  </si>
  <si>
    <t>04020112</t>
  </si>
  <si>
    <t>04020113</t>
  </si>
  <si>
    <t>04020114</t>
  </si>
  <si>
    <t>04020115</t>
  </si>
  <si>
    <t>04020116</t>
  </si>
  <si>
    <t>04020117</t>
  </si>
  <si>
    <t>04020118</t>
  </si>
  <si>
    <t>04020301</t>
  </si>
  <si>
    <t>04030101</t>
  </si>
  <si>
    <t>04030102</t>
  </si>
  <si>
    <t>05010101</t>
  </si>
  <si>
    <t>05010102</t>
  </si>
  <si>
    <t>05010103</t>
  </si>
  <si>
    <t>05010104</t>
  </si>
  <si>
    <t>05010105</t>
  </si>
  <si>
    <t>05010106</t>
  </si>
  <si>
    <t>05010107</t>
  </si>
  <si>
    <t>05010108</t>
  </si>
  <si>
    <t>05020101</t>
  </si>
  <si>
    <t>05020102</t>
  </si>
  <si>
    <t>05020103</t>
  </si>
  <si>
    <t>05020104</t>
  </si>
  <si>
    <t>05020105</t>
  </si>
  <si>
    <t>05020106</t>
  </si>
  <si>
    <t>05020107</t>
  </si>
  <si>
    <t>05020201</t>
  </si>
  <si>
    <t>06010101</t>
  </si>
  <si>
    <t>06010102</t>
  </si>
  <si>
    <t>06010103</t>
  </si>
  <si>
    <t>06010201</t>
  </si>
  <si>
    <t>06010202</t>
  </si>
  <si>
    <t>06010301</t>
  </si>
  <si>
    <t>06010302</t>
  </si>
  <si>
    <t>06010401</t>
  </si>
  <si>
    <t>06010402</t>
  </si>
  <si>
    <t>06010501</t>
  </si>
  <si>
    <t>06020101</t>
  </si>
  <si>
    <t>06020102</t>
  </si>
  <si>
    <t>06020103</t>
  </si>
  <si>
    <t>06020104</t>
  </si>
  <si>
    <t>06020105</t>
  </si>
  <si>
    <t>06020106</t>
  </si>
  <si>
    <t>06020107</t>
  </si>
  <si>
    <t>06020108</t>
  </si>
  <si>
    <t>06020109</t>
  </si>
  <si>
    <t>06030101</t>
  </si>
  <si>
    <t>06030102</t>
  </si>
  <si>
    <t>06040101</t>
  </si>
  <si>
    <t>06040102</t>
  </si>
  <si>
    <t>07010101</t>
  </si>
  <si>
    <t>07020101</t>
  </si>
  <si>
    <t>07030101</t>
  </si>
  <si>
    <t>08010101</t>
  </si>
  <si>
    <t>09010101</t>
  </si>
  <si>
    <t>10010101</t>
  </si>
  <si>
    <t>10010102</t>
  </si>
  <si>
    <t>11010199</t>
  </si>
  <si>
    <t>12010101</t>
  </si>
  <si>
    <t>88010101</t>
  </si>
  <si>
    <t>88010102</t>
  </si>
  <si>
    <t>88010103</t>
  </si>
  <si>
    <t>88010104</t>
  </si>
  <si>
    <t>88010105</t>
  </si>
  <si>
    <t>88010106</t>
  </si>
  <si>
    <t>88010107</t>
  </si>
  <si>
    <t>89010101</t>
  </si>
  <si>
    <t>89010102</t>
  </si>
  <si>
    <t>89010103</t>
  </si>
  <si>
    <t>89010104</t>
  </si>
  <si>
    <t>89010105</t>
  </si>
  <si>
    <t>90010101</t>
  </si>
  <si>
    <t>90010102</t>
  </si>
  <si>
    <t>90010103</t>
  </si>
  <si>
    <t>90010104</t>
  </si>
  <si>
    <t>90010105</t>
  </si>
  <si>
    <t>90010106</t>
  </si>
  <si>
    <t>90010107</t>
  </si>
  <si>
    <t>90010108</t>
  </si>
  <si>
    <t>90010109</t>
  </si>
  <si>
    <t>90010110</t>
  </si>
  <si>
    <t>90010111</t>
  </si>
  <si>
    <t>91010101</t>
  </si>
  <si>
    <t>91010102</t>
  </si>
  <si>
    <t>91010103</t>
  </si>
  <si>
    <t>91010104</t>
  </si>
  <si>
    <t>91010105</t>
  </si>
  <si>
    <t>91010106</t>
  </si>
  <si>
    <t>91010107</t>
  </si>
  <si>
    <t>91010108</t>
  </si>
  <si>
    <t>91010109</t>
  </si>
  <si>
    <t>91010110</t>
  </si>
  <si>
    <t>91010111</t>
  </si>
  <si>
    <t>91010112</t>
  </si>
  <si>
    <t>91020101</t>
  </si>
  <si>
    <t>91030101</t>
  </si>
  <si>
    <t>91030102</t>
  </si>
  <si>
    <t>91030103</t>
  </si>
  <si>
    <t>91030104</t>
  </si>
  <si>
    <t>91030105</t>
  </si>
  <si>
    <t>91030106</t>
  </si>
  <si>
    <t>91040101</t>
  </si>
  <si>
    <t>91040102</t>
  </si>
  <si>
    <t>91040103</t>
  </si>
  <si>
    <t>91040104</t>
  </si>
  <si>
    <t>91040105</t>
  </si>
  <si>
    <t>PREESCOLAR</t>
  </si>
  <si>
    <t>BASICA</t>
  </si>
  <si>
    <t>MEDIA</t>
  </si>
  <si>
    <t>MEDICINA</t>
  </si>
  <si>
    <t>ENFERMERÌA</t>
  </si>
  <si>
    <t>FISIOTERAPIA</t>
  </si>
  <si>
    <t>INSTRUMENTACION QUIRURGICA</t>
  </si>
  <si>
    <t>BACTERIOLOGÍA</t>
  </si>
  <si>
    <t>MICROBIOLOGÍA</t>
  </si>
  <si>
    <t>ESP.  EN CIRUGIA GENERAL</t>
  </si>
  <si>
    <t>ESP.  EN GINECOLOGÌA Y OBSTETR</t>
  </si>
  <si>
    <t>ESP.  EN MEDICINA FAMILIAR</t>
  </si>
  <si>
    <t>ESP.  EN MEDICINA INTERNA</t>
  </si>
  <si>
    <t>ESP.  EN ORIENTACIÒN Y ED. SEX</t>
  </si>
  <si>
    <t>ESP.  EN PEDIATRÌA</t>
  </si>
  <si>
    <t>ESP.  EN SALUD OCUPACIONAL</t>
  </si>
  <si>
    <t>ESP.  EN EPIDEMIOLOGÌA</t>
  </si>
  <si>
    <t>ESP.  EN GEREN SERV. DE SALUD</t>
  </si>
  <si>
    <t>ESP.  EN CIRUGÌA PLASTICA</t>
  </si>
  <si>
    <t>ESP.  EN LAB CLÌNICO HEMA Y BC</t>
  </si>
  <si>
    <t>ESP.  EN AUD. DE SERV. DE SALU</t>
  </si>
  <si>
    <t>ESP. GERENCIA Y CONTROL DE RIESGOS</t>
  </si>
  <si>
    <t>POSGRADOS CIENCIAS DE LA SALUD</t>
  </si>
  <si>
    <t>MAESTRIA MICROBIOLOGIA MOLECULAR</t>
  </si>
  <si>
    <t>FACULTAD DE DERECHO CALENDARIO A</t>
  </si>
  <si>
    <t>FACULTAD DE DERECHO CALENDARIO B</t>
  </si>
  <si>
    <t>CONSULTORIO JURÌDICO</t>
  </si>
  <si>
    <t>CENTRO DE CONCILIACIÒN</t>
  </si>
  <si>
    <t>TECNOLOGÍA EN CRIMINALÍSTICA</t>
  </si>
  <si>
    <t>ESPECILIZACIÒN CRIMIN Y CIENCIAS FORENSE</t>
  </si>
  <si>
    <t>ESP.  EN DERECHO ADMINISTRATIV</t>
  </si>
  <si>
    <t>ESP.  EN DERECHO COMERCIAL</t>
  </si>
  <si>
    <t>ESP.  EN DERECHO CONSTITUCIONA</t>
  </si>
  <si>
    <t>ESP.  EN DERECHO DE FAMILIA</t>
  </si>
  <si>
    <t>ESP.  EN DERECHO LABORAL</t>
  </si>
  <si>
    <t>ESP.  EN DERECHO PENAL  Y CRIM</t>
  </si>
  <si>
    <t>ESP.  EN DERECHO PROCESAL</t>
  </si>
  <si>
    <t>ESP.  EN DERECHO PÙBLICO FINAN</t>
  </si>
  <si>
    <t>ESP.  EN TOXICOLOGÌA LABORAL</t>
  </si>
  <si>
    <t>ESP.  EN DERECHO INMOBILIARIO</t>
  </si>
  <si>
    <t>ESP.  EN DERECHO PÙBLICO</t>
  </si>
  <si>
    <t>ESP.  EN SEGURIDAD SOCIAL</t>
  </si>
  <si>
    <t>ESP.  EN PSICOLOGÌA LABORAL</t>
  </si>
  <si>
    <t>ESP.  EN DERECHOS HUMANOS</t>
  </si>
  <si>
    <t>ESP.  EN DERECHO EMPRESARIAL Y</t>
  </si>
  <si>
    <t>ESP.  EN DERECHO ADUANERO</t>
  </si>
  <si>
    <t>ESP.  EN CONTRATACIÒN ESTATAL</t>
  </si>
  <si>
    <t>ESP.  EN GOBIERNO MUNICIPAL</t>
  </si>
  <si>
    <t>ESP.  ADMINISTRATIVO VILLAVICE</t>
  </si>
  <si>
    <t>ESP. DERECHO EN TUNJA</t>
  </si>
  <si>
    <t>ESP. CIENCIAS FORENCES Y TECNICA PROBATO</t>
  </si>
  <si>
    <t>ESP. PUBLICO FINANCIERO VILLAV</t>
  </si>
  <si>
    <t>ESP. DERECHO PROCESAL VILLAVI</t>
  </si>
  <si>
    <t>ESP. DERECHO CONSTITUCIONAL FLORENCIA</t>
  </si>
  <si>
    <t>MAESTRÌA EN DERECHO PROCESAL</t>
  </si>
  <si>
    <t>MAESTRÌA EN PENAL Y CRIMINOLOGÌA</t>
  </si>
  <si>
    <t>MAESTRÌA EN DERECHO ADMINISTRATIVO</t>
  </si>
  <si>
    <t>DOCTORADO DE DERECHO</t>
  </si>
  <si>
    <t>ECONOMÌA</t>
  </si>
  <si>
    <t>ECONOMÌA Y NEGOCIOS INTERNACIONALES</t>
  </si>
  <si>
    <t>ADMINISTRACIÒN DE EMPRESAS</t>
  </si>
  <si>
    <t>ADMINISTRACIÒN AGROPECUARÌA</t>
  </si>
  <si>
    <t>CIENCIAS ECONOMICAS ADMINISTRATIVAS Y CO</t>
  </si>
  <si>
    <t>MERCADEO</t>
  </si>
  <si>
    <t>ADMINISTRACIÓN DE NEGOCIOS INTERNACIONAL</t>
  </si>
  <si>
    <t>ESP.  EN ADMIN ESTRATE CROL IN</t>
  </si>
  <si>
    <t>ESP.  CONTROL FISCAL</t>
  </si>
  <si>
    <t>ESP. EN GERENCIA FINANCIERA</t>
  </si>
  <si>
    <t>ESP.  EN GCIA FINANCIERA SISTE</t>
  </si>
  <si>
    <t>ESP.  GCIA FCIERA ENFASIS INTE</t>
  </si>
  <si>
    <t>ESP.  EN GESTIÒN TRIBUTARÌA</t>
  </si>
  <si>
    <t>ESP.  EN REVISORÌA FISCAL</t>
  </si>
  <si>
    <t>ESP.  EN GCIA ENFASIS INAL</t>
  </si>
  <si>
    <t>ESP.  EN GERENCIA TRIBUTARÌA</t>
  </si>
  <si>
    <t>ESP.  GTIÒN PROY INV.</t>
  </si>
  <si>
    <t>ESP.  EN PROYECTOS DE INV.</t>
  </si>
  <si>
    <t>ESP.  EN ADMINISTRACIÒN FINANC</t>
  </si>
  <si>
    <t>ESP.  EN FINANZAS BURSATILES</t>
  </si>
  <si>
    <t>ESP.  EN GCIA DE RECURSOS HUMA</t>
  </si>
  <si>
    <t>ESP.  GERENCIA TALENTO HUMANO</t>
  </si>
  <si>
    <t>ESP.  NGCIOS INLES ENFASIS LOG</t>
  </si>
  <si>
    <t>ESP.  EN MERCADEO DE CAPITALES</t>
  </si>
  <si>
    <t>ESP. GERENCIA EMPRESARIAL</t>
  </si>
  <si>
    <t>MAESTRIA EN CONTADURIA</t>
  </si>
  <si>
    <t>MAESTRIA EN MERCADEO</t>
  </si>
  <si>
    <t>MAESTRÍA EN GESTIÓN EMPRESARIAL</t>
  </si>
  <si>
    <t>INGENIERÌA AMBIENTAL</t>
  </si>
  <si>
    <t>INGENIERÌA COMERCÌAL</t>
  </si>
  <si>
    <t>INGENIERÌA DE SISTEMAS E INFORMÀTICA</t>
  </si>
  <si>
    <t>INGENIERÌA INDUSTRIAL</t>
  </si>
  <si>
    <t>INGENIERÌA MECÀNICA</t>
  </si>
  <si>
    <t>INGENIERÌA METALURGICA</t>
  </si>
  <si>
    <t>INGENIERÌA FINANCIERA</t>
  </si>
  <si>
    <t>INGENIERÌA CIVIL</t>
  </si>
  <si>
    <t>ESP.  EN MERCADEO</t>
  </si>
  <si>
    <t>ESP.  EN ALTA GERENCIA</t>
  </si>
  <si>
    <t>ESP.  EN MERCADEO AGROPECUARIO</t>
  </si>
  <si>
    <t>ESP.  EN GESTIÒN DEL DSLLO AGR</t>
  </si>
  <si>
    <t>ESP.  GCIA DE CALIDAD PDTOS Y</t>
  </si>
  <si>
    <t>ESP.  EN SOLDADURA</t>
  </si>
  <si>
    <t>ESP.  EN GERENCIA AMBIENTAL</t>
  </si>
  <si>
    <t>MAESTRIA EN INGENIERÍA</t>
  </si>
  <si>
    <t>LICENCIATURA EN BIOLOGÌA Y QUÌMICA</t>
  </si>
  <si>
    <t>LICENCIATURA EN MATEMÀTICAS</t>
  </si>
  <si>
    <t>LICENCIATURA ED. BASICA ENF EN NATURALES</t>
  </si>
  <si>
    <t>LICENCIATURA EN CIENCIAS SOCIALES</t>
  </si>
  <si>
    <t>LICENCIATURA ED BASICA ENF  CIE SOCIALES</t>
  </si>
  <si>
    <t>LICENCIATURA EN FILOLOGÍA</t>
  </si>
  <si>
    <t>LICENCIATURA EN ED. BASICA ENF HUMANIDAD</t>
  </si>
  <si>
    <t>LICENCIATURA EN EDUCACIÒN FÌSICA</t>
  </si>
  <si>
    <t>LICENCIATURA ED. BÀSICA ENF ED FÌSICA RE</t>
  </si>
  <si>
    <t>LICENCIATURA EN PEDAGOGÌA INFANTIL</t>
  </si>
  <si>
    <t>ESP.  EN GERENCIA Y PROYECCIÒN</t>
  </si>
  <si>
    <t>ESP.  EN DOCENCIA UNIVERSITARI</t>
  </si>
  <si>
    <t>ESP.  EN INFORMATICA EDUCATIVA</t>
  </si>
  <si>
    <t>ESP.  EN EDUCACIÒN AMBIENTAL</t>
  </si>
  <si>
    <t>ESP.  EN DIDACTICA DE LA MATEM</t>
  </si>
  <si>
    <t>ESP.  EÑANZA DE CIENCIA SOCIAL</t>
  </si>
  <si>
    <t>ESPECIALIZACIÓN EN DERECHO EDUCATIVO</t>
  </si>
  <si>
    <t>ESPECILIZACIÓN EN EDUCACIÓN PARA LA PAZ</t>
  </si>
  <si>
    <t>ESPECIALIZACIÓN EN PSICOLOGIA EDUCATIVA</t>
  </si>
  <si>
    <t>MAESTRIA EN CIENCIAS DE LA EDUCACIÓN</t>
  </si>
  <si>
    <t>MAESTRÍA EN DIDACTICAS DE LENGUAS EXTRAN</t>
  </si>
  <si>
    <t>CENTRO DE LENGUAS EXTRANJERAS CLEUL</t>
  </si>
  <si>
    <t>CENTRO DE PRACTICA SOCIAL</t>
  </si>
  <si>
    <t>FILOSOFIA DEL DERECHO</t>
  </si>
  <si>
    <t>ESP.  EN FILOSOFÌA DE DERECHO</t>
  </si>
  <si>
    <t>MAESTRÍA EN FILOSOFÍA</t>
  </si>
  <si>
    <t>ESCUELA DE CAPACITACIÒN A DOCENTES</t>
  </si>
  <si>
    <t>ORGANIZACIÒN DE RELACIONES INTERNACIONAL</t>
  </si>
  <si>
    <t>TECNOLOGÌA EN VETERINARIA</t>
  </si>
  <si>
    <t>ZOOTECNIA</t>
  </si>
  <si>
    <t>DIRECCIÒN CENTRO DE INVESTIGACIONES</t>
  </si>
  <si>
    <t>HACIENDA MAJAVITA</t>
  </si>
  <si>
    <t>BIBLIOTECA SEDE CENTRO</t>
  </si>
  <si>
    <t>LABORATORIOS</t>
  </si>
  <si>
    <t>ADMISIONES Y REGISTRO</t>
  </si>
  <si>
    <t>AUDIOVISUALES</t>
  </si>
  <si>
    <t>SALAS DE INFORMATICA</t>
  </si>
  <si>
    <t>PUBLICACIONES</t>
  </si>
  <si>
    <t>BIBLIOTECA SEDE BOSQUE</t>
  </si>
  <si>
    <t>AREA DE SALUD</t>
  </si>
  <si>
    <t>AREA DE CULTURA</t>
  </si>
  <si>
    <t>AREA DE DESARROLLO HUMANO</t>
  </si>
  <si>
    <t>AREA DE PROMOCIÒN SOCIOECONÒMICA</t>
  </si>
  <si>
    <t>AREA DE RECREACIÒN Y DEPORTE</t>
  </si>
  <si>
    <t>SALA GENERAL</t>
  </si>
  <si>
    <t>CONSILIATURA</t>
  </si>
  <si>
    <t>PRESIDENCIA NACIONAL</t>
  </si>
  <si>
    <t>RECTORÌA NACIONAL</t>
  </si>
  <si>
    <t>SECRETARIA GENERAL</t>
  </si>
  <si>
    <t>CENSORÌA NACIONAL</t>
  </si>
  <si>
    <t>PLANEACIÒN NACIONAL</t>
  </si>
  <si>
    <t>REVISORÌA FISCAL</t>
  </si>
  <si>
    <t>TRIBUNAL DE HONOR</t>
  </si>
  <si>
    <t>DIRECCIÓN NACIONAL TIC</t>
  </si>
  <si>
    <t>DIRECCIÓN NACIONAL CALIDAD</t>
  </si>
  <si>
    <t>CONSEJO DIRECTIVO</t>
  </si>
  <si>
    <t>PRESIDENCIA DELEGADA</t>
  </si>
  <si>
    <t>RECTORÌA SECCIONAL</t>
  </si>
  <si>
    <t>SECRETARIA SECCIONAL</t>
  </si>
  <si>
    <t>CENSORÌA DELEGADA</t>
  </si>
  <si>
    <t>PLANEACIÒN SECCIONAL</t>
  </si>
  <si>
    <t>AUDITORÌA INTERNA</t>
  </si>
  <si>
    <t>OFICINA JURÌDICA</t>
  </si>
  <si>
    <t>SISTEMAS Y COMUNICACIONES</t>
  </si>
  <si>
    <t>DIRECCIÒN DE BIENESTAR</t>
  </si>
  <si>
    <t>SGC - OFICINA DE SISTEMA DE GESTION DE C</t>
  </si>
  <si>
    <t>OFICINA DE ACREDITACIÓN</t>
  </si>
  <si>
    <t>OFICINA DE PERSONAL</t>
  </si>
  <si>
    <t>OFICINA DIRECCIÒN FINANCIERA-SINDICATURA</t>
  </si>
  <si>
    <t>ALMACÉN</t>
  </si>
  <si>
    <t>CARTERA</t>
  </si>
  <si>
    <t>CONTABILIDAD</t>
  </si>
  <si>
    <t>TESORERÌA</t>
  </si>
  <si>
    <t>OFICINA DIRECCIÒN ADMINISTRATIVA</t>
  </si>
  <si>
    <t>COMPRAS</t>
  </si>
  <si>
    <t>SERVICIOS GENERALES</t>
  </si>
  <si>
    <t>SEGURIDAD Y VIGILANCIA</t>
  </si>
  <si>
    <t>CONTADURÌA PÚBLICA</t>
  </si>
  <si>
    <t>GASTOS DE ADMINISTRACION Y ACADEMICOS</t>
  </si>
  <si>
    <t>03010106</t>
  </si>
  <si>
    <t>FONDO DE SOSTENIBILIDAD ICETEX</t>
  </si>
  <si>
    <t>FACTOR</t>
  </si>
  <si>
    <t>N</t>
  </si>
  <si>
    <t>ACTIVIDADES CON Y SIN AFECTACIÓN PRESUPUESTAL</t>
  </si>
  <si>
    <t>PRESUPUESTO PARA EL AÑO 2019</t>
  </si>
  <si>
    <t>CRONOGRAMA AÑO 2019</t>
  </si>
  <si>
    <t>E</t>
  </si>
  <si>
    <t>F</t>
  </si>
  <si>
    <t>M</t>
  </si>
  <si>
    <t>A</t>
  </si>
  <si>
    <t>J</t>
  </si>
  <si>
    <t>S</t>
  </si>
  <si>
    <t>O</t>
  </si>
  <si>
    <t>D</t>
  </si>
  <si>
    <t>LINEAMIENTOS DE ACREDITACIÓN DE PROGRAMAS RELACIONADOS CON EL PROYECTO PIDI</t>
  </si>
  <si>
    <t>Gastos de Grado</t>
  </si>
  <si>
    <t>Atenciones Casino y Refrigerios</t>
  </si>
  <si>
    <t xml:space="preserve">Compra y consumo de aseo, cafetería, papelería y otros insumos </t>
  </si>
  <si>
    <t>de Funcionamiento</t>
  </si>
  <si>
    <t>10090101</t>
  </si>
  <si>
    <r>
      <rPr>
        <b/>
        <sz val="10"/>
        <color indexed="8"/>
        <rFont val="Arial"/>
        <family val="2"/>
      </rPr>
      <t>PROYECTO 19</t>
    </r>
    <r>
      <rPr>
        <sz val="10"/>
        <color indexed="8"/>
        <rFont val="Arial"/>
        <family val="2"/>
      </rPr>
      <t>: EXPANSIÓN Y CUALIFICACIÓN DE SERVICIOS Y PROGRAMAS DE BIENESTAR INSTITUCIONAL</t>
    </r>
  </si>
  <si>
    <t>CARACTERÍSTICAS</t>
  </si>
  <si>
    <t>2019</t>
  </si>
  <si>
    <t xml:space="preserve">ÁREAS DE NEGOCIO </t>
  </si>
  <si>
    <t>ÁREAS</t>
  </si>
  <si>
    <t>Auatoridades Nacionales</t>
  </si>
  <si>
    <t>01</t>
  </si>
  <si>
    <t>Docencia</t>
  </si>
  <si>
    <t>02</t>
  </si>
  <si>
    <t>Investigación</t>
  </si>
  <si>
    <t>03</t>
  </si>
  <si>
    <t>Educación Continuada</t>
  </si>
  <si>
    <t>04</t>
  </si>
  <si>
    <t>Administración Académica</t>
  </si>
  <si>
    <t>05</t>
  </si>
  <si>
    <t>Bienestar Institucional</t>
  </si>
  <si>
    <t>06</t>
  </si>
  <si>
    <t>Administración Institucional</t>
  </si>
  <si>
    <t>07</t>
  </si>
  <si>
    <t>Egresados</t>
  </si>
  <si>
    <t>08</t>
  </si>
  <si>
    <t>Proyección Social</t>
  </si>
  <si>
    <t>09</t>
  </si>
  <si>
    <t>10</t>
  </si>
  <si>
    <t>Internacionalización</t>
  </si>
  <si>
    <t>LISTADO TIPO UNIDAD</t>
  </si>
  <si>
    <t>TIPO DE UNIDAD</t>
  </si>
  <si>
    <t>COLEGIO</t>
  </si>
  <si>
    <t>PREGRADO CIENCIAS DE LA SALUD</t>
  </si>
  <si>
    <t>PREGRADO DERECHO</t>
  </si>
  <si>
    <t>POSGRADOS DERECHO</t>
  </si>
  <si>
    <t>PREGRADO CIENCIAS ECONOMICAS</t>
  </si>
  <si>
    <t>POSGRADOS CIENCIAS ECONOMICAS</t>
  </si>
  <si>
    <t>PREGRADO INGENIERÍA</t>
  </si>
  <si>
    <t>POSGRADOS INGENIERÍA</t>
  </si>
  <si>
    <t>PREGRADO CIENCIAS DE LA EDUCACION</t>
  </si>
  <si>
    <t>PREGRADO FILOSOFIA</t>
  </si>
  <si>
    <t>POSGRADOS FILOSOFIA</t>
  </si>
  <si>
    <t>UNIDADES DE APOYO ACADEMICO</t>
  </si>
  <si>
    <t>PROGRAMAS TECNOLOGICOS</t>
  </si>
  <si>
    <t>BIENESTAR UNIVERSITARIO</t>
  </si>
  <si>
    <t>UNIDADES DIRECCION NACIONAL</t>
  </si>
  <si>
    <t>UNIDADES DE APOYO DIRECTIVO</t>
  </si>
  <si>
    <t>UNIDADES DE APOYO DE GESTION HUMANA</t>
  </si>
  <si>
    <t>UNIDADES DE APOYO FINANCIERO</t>
  </si>
  <si>
    <t>DIRECCION ADMINISTRATIVA</t>
  </si>
  <si>
    <t>UNIVERSIDAD LIBRE</t>
  </si>
  <si>
    <t>SEDE PRINCIPAL</t>
  </si>
  <si>
    <t>TIPOS DE PRESUPUESTO</t>
  </si>
  <si>
    <t>TIPO PRESUPUESTO</t>
  </si>
  <si>
    <t>Proyecto PIDI</t>
  </si>
  <si>
    <t>Cod</t>
  </si>
  <si>
    <t>CODIGO SEVEN</t>
  </si>
  <si>
    <t>CODIGO PIDI</t>
  </si>
  <si>
    <t>NOMBRE DEL PROYECTO</t>
  </si>
  <si>
    <t>AREA UTILIZADA</t>
  </si>
  <si>
    <t>CENTROS DE COSTOS</t>
  </si>
  <si>
    <t>TIPO DE PPTO</t>
  </si>
  <si>
    <t>GASTOS PREGRADO</t>
  </si>
  <si>
    <t>PROYECTO 01: RACIONALIZACIÓN Y AMPLIACIÓN DE LA COBERTURA DE PROGRAMAS DE PREGRADO Y POSGRADOS</t>
  </si>
  <si>
    <t>PROGRAMA 1</t>
  </si>
  <si>
    <t>1- FORTALECIMIENTO Y AMPLIACIÓN DE LOS PROGRAMAS DE PREGRADO Y POSGRADOS</t>
  </si>
  <si>
    <t>INVERSIÓN</t>
  </si>
  <si>
    <t>PROYECTO 02: PROYECTO E-LEARNING</t>
  </si>
  <si>
    <t>PROGRAMA 2</t>
  </si>
  <si>
    <t>2- FOMENTO A LA DOCENCIA CALIFICADA</t>
  </si>
  <si>
    <t>Fortalecimiento y ampliacion de los programas de pregrado y posgrados</t>
  </si>
  <si>
    <t>02 - Docencia
05 - Administracion Academica</t>
  </si>
  <si>
    <t>Pregrado, Posgrado, Oficina de Acreditacion, Planeacion</t>
  </si>
  <si>
    <t>Gastos Académicos
Inversiones</t>
  </si>
  <si>
    <t>INVERSIÓN PRE</t>
  </si>
  <si>
    <t>PROYECTO 03: DOCENCIA CALIFICADA</t>
  </si>
  <si>
    <t>PROGRAMA 3</t>
  </si>
  <si>
    <t>3- APOYO A LA EXCELENCIA ESTUDIANTIL</t>
  </si>
  <si>
    <t>Proyecto 01</t>
  </si>
  <si>
    <t xml:space="preserve"> Racionalizacion y ampliacion de la cobertura de programas de pregrado y posgrados</t>
  </si>
  <si>
    <t>PROYECTO 04: ESCUELA DE FORMACIÓN PARA DOCENTES UNIVERSITARIOS</t>
  </si>
  <si>
    <t>PROGRAMA 4</t>
  </si>
  <si>
    <t>4- UNA UNIVERSIDAD DE EXCELENCIA ACADÉMICA</t>
  </si>
  <si>
    <t>Proyecto 02</t>
  </si>
  <si>
    <t xml:space="preserve"> Proyecto E-learning</t>
  </si>
  <si>
    <t>PROYECTO 05: SEGUIMIENTO Y ATENCIÓN ACADÉMICA DE ESTUDIANTES</t>
  </si>
  <si>
    <t>PROGRAMA 5</t>
  </si>
  <si>
    <t>5- UNA UNIVERSIDAD DE DOCENCIA CON INVESTIGACIÓN</t>
  </si>
  <si>
    <t>Fomento a la Docencia Calificada</t>
  </si>
  <si>
    <t>02 - Docencia</t>
  </si>
  <si>
    <t>Pregrado, Posgrado, Escuela Docentes</t>
  </si>
  <si>
    <t>GASTOS INVESTIGACIÓN</t>
  </si>
  <si>
    <t>PROYECTO 06: FOMENTO Y APOYO A LA EXCELENCIA ESTUDIANTIL</t>
  </si>
  <si>
    <t>PROGRAMA 6</t>
  </si>
  <si>
    <t>6- UNA UNIVERSIDAD HUMANISTA, PLURALISTA Y DEMOCRÁTICA</t>
  </si>
  <si>
    <t>Proyecto 03</t>
  </si>
  <si>
    <t xml:space="preserve"> Docencia calificada</t>
  </si>
  <si>
    <t>INVERSIÓN INVES</t>
  </si>
  <si>
    <t>PROYECTO 07: AUTOEVALUACIÓN Y AUTORREGULACIÓN PARA LA MEJORA PERMANENTE DE LA CALIDAD ACADÉMICA</t>
  </si>
  <si>
    <t>PROGRAMA 7</t>
  </si>
  <si>
    <t>7- UNA UNIVERSIDAD CON AMPLIA PROYECCIÓN SOCIAL</t>
  </si>
  <si>
    <t>Proyecto 04</t>
  </si>
  <si>
    <t xml:space="preserve"> Escuela de formacion para docentes universitarios</t>
  </si>
  <si>
    <t>PROYECTO 08: ACTUALIZACIÓN ACADÉMICA</t>
  </si>
  <si>
    <t>PROGRAMA 8</t>
  </si>
  <si>
    <t>8- UNA UNIVERSIDAD MODERNA Y PROYECTADA INTERNACIONALMENTE</t>
  </si>
  <si>
    <t>Apoyo a la excelencia estudiantil</t>
  </si>
  <si>
    <t>Pregrado
Posgrado</t>
  </si>
  <si>
    <t>PROYECTO 09: CUALIFICACIÓN DE LOS PROGRAMAS DE EDUCACIÓN PREESCOLAR, BÁSICA Y MEDIA</t>
  </si>
  <si>
    <t>PROGRAMA 9</t>
  </si>
  <si>
    <t>9- UNA UNIVERSIDAD CENTRADA EN LA CULTURA DEL BIENESTAR UNIVERSITARIO</t>
  </si>
  <si>
    <t>Proyecto 05</t>
  </si>
  <si>
    <t xml:space="preserve"> Seguimiento y atencion academica de estudiantes</t>
  </si>
  <si>
    <t>GASTOS ADMINISTRATIVOS</t>
  </si>
  <si>
    <t>PROYECTO 10: UNA UNIVERSIDAD CON MODERNOS APOYOS TECNOLÓGICOS Y DIDÁCTICOS AL SERVICIO DE LA ACADEMIA</t>
  </si>
  <si>
    <t>PROGRAMA 10</t>
  </si>
  <si>
    <t>10- SISTEMA INTEGRADO DE INFORMACIÓN GERENCIAL SIIG.</t>
  </si>
  <si>
    <t>Proyecto 06</t>
  </si>
  <si>
    <t xml:space="preserve"> Fomento y apoyo a la excelencia estudiantil</t>
  </si>
  <si>
    <t>PROYECTO 11: FORTALECIMIENTO Y CONSOLIDACIÓN DE LA INVESTIGACIÓN CIENTÍFICA Y FORMATIVA EN LA UNIVERSIDAD LIBRE</t>
  </si>
  <si>
    <t>PROGRAMA 11</t>
  </si>
  <si>
    <t>11- SISTEMAS INTEGRADOS DE GESTIÓN</t>
  </si>
  <si>
    <t>Una Universidad de excelencia academica</t>
  </si>
  <si>
    <t>Pregrado, Posgrado, Colegio, Biblioteca, Salas de Computo, Audiovisuales, Ofic Acreditacion, Ofic Planeacion</t>
  </si>
  <si>
    <t>PROYECTO 12: FOMENTO A LA PRODUCCIÓN CIENTÍFICA Y ACADÉMICA</t>
  </si>
  <si>
    <t>PROGRAMA 12</t>
  </si>
  <si>
    <t>12- FORTALECIMIENTO ORGANIZACIONAL</t>
  </si>
  <si>
    <t>Proyecto 07</t>
  </si>
  <si>
    <t xml:space="preserve"> Autoevaluacion y autorregulacion para la mejora permanente de la calidad academica</t>
  </si>
  <si>
    <t>PROYECTO 13: FORTALECIMIENTO Y PROMOCIÓN DE LOS PRINCIPIOS INSTITUCIONALES Y DEL SENTIDO DE PERTENENCIA</t>
  </si>
  <si>
    <t>PROGRAMA 13</t>
  </si>
  <si>
    <t>13- GESTIÓN DEL CAMPUS</t>
  </si>
  <si>
    <t>Proyecto 08</t>
  </si>
  <si>
    <t xml:space="preserve"> Actualizacion academica</t>
  </si>
  <si>
    <t>PROYECTO 14: ORGANIZACIÓN, INFRAESTRUCTURA Y FOMENTO DE LA PROYECCIÓN SOCIAL PARA EL DESARROLLO NACIONAL Y REGIONAL</t>
  </si>
  <si>
    <t>PROGRAMA 14</t>
  </si>
  <si>
    <t>14- POSICIONAMIENTO Y COMUNICACIONES</t>
  </si>
  <si>
    <t>Proyecto 09</t>
  </si>
  <si>
    <t xml:space="preserve"> Cualificacion de los programas de educacion preescolar, basica y media</t>
  </si>
  <si>
    <t>PROYECTO 15: EDUCACIÓN CONTINUA</t>
  </si>
  <si>
    <t>Proyecto 10</t>
  </si>
  <si>
    <t xml:space="preserve"> Una universidad con modernos apoyos tecnologicos y didacticos al servicio de la academia</t>
  </si>
  <si>
    <t>PROYECTO 16: SISTEMA DE EGRESADOS E IMPACTO EN EL MEDIO</t>
  </si>
  <si>
    <t>Una Universidad de docencia con investigacion</t>
  </si>
  <si>
    <t>03 - Investigacion</t>
  </si>
  <si>
    <t>Pregrado
Posgrado
Laboratorios</t>
  </si>
  <si>
    <t>PROYECTO 17: FORTALECIMIENTO Y DESARROLLO DE LAS RELACIONES INTERINSTITUCIONALES A NIVEL NACIONAL E INTERNACIONAL</t>
  </si>
  <si>
    <t>Proyecto 11</t>
  </si>
  <si>
    <t xml:space="preserve"> Fortalecimiento y consolidacion de la investigacion cientifica y formatica en la Universidad Libre</t>
  </si>
  <si>
    <t>GASTOS EXTENSIÓN</t>
  </si>
  <si>
    <t>PROYECTO 18: FOMENTO Y APOYO A LA MOVILIDAD Y CUALIFICACIÓN ACADÉMICA E INVESTIGATIVA DE DOCENTES Y ESTUDIANTES</t>
  </si>
  <si>
    <t>Proyecto 12</t>
  </si>
  <si>
    <t xml:space="preserve"> Fomento a la produccion cientifica y academica</t>
  </si>
  <si>
    <t>PROYECTO 19: EXPANSIÓN Y CUALIFICACIÓN DE SERVICIOS Y PROGRAMAS DE BIENESTAR INSTITUCIONAL</t>
  </si>
  <si>
    <t>Una Universidad humanista, pluralista y democratica</t>
  </si>
  <si>
    <t>Catedra Unilibrista
Pregrado</t>
  </si>
  <si>
    <t>PROYECTO 20: SISTEMA SIIG</t>
  </si>
  <si>
    <t>Proyecto 13: Fortalecimiento y promoción de los principios institucionales y del sentido de pertenencia</t>
  </si>
  <si>
    <t>PROYECTO 21: AMPLIAR EL ALCANCE DEL  SISTEMA DE GESTIÓN DE CALIDAD</t>
  </si>
  <si>
    <t>Una universidad con amplia proyeccion social</t>
  </si>
  <si>
    <t>09 - Proyeccion Social
08 - Egresados
04 - Extension</t>
  </si>
  <si>
    <t>Pregrado, Posgrado, Of Egresados, Cleul, Cedeul, Consultorio Juridico, Consultorio Ambiental, Centro de practica social, centro de conciliacion</t>
  </si>
  <si>
    <t>PROYECTO 22: UNIVERSIDAD ORIENTADA AL SERVICIO DE LA COMUNIDAD</t>
  </si>
  <si>
    <t>Proyecto 14</t>
  </si>
  <si>
    <t xml:space="preserve"> Organización, infraestructura y fomento de la proyeccion social para el desarrollo nacional y regional</t>
  </si>
  <si>
    <t>PROYECTO 23: SISTEMAS INTEGRADOS DE GESTIÓN</t>
  </si>
  <si>
    <t>Proyecto 15</t>
  </si>
  <si>
    <t xml:space="preserve"> Educacion continua</t>
  </si>
  <si>
    <t>PROYECTO 24: ORGANIZACIÓN Y GESTIÓN</t>
  </si>
  <si>
    <t>Proyecto 16</t>
  </si>
  <si>
    <t xml:space="preserve"> Sistema de egresados e impacto en el medio</t>
  </si>
  <si>
    <t>PROYECTO 25: FUENTES DE FINANCIACIÓN Y ESTRATEGIAS DE FORTALECIMIENTO Y CONTROL FINANCIERO</t>
  </si>
  <si>
    <t>Una Universidad moderna y proyectada internacionalmente</t>
  </si>
  <si>
    <t>Pregrado
Posgrado
ORI</t>
  </si>
  <si>
    <t>PROYECTO 26: DESARROLLO DE LA INFRAESTRUCTURA</t>
  </si>
  <si>
    <t>Proyecto 17</t>
  </si>
  <si>
    <t xml:space="preserve"> Fortalecimiento y desarrollo de las relaciones interinstitucionales a nivel nacional e internacional</t>
  </si>
  <si>
    <t>PROYECTO 27: GESTIÓN DE TIC</t>
  </si>
  <si>
    <t>Proyecto 18</t>
  </si>
  <si>
    <t xml:space="preserve"> fomento y apoyo a la movilidad y cualificacion academica e investigativa de docentes y estudiantes</t>
  </si>
  <si>
    <t>PROYECTO 28: MERCADEO Y FORTALECIMIENTO DE LA IMAGEN CORPORATIVA</t>
  </si>
  <si>
    <t>Una Universidad centrada en la cultura del bienestar universitario</t>
  </si>
  <si>
    <t>06 - Bienestar Universitario</t>
  </si>
  <si>
    <t>Areas de Bienestar</t>
  </si>
  <si>
    <t>Gastos Académicos, Administrativos e Inversiones</t>
  </si>
  <si>
    <t>01150101</t>
  </si>
  <si>
    <t>Proyecto 19</t>
  </si>
  <si>
    <t xml:space="preserve"> Expasión y cualificación de servicios y rpogramas de bienestar institucional</t>
  </si>
  <si>
    <t>PROYECTOS DE CAFÉ MAJAVITA</t>
  </si>
  <si>
    <t>01150102</t>
  </si>
  <si>
    <t>Sistema integrado de informacion gerencial SIIG</t>
  </si>
  <si>
    <t>05 - Administracion Academica
07 - Administracion Institucional</t>
  </si>
  <si>
    <t>Registro y Control, Personal, Sindicatura, Planeacion</t>
  </si>
  <si>
    <t>PROYECTO SEMOVIENTE MAJAVITA</t>
  </si>
  <si>
    <t>01150103</t>
  </si>
  <si>
    <t>Proyecto 20</t>
  </si>
  <si>
    <t xml:space="preserve"> Sistema SIIG</t>
  </si>
  <si>
    <t>PORYECTO VIVERO MAJAVITA</t>
  </si>
  <si>
    <t>01150104</t>
  </si>
  <si>
    <t>Sistemas integrados de gestion</t>
  </si>
  <si>
    <t>Planeacion, Personal, Presidencia, Rectoria, Calidad, Registro Control</t>
  </si>
  <si>
    <t>Gastos Académicos, Gastos Administrativos e Inversiones</t>
  </si>
  <si>
    <t>GASTOS ADMINISTRATIVOS Y ACADÉMICOS</t>
  </si>
  <si>
    <t>Proyecto 21: Ampliar el alcance del  sistema de gestion de calidad</t>
  </si>
  <si>
    <t>GASTOS AUTORIDADES NACIONALES</t>
  </si>
  <si>
    <t>Proyecto 22: Universidad orientada al servicio de la comunidad</t>
  </si>
  <si>
    <t>Proyecto 23: Sistemas integrados de gestión</t>
  </si>
  <si>
    <t>Fortalecimiento Organizacional</t>
  </si>
  <si>
    <t>07 - Administracion Institucional</t>
  </si>
  <si>
    <t>Sindicatura, Personal, Secretaria Seccional, Archivo</t>
  </si>
  <si>
    <t>Gastos Administrativos
Inversiones</t>
  </si>
  <si>
    <t>Proyecto 24</t>
  </si>
  <si>
    <t xml:space="preserve"> Organización y gestión</t>
  </si>
  <si>
    <t>Proyecto 25</t>
  </si>
  <si>
    <t xml:space="preserve"> Fuentes de financiación y estrategias de fortalecimiento y control financiero</t>
  </si>
  <si>
    <t>Gestion del Campus</t>
  </si>
  <si>
    <t>Presidencia Seccional, Servicios Generales, Sistemas, todas las Unidades</t>
  </si>
  <si>
    <t>Proyecto 26</t>
  </si>
  <si>
    <t xml:space="preserve"> Desarrollo de la infraestructura</t>
  </si>
  <si>
    <t>Proyecto 27</t>
  </si>
  <si>
    <t xml:space="preserve"> Gestion de TIC</t>
  </si>
  <si>
    <t>Posicionamiento y Comunicaciones</t>
  </si>
  <si>
    <t>Rectoria, Comunicaciones, Todas unidades academicas</t>
  </si>
  <si>
    <t>Proyecto 28</t>
  </si>
  <si>
    <t xml:space="preserve"> Mercadeo y fortalecimiento de la imagen corporativa</t>
  </si>
  <si>
    <t>Gastos administrativos y academicos</t>
  </si>
  <si>
    <t>Gastos autoridades nacionales</t>
  </si>
  <si>
    <t>Mercadeo</t>
  </si>
  <si>
    <t>Filosofía del derecho</t>
  </si>
  <si>
    <t>Esp.  en Filosofía de Derecho</t>
  </si>
  <si>
    <t>Maestría en Filosofía</t>
  </si>
  <si>
    <t>Escuela de Capacitación a Docentes</t>
  </si>
  <si>
    <t>Organización de relaciones Internacional</t>
  </si>
  <si>
    <t>Tecnología en Veterinaria</t>
  </si>
  <si>
    <t>Zootecnia</t>
  </si>
  <si>
    <t>Dirección Centro de Investigaciones</t>
  </si>
  <si>
    <t>Hacienda Majavita</t>
  </si>
  <si>
    <t>Biblioteca Sede Centro</t>
  </si>
  <si>
    <t>Laboratorios</t>
  </si>
  <si>
    <t>Admisiones y Registro</t>
  </si>
  <si>
    <t>Audiovisuales</t>
  </si>
  <si>
    <t>Salas de Informática</t>
  </si>
  <si>
    <t>Publicaciones</t>
  </si>
  <si>
    <t>Biblioteca Sede Bosque</t>
  </si>
  <si>
    <t>Área de salud</t>
  </si>
  <si>
    <t>Área de Cultura</t>
  </si>
  <si>
    <t>Área de desarrollo Humano</t>
  </si>
  <si>
    <t>Área de promoción Socioeconómica</t>
  </si>
  <si>
    <t>Área de Recreación y Deporte</t>
  </si>
  <si>
    <t>Sala General</t>
  </si>
  <si>
    <t>Consiliatura</t>
  </si>
  <si>
    <t>Presidencia Nacional</t>
  </si>
  <si>
    <t>Rectoría Nacional</t>
  </si>
  <si>
    <t>Secretaria General</t>
  </si>
  <si>
    <t>Censoria Nacional</t>
  </si>
  <si>
    <t>Planeación Nacional</t>
  </si>
  <si>
    <t>Revisoría Fiscal</t>
  </si>
  <si>
    <t>Tribunal de Honor</t>
  </si>
  <si>
    <t>Dirección Nacional TIC</t>
  </si>
  <si>
    <t>Dirección Nacional Calidad</t>
  </si>
  <si>
    <t>Consejo Directivo</t>
  </si>
  <si>
    <t>Presidencia Delegada</t>
  </si>
  <si>
    <t>Rectoría Seccional</t>
  </si>
  <si>
    <t>Secretaria Seccional</t>
  </si>
  <si>
    <t>Censoria Delegada</t>
  </si>
  <si>
    <t>Planeación Seccional</t>
  </si>
  <si>
    <t>Auditoría Interna</t>
  </si>
  <si>
    <t>Oficina Jurídica</t>
  </si>
  <si>
    <t>Sistemas y Comunicaciones</t>
  </si>
  <si>
    <t>Dirección de Bienestar</t>
  </si>
  <si>
    <t>SGC - Oficina de Sistema de Gestión de C</t>
  </si>
  <si>
    <t>Oficina de Acreditación</t>
  </si>
  <si>
    <t>Oficina de Personal</t>
  </si>
  <si>
    <t>Oficina Dirección Financiera-Sindicatura</t>
  </si>
  <si>
    <t>Almacén</t>
  </si>
  <si>
    <t>Cartera</t>
  </si>
  <si>
    <t>Contabilidad</t>
  </si>
  <si>
    <t>Presupuesto</t>
  </si>
  <si>
    <t>Tesorería</t>
  </si>
  <si>
    <t>Oficina Dirección Administrativa</t>
  </si>
  <si>
    <t>Compras</t>
  </si>
  <si>
    <t>Servicios Generales</t>
  </si>
  <si>
    <t>Seguridad y Vigilancia</t>
  </si>
  <si>
    <t>Enfermería</t>
  </si>
  <si>
    <t>Microbiología</t>
  </si>
  <si>
    <t>02010108</t>
  </si>
  <si>
    <t>Nutrición y Dietética</t>
  </si>
  <si>
    <t>02020118</t>
  </si>
  <si>
    <t>Esp. Seguridad y salud en el trabajo</t>
  </si>
  <si>
    <t>02030108</t>
  </si>
  <si>
    <t>Maestría en Gestión de la Seguridad y Salud en el Trabajo</t>
  </si>
  <si>
    <t>Facultad de Derecho Calendario A</t>
  </si>
  <si>
    <t>Facultad de Derecho Calendario B</t>
  </si>
  <si>
    <t>Consultorio Jurídico</t>
  </si>
  <si>
    <t>Centro de conciliación</t>
  </si>
  <si>
    <t>Trabajo Social</t>
  </si>
  <si>
    <t>Esp. en Derecho Administrativo</t>
  </si>
  <si>
    <t>Esp. en Derecho Constitucional</t>
  </si>
  <si>
    <t>Esp. en Derecho Laboral</t>
  </si>
  <si>
    <t>Esp. en Gobierno Municipal</t>
  </si>
  <si>
    <t>Esp. Derecho Constitucional Florencia</t>
  </si>
  <si>
    <t>03020127</t>
  </si>
  <si>
    <t>Esp. Derecho de daños y Responsabilidad pública y privada</t>
  </si>
  <si>
    <t>03020128</t>
  </si>
  <si>
    <t>Esp. Derecho Procesal, Probatorio y Oralidad</t>
  </si>
  <si>
    <t>03020129</t>
  </si>
  <si>
    <t>Esp. Derecho Minero Energetico e Hidrocarburos</t>
  </si>
  <si>
    <t>03020130</t>
  </si>
  <si>
    <t>Esp. Responsabilidad Médica</t>
  </si>
  <si>
    <t>03020131</t>
  </si>
  <si>
    <t>Esp. Derecho del Trabajo, Pensiones y Riesgos Laborales</t>
  </si>
  <si>
    <t>03020133</t>
  </si>
  <si>
    <t>Esp. en Derecho Laboral y Seguridad Social</t>
  </si>
  <si>
    <t>03020134</t>
  </si>
  <si>
    <t>Esp. en Derecho Penal</t>
  </si>
  <si>
    <t>03020136</t>
  </si>
  <si>
    <t>Esp. Derecho Urbano gestión y planeamientos inmobiliarios</t>
  </si>
  <si>
    <t>03030102</t>
  </si>
  <si>
    <t>Maestría en Penal y Criminología</t>
  </si>
  <si>
    <t>03030103</t>
  </si>
  <si>
    <t>Maestría en Derecho Administrativo</t>
  </si>
  <si>
    <t>03030105</t>
  </si>
  <si>
    <t>Maestría en Constitucional</t>
  </si>
  <si>
    <t>03030106</t>
  </si>
  <si>
    <t>Maestría en Derecho Penal</t>
  </si>
  <si>
    <t>03040301</t>
  </si>
  <si>
    <t>Doctorado en Derecho</t>
  </si>
  <si>
    <t>Contaduría</t>
  </si>
  <si>
    <t>Economía</t>
  </si>
  <si>
    <t>Administración de Empresas</t>
  </si>
  <si>
    <t>Esp. en Administración Financiera</t>
  </si>
  <si>
    <t>04020120</t>
  </si>
  <si>
    <t>Esp. en Alta gerencia en Turismo de salud</t>
  </si>
  <si>
    <t>04020121</t>
  </si>
  <si>
    <t>Esp. en Gerencia de Negocios y Comercio Internacional</t>
  </si>
  <si>
    <t>04020122</t>
  </si>
  <si>
    <t>Esp. en Contabilidad Financiera Internacional</t>
  </si>
  <si>
    <t>04020125</t>
  </si>
  <si>
    <t>Esp. Gestión Tributaria y Aduanera</t>
  </si>
  <si>
    <t>04020126</t>
  </si>
  <si>
    <t>Esp. Revisoría Fiscal</t>
  </si>
  <si>
    <t>04020127</t>
  </si>
  <si>
    <t>Esp. Planeación y Gestión Estratégica</t>
  </si>
  <si>
    <t>04030302</t>
  </si>
  <si>
    <t>Maestría en Administración de Empresas</t>
  </si>
  <si>
    <t>Ingeniería Ambiental</t>
  </si>
  <si>
    <t>Ingeniería Comercíal</t>
  </si>
  <si>
    <t>Ingeniería de Sistemas</t>
  </si>
  <si>
    <t>Ingeniería Financiera</t>
  </si>
  <si>
    <t>Ingeniería Civil</t>
  </si>
  <si>
    <t>Esp. en Alta Gerencia</t>
  </si>
  <si>
    <t>05020108</t>
  </si>
  <si>
    <t>Esp. Movilidad y transporte</t>
  </si>
  <si>
    <t>05020110</t>
  </si>
  <si>
    <t>Esp. en Seguridad y Salud del Trabajo</t>
  </si>
  <si>
    <t>05020112</t>
  </si>
  <si>
    <t>Esp. Gerencia Logistica</t>
  </si>
  <si>
    <t>05030102</t>
  </si>
  <si>
    <t>Maestría en Mercadeo</t>
  </si>
  <si>
    <t xml:space="preserve">(eventos culturales) Actividades Culturales y Cívicas </t>
  </si>
  <si>
    <t xml:space="preserve">(eventos culturales) Actividades Deportivas </t>
  </si>
  <si>
    <t xml:space="preserve">(eventos culturales) Eventos Especiales Y Celebraciones </t>
  </si>
  <si>
    <t xml:space="preserve">(Mante. y Repa) Maquinaria y Equipo </t>
  </si>
  <si>
    <t xml:space="preserve">(Serv. Tecn)Instructores - Talleristas de Bienestar </t>
  </si>
  <si>
    <t xml:space="preserve">(inversiones) Vestuarios y Uniformes   </t>
  </si>
  <si>
    <t>PREGRADO</t>
  </si>
  <si>
    <t>POSGRADO</t>
  </si>
  <si>
    <t>PEREIRA</t>
  </si>
  <si>
    <t>X</t>
  </si>
  <si>
    <t>5195959501</t>
  </si>
  <si>
    <t xml:space="preserve"> 1. Realizar  pago anual a ASCUN
1. recibo de pago
2. acta de satisfacción de entrega 
3. hacer seguimiento a la cuenta de cobro   </t>
  </si>
  <si>
    <t>9. Apoyo a los deportistas destacados en los torneos solicitados por ellos mismos (inscripción, transporte ida y regreso, alimentación y hospedaje), torneos como: ASCUN DEPORTES, torneos locales, de liga o nacionales Las disciplinas más solicitadas son:                                                                                                                              Tenis de campo (estudiantes, docentes)                                                                     Tiro con arco (estudiantes)                                                                                        Artes marciales (estudiantes)                                                                         Baloncesto (docentes)</t>
  </si>
  <si>
    <t>10. Participación en el Nacional de ASCUN de acuerdo a los resultados de las diferentes disciplinas deportivas.                                                                  1. evidencia fotográfica y  física que demuestre que pasaron a segunda etapa.</t>
  </si>
  <si>
    <r>
      <t xml:space="preserve">14. Realizar dos torneos inter roscas para todas las disciplinas de la universidad (uno por semestre)                                                                                   1. planeación   del campeonato interroscas por semestre 
2. información, comunicación y publicidad del campeonato a través de página web, afiches y volantes. 
3.  dos congresillos técnicos del campeonato para información de la metodología y horarios.                                                                                         4. premiación para los ganadores </t>
    </r>
    <r>
      <rPr>
        <b/>
        <sz val="11"/>
        <color theme="1"/>
        <rFont val="Calibri"/>
        <family val="2"/>
        <scheme val="minor"/>
      </rPr>
      <t>(3´000.000)</t>
    </r>
    <r>
      <rPr>
        <sz val="11"/>
        <color theme="1"/>
        <rFont val="Calibri"/>
        <family val="2"/>
        <scheme val="minor"/>
      </rPr>
      <t xml:space="preserve">                                                  5. hidratación  para los competidores </t>
    </r>
    <r>
      <rPr>
        <b/>
        <sz val="11"/>
        <color theme="1"/>
        <rFont val="Calibri"/>
        <family val="2"/>
        <scheme val="minor"/>
      </rPr>
      <t>($1´000.000</t>
    </r>
    <r>
      <rPr>
        <sz val="11"/>
        <color theme="1"/>
        <rFont val="Calibri"/>
        <family val="2"/>
        <scheme val="minor"/>
      </rPr>
      <t>)</t>
    </r>
  </si>
  <si>
    <r>
      <t xml:space="preserve">16. Realizar dos campañas de salud  física al año una por semestre  en las dos sedes de la Universidad Libre seccional Pereira.                               </t>
    </r>
    <r>
      <rPr>
        <b/>
        <sz val="11"/>
        <color theme="1"/>
        <rFont val="Calibri"/>
        <family val="2"/>
        <scheme val="minor"/>
      </rPr>
      <t xml:space="preserve">Campaña contra el tabaquismo </t>
    </r>
    <r>
      <rPr>
        <sz val="11"/>
        <color theme="1"/>
        <rFont val="Calibri"/>
        <family val="2"/>
        <scheme val="minor"/>
      </rPr>
      <t xml:space="preserve">                                                                         </t>
    </r>
    <r>
      <rPr>
        <b/>
        <sz val="11"/>
        <color theme="1"/>
        <rFont val="Calibri"/>
        <family val="2"/>
        <scheme val="minor"/>
      </rPr>
      <t>campaña contra la obesidad</t>
    </r>
    <r>
      <rPr>
        <sz val="11"/>
        <color theme="1"/>
        <rFont val="Calibri"/>
        <family val="2"/>
        <scheme val="minor"/>
      </rPr>
      <t xml:space="preserve">                                                                              </t>
    </r>
    <r>
      <rPr>
        <b/>
        <sz val="11"/>
        <color theme="1"/>
        <rFont val="Calibri"/>
        <family val="2"/>
        <scheme val="minor"/>
      </rPr>
      <t xml:space="preserve">campaña inicia tu rutina de ejercicios.  </t>
    </r>
    <r>
      <rPr>
        <sz val="11"/>
        <color theme="1"/>
        <rFont val="Calibri"/>
        <family val="2"/>
        <scheme val="minor"/>
      </rPr>
      <t xml:space="preserve">                                                                       </t>
    </r>
    <r>
      <rPr>
        <b/>
        <sz val="11"/>
        <color theme="1"/>
        <rFont val="Calibri"/>
        <family val="2"/>
        <scheme val="minor"/>
      </rPr>
      <t>campaña hábitos y estilos de vida saludable</t>
    </r>
  </si>
  <si>
    <t xml:space="preserve">19. Solicitar los uniformes para administrativos y entrenadores  de las diferentes disciplinas deportivas : realiza de acuerdo a las necesidades presentadas </t>
  </si>
  <si>
    <t xml:space="preserve">22. Compra de implementación deportiva de acuerdo a las diferentes disciplinas deportivas  y los apoyos requeridos para un mejor servicio en el área de deportes y recreación de la Universidad Libre.
</t>
  </si>
  <si>
    <r>
      <t>24.</t>
    </r>
    <r>
      <rPr>
        <b/>
        <sz val="11"/>
        <color theme="1"/>
        <rFont val="Calibri"/>
        <family val="2"/>
        <scheme val="minor"/>
      </rPr>
      <t xml:space="preserve"> BOTIQUÍN: </t>
    </r>
    <r>
      <rPr>
        <sz val="11"/>
        <color theme="1"/>
        <rFont val="Calibri"/>
        <family val="2"/>
        <scheme val="minor"/>
      </rPr>
      <t xml:space="preserve">                                                              Linimento
Bengay azul
Voltarén
Gaza por paquetes
Esparadrapo delgado
Micropore ancho
Cajas de botiquín grandes
Agua salina mediana
Jeringas
Guantes
Baja lenguas
Parches para ojos
Alcohol
Vendas elásticas y fijas en presentación pequeña
Isodine espuma
Isodine solución
Repelente
desinfectante
</t>
    </r>
  </si>
  <si>
    <t>Coordinar, dirigir y controlar el recurso humano de instructores del área compuesto por 12 profesionales,(Rugby, Baloncesto, 2 Gimnasio, Natación, Fútbol de salón, fútbol masculino, fútbol femenino, voleibol, Porrismo, Tenis de Mesa, club de la salud).</t>
  </si>
  <si>
    <t xml:space="preserve">(Serv. Tecn)Instructores - Tallerísta de Bienestar </t>
  </si>
  <si>
    <t>12. Realizar un reconocimiento a los deportistas                                            1. reconocimiento como incentivo a la participación en los diferentes torneos y premiar el esfuerzo, dedicación y empeño por competir por la Universidad.</t>
  </si>
  <si>
    <t>17. fortalecer  el club de la salud (comunidad universitaria) realizar el trámite administrativo correspondiente, inscripciones, micro charlas informativas y publicidad requerida (natación terapéutica, apoyos a las diferentes actividades realizadas por las facultades la  universidad en el ámbito deportivo , sesiones de Pilates, clases personalizadas de gimnasio ,atención deportiva en las oficinas, recomendaciones saludables, clases grupales musicalizadas.</t>
  </si>
  <si>
    <r>
      <t>18</t>
    </r>
    <r>
      <rPr>
        <b/>
        <sz val="11"/>
        <color theme="1"/>
        <rFont val="Calibri"/>
        <family val="2"/>
        <scheme val="minor"/>
      </rPr>
      <t xml:space="preserve">. Gestión de convenios: </t>
    </r>
    <r>
      <rPr>
        <sz val="11"/>
        <color theme="1"/>
        <rFont val="Calibri"/>
        <family val="2"/>
        <scheme val="minor"/>
      </rPr>
      <t xml:space="preserve">                                                                                            1. secretaria de Deporte y Recreación de Pereira (convenio por contraprestación de servicios).
2. Liga Risaraldense de Natación 
3. convenio con gimnasio cerca a la sede centro de la Universidad Libre            4. convenio piscinas olímpicas comfamiliar Risaralda para entrenamiento equipo natación competencia.                                                                                                                       
+ Solicitud de convenios a personal 
+ firma de convenio 
+ establecimiento de horarios
+ realización de publicidad y publicación en página, afiches y  información voz a voz </t>
    </r>
  </si>
  <si>
    <t>Servicios Públicos</t>
  </si>
  <si>
    <t>2020</t>
  </si>
  <si>
    <t>Celebración  del día  del padre  (Junio)</t>
  </si>
  <si>
    <t>Realizar el tramite administrativo, logistico, de imagen y publicidad para llevar a cabo cada actividad. Igulamente realizar las ordenes de servicio con los requerimientos de acuerdo al presupuesto asignado.</t>
  </si>
  <si>
    <t xml:space="preserve">Portafolio de servicios de bienestar  por 5000 unidades al año </t>
  </si>
  <si>
    <t xml:space="preserve"> Boletín mensual digital con la agenda cultural </t>
  </si>
  <si>
    <t xml:space="preserve">Realizar el magazín cultural mensual - Cultura Libre - Video- </t>
  </si>
  <si>
    <t xml:space="preserve">Apoyo a la feria del libro </t>
  </si>
  <si>
    <t xml:space="preserve">Actividades de IEC educación, información y comunicación. </t>
  </si>
  <si>
    <t>Material de publicidad, tintas y otros materiales</t>
  </si>
  <si>
    <t xml:space="preserve">Eventos sociales y culturales determinados por la presidencia </t>
  </si>
  <si>
    <t xml:space="preserve">MANTENIMIENTO DE EQUIPOS - MÚSICA, FOTOGRAFÍA </t>
  </si>
  <si>
    <t xml:space="preserve">COMPRA DE EQUIPOS PARA MÚSICA, FOTOGRAFÍA. </t>
  </si>
  <si>
    <t>COMPRA DE ELEMENTOS PARA PINTURA Y DIBUJO</t>
  </si>
  <si>
    <t>COMPRA DE VESTUARIO  Y MAQUILLAJE PARA DANZAS Y TEATRO</t>
  </si>
  <si>
    <t>10130102</t>
  </si>
  <si>
    <r>
      <rPr>
        <b/>
        <sz val="10"/>
        <color indexed="8"/>
        <rFont val="Arial"/>
        <family val="2"/>
      </rPr>
      <t xml:space="preserve">PROYECTO 27: </t>
    </r>
    <r>
      <rPr>
        <sz val="10"/>
        <color indexed="8"/>
        <rFont val="Arial"/>
        <family val="2"/>
      </rPr>
      <t>GESTIÓN DE TIC</t>
    </r>
  </si>
  <si>
    <t>Servicios Publicos</t>
  </si>
  <si>
    <t>Acompañamiento al proceso de admisión para aspirantes a ingresar a la universidad, caracterización y análisis de las pruebas Saber 11.
Acompañamiento al proceso de admisión: presentación del PPC, bienvenida al proceso de admisión, orientación en el desarrollo de la caracterización, tabulación de la información, análisis, elaboración y presentación del informe de caracterización.</t>
  </si>
  <si>
    <t xml:space="preserve">(fotocopias y papeleria) Utiles Papeleria y Fotocopias </t>
  </si>
  <si>
    <t xml:space="preserve">Realización de las jornadas de inducción para estudiantes nuevos.Acompañamiento al proceso de inducción con las intervenciones de : prevención en consumo de sustancias psicoactivas;  miedo escénico y presentación del PPC.         </t>
  </si>
  <si>
    <t xml:space="preserve">Realización de las jornadas de reinducción para estudiantes antiguos. Acompañamiento al proceso de reinducción con la campaña de prevención en consumo de sustancias psicoactivas.        </t>
  </si>
  <si>
    <t>Elaboración de informes. Elaboración de informes de gestión mensuales; elaboración del informe de gestión semestral, este ultimo se presenta a los decanos y directores de programa al inicio de cada semestre; elaboración de informes de gestión trimestrales; elaboración de informes mensuales de tutorías; elaboración de informes mensuales de estadísticas; elaboración de informes para los estudiantes del Programa Ser Pilo Paga, estudiantes del ICBF y del Ministerio de la Protección Social.  Y los demás que sean solicitados.</t>
  </si>
  <si>
    <t>Fomento a la buena utilización del tiempo libre. Actividad de promoción de los programas de bienestar: "CAZATALENTOS"</t>
  </si>
  <si>
    <t>Acompañamiento en el gerenciamiento de las facultades. Atención a las necesidades que se vayan presentando durante el semestre, revisión de casos de estudiantes en riesgo de deserción, retroalimentación de las actividades que se van desarrollando por razones de asuntos disciplinarios, campañas de prevención en consumo de sustancias psicoactivas, preparación para la práctica profesional, desempeño académico, relación estudiante-profesor, entre otros.</t>
  </si>
  <si>
    <t>Reuniones de equipo del PPC. Reuniones bimensuales del equipo de psicólogas del PPC.</t>
  </si>
  <si>
    <t>Acompañamiento proceso de tutorías. Acompañar el proceso desde la remisión, retroalimentación con los profesores tutores sobre las situaciones identificadas en el espacio de tutorías, realizar un ejercicio estadístico y de análisis de las tutorías, orientar a los estudiantes hacia la tutoría como una de las principales estrategias de mejoramiento académico.</t>
  </si>
  <si>
    <t>Socialización de la guía para la realización de entrevistas durante el proceso de admisión de aspirantes para ingresar a la universidad. Facilitar una guía sencilla de protocolo de entrevista para los profesores en los procesos de admisión de estudiantes nuevos.</t>
  </si>
  <si>
    <t>Evaluación diagnóstica en lectura comprensiva y producción escrita.Facilitar una guía sencilla de protocolo de entrevista para los profesores en los procesos de admisión de estudiantes nuevos.</t>
  </si>
  <si>
    <t xml:space="preserve">Socialización de la guía en prevención de trastornos del estado de ánimo. Socialización del contenido temático de la guía, con el fin de dar a conocer el "ABC" de algunos trastornos del estado de animo, síntomas, causas y como ayudar.  Además de la atención en consulta psicológica y/o remisión para estudiantes con trastornos del estado de animo. </t>
  </si>
  <si>
    <t>Continuidad con la campaña de prevención y mitigación del consumo de sustancias psicoactivas y/o alucinógenas.Intervención en aula de clase, a través de la campaña de prevención en consumo de drogas y atención en consulta psicológica individual para los estudiantes con problemas de uso de sustancias alucinógenas y asesoría a su grupo familiar.</t>
  </si>
  <si>
    <t>Acompañamiento al proceso de alistamiento para las practicas: social y empresarial.Intervención en aula de clase con el tema "El poder del enfoque", como aporte preparatorio para el proceso de prácticas.  Acompañamiento a las necesidades identificadas por los estudiantes y/o profesores, relacionadas con el fortalecimiento de habilidades para dicho proceso.</t>
  </si>
  <si>
    <t xml:space="preserve">(Hon) Asesoria Técnica </t>
  </si>
  <si>
    <t>Socialización del PPC para los profesores.Vinculación de docentes y administrativos al programa de permanencia con calidad (socialización, reflexión e involucramiento de los estamentos universitarios) una intervención semestral para cada facultad.</t>
  </si>
  <si>
    <t>Continuar con el acompañamiento psicológico estudiantil en atención a los cuatro factores de riesgo de deserción: Académico, Psicosocial, Económico y AdministrativoRevisión, análisis y elaboración de informes del desempeño académico, a través de los resultados de los dos exámenes parciales y el examen final.</t>
  </si>
  <si>
    <t>Asesoría en estrategias de estudio para los estudiantes identificados con bajo desempeño académico, remisión a tutorías y atención a los factores causantes de su bajo desempeño.</t>
  </si>
  <si>
    <t>Acompañamiento al proceso de tutorías, desde la remisión, revisión de información, atención individual o grupal según las necesidades identificadas, análisis de los datos, revisión de casos con los docentes y elaboración de informes.</t>
  </si>
  <si>
    <t>Acción de apoyo telefónico o personal al seguimiento de estudiantes en situación de no pago de matrícula con el fin de conocer y asesorar según las necesidades para cada caso y de esta manera disminuir el índice de deserción precoz.</t>
  </si>
  <si>
    <t xml:space="preserve">Asesoría y acompañamiento a las necesidades presentadas por los estudiantes y personal docente y administrativo de las facultades en relación con las áreas de conocimiento, dinámicas de clase, relaciones con los profesores, metodologías de clase; asuntos de carácter administrativo y las contenidas en el reglamento estudiantil.     </t>
  </si>
  <si>
    <t>Acompañamiento a las necesidades de tipo personal y familiar presentadas por los estudiantes voluntariamente; por remisión y/o inidentificadas de acuerdo a la información registrada en la caracterización.</t>
  </si>
  <si>
    <t>Virtualización del PPCContinuidad con El Aula Virtual del PPC, como una estrategia mas que proporciona herramientas que facilitan la creación de espacios colectivos de comunicación con toda la comunidad universitaria y en especial con los estudiantes, población objetivo del PPC.</t>
  </si>
  <si>
    <t>Continuidad al proyecto de Miedo Escénico. Desarrollo de talleres lúdicos, en donde se enseñan a los estudiantes técnicas para el manejo adecuado del estrés en un escenario de clase.</t>
  </si>
  <si>
    <t>Continuidad al desarrollo de los programas extracurriculares complementarios a la Cátedra Unilibrista. Continuidad al desarrollo de la Catedra desde el fortalecimiento e innovación de su contenido temático.</t>
  </si>
  <si>
    <t>Socialización de una campaña que promueva la legalidad entre los estudiantes. Socialización de una campaña de sensibilización que promueva buenas practicas en valores como, la verdad, la honestidad y el trabajo limpio.</t>
  </si>
  <si>
    <t xml:space="preserve">Gestionar con otras entidades el desarrollo de un convenio para la prevención del suicidio establecimiento del convenio para prevención de suicidio y otras alteraciones del estado de animo. </t>
  </si>
  <si>
    <t xml:space="preserve">Realización de protocolos de atención Universitaria a víctimas de violencia física, sexual, o doméstica Socialización y puesta en marcha de los protocolos de atneción a víctimas de violencia. </t>
  </si>
  <si>
    <t xml:space="preserve">Solicitar la contratación de una Psicóloga para la realización de consulta, de acuerdo a necesidades de la comunidad Unilibrista. </t>
  </si>
  <si>
    <t>Realizar solicitud de compra de insumos y materiales requeridos para la realización de todas las actividades del área.</t>
  </si>
  <si>
    <t xml:space="preserve">X </t>
  </si>
  <si>
    <t xml:space="preserve">Realizar talleres para padres de familia Unilibristas:
- Taller 1: Comunicación afectiva y efectiva. 
- Taller 2: Prevención en consumo de sustancias psicoactivas.
- Taller 3: Deberes y derechos de los padres en el núcleo familiar. 
- Taller 4: Creciendo en familia.
En cada taller se deberá tomar registro de asistencia, evidencias fotográficas, evaluación de la actividad y llevar consolidado estadístico. </t>
  </si>
  <si>
    <t>Presentar informe semestral de recurrencia de enfermedades psicosociales asociadas a la población.</t>
  </si>
  <si>
    <t>PRESUPUESTO PARA EL AÑO 2020</t>
  </si>
  <si>
    <t>CRONOGRAMA AÑO 2020</t>
  </si>
  <si>
    <t xml:space="preserve">OBSERVACIONES </t>
  </si>
  <si>
    <t>Emitir boletines informativos para:
07 de Abril Día Mundial de la Salud
17 de Mayo Día Mundial de la Hipertensión
24 de Mayo Día Mundial sin Tabaco
12 de Agosto Día Internacional de la Juventud
15 de Octubre Día Mundial del Lavado de Manos
19 de Octubre Día Internacional del Cáncer de Mama</t>
  </si>
  <si>
    <t>2. Solicitar la elaboración del contrato y mantener el servicio de Área Protegida, con el fin de brindar cobertura a las  necesidades de atención en salud de toda la comunidad universitaria, de acuerdo al contrato establecido para la atención de urgencias y emergencias en todas las sedes de la Universidad.</t>
  </si>
  <si>
    <t>Se ajusta presupuesto teniendo en cuenta información suministrada por Red Médica Vital.</t>
  </si>
  <si>
    <t xml:space="preserve">3. Mantener las condiciones de habilitación de los consultorios, teniendo en cuenta normatividad vigente en la materia, dando cumplimiento a las siguientes actividades: </t>
  </si>
  <si>
    <t xml:space="preserve">3.1  Realizar verificación continua al cumplimiento de los estándares del Sistema Único de Habilitación (Talento Humano, Infraestructura, Dotación, Medicamentos, Dispositivos Médicos e Insumos, Procesos Prioritarios, Historia Clínica y Registros, Interdependencia). </t>
  </si>
  <si>
    <r>
      <rPr>
        <b/>
        <sz val="10"/>
        <rFont val="Arial"/>
        <family val="2"/>
      </rPr>
      <t>PROYECTO 19</t>
    </r>
    <r>
      <rPr>
        <sz val="10"/>
        <rFont val="Arial"/>
        <family val="2"/>
      </rPr>
      <t>: EXPANSIÓN Y CUALIFICACIÓN DE SERVICIOS Y PROGRAMAS DE BIENESTAR INSTITUCIONAL</t>
    </r>
  </si>
  <si>
    <t xml:space="preserve">3.2 Solicitar la compra de los insumos y dispositivos médicos necesarios para garantizar la prestación de los servicios de salud y el mantenimiento de las Condiciones de Habilitación, de acuerdo a los servicios ofertados. </t>
  </si>
  <si>
    <t xml:space="preserve">(gtos generales) Gastos Medicos y Drogas </t>
  </si>
  <si>
    <t xml:space="preserve">3.3  Realizar solicitud de contratación de prestación de servicios para el mantenimiento y calibración de los equipos biomédicos, teniendo en cuenta las indicaciones del fabricante y condiciones normativas vigentes.
Velar por el cumplimiento del cronograma de mantenimiento y calibración establecido en el área. </t>
  </si>
  <si>
    <t xml:space="preserve">(Mante. y Repa) Equipo Medico y de Laboratorio </t>
  </si>
  <si>
    <t xml:space="preserve">3.4  Realizar autoevaluación de las condiciones de Habilitación para la renovación de la inscripción en el Registro Especial de Prestadores de Servicios de Salud (REPS). </t>
  </si>
  <si>
    <t>3.5  Radicar en la Secretaría de Salud Departamental las novedades que se presenten en las sedes Belmonte y Centro (apertura de nuevos servicios, cambios en los horarios de atención, cambio de representante legal, entre otras).</t>
  </si>
  <si>
    <t xml:space="preserve">4. Realizar solicitud de compra de insumos requeridos para el funcionamiento del área y uniformes para el personal de salud. </t>
  </si>
  <si>
    <t>Se ha solicitado incremento del valor del contrato de la Paramédica. 
En el presupuesto no se incluye incremento, pero si la contratación de dos paramédicas. La contratación de la Psicóloga pasa al plan de Desarrollo Humano.</t>
  </si>
  <si>
    <t xml:space="preserve">6. Realizar Consulta Médica, Valoración Médico Deportiva, Atención en Planificación Familiar, Valoración por Enfermera y Paramédica, de acuerdo a las necesidades de la comunidad universitaria, dando cumplimiento a las siguientes actividades: </t>
  </si>
  <si>
    <t xml:space="preserve">6.1 Asignación de cita o atención a libre demanda (urgencia, emergencia, consulta prioritaria). 
6.2 Realización de la consulta o valoración, cumpliendo las guías, protocolos y procedimientos de atención establecidos para el área, con el respectivo registro y diligenciamiento de la historia clínica. 
6.3 Entrega de fórmula (si aplica) y plan de manejo (indicaciones y recomendaciones de acuerdo a necesidad del paciente). 
6.4 Realización de remisión o interconsulta si se requiere.
6.5 Desarrollo de valoración médico deportiva a los estudiantes que practican las diferentes disciplinas deportivas. 
6.6 Entrega de certificado de valoración médico deportiva para los casos que apliquen. 
6.7 Reporte oportuno de los incidentes y eventos adversos relacionados con la Seguridad del Paciente. </t>
  </si>
  <si>
    <t xml:space="preserve">7. Solicitar renovación del contrato de arrendamiento de la licencia del software de historias clínicas, teniendo en cuenta las condiciones de Habilitación en el estándar de Historia Clínica y Registros. </t>
  </si>
  <si>
    <t xml:space="preserve">8. Realizar seguimiento a las actividades asistenciales y administrativas de los consultorios, con el respectivo seguimiento y análisis estadístico. </t>
  </si>
  <si>
    <t xml:space="preserve">9. Dotación Zona Cardiosegura según Ley 1831 de 2 de mayo de 2017
Cajas de seguridad de los DEA, insumos y dispositivos médicos complementarios para la atención, entre otros.
Continuar implementación Zona Cardiosegura:
- Capacitar al personal del Área de Salud, brigadistas, docentes (que definan las facultades) y personal de seguridad en lo que concierne al manejo de los desfibriladores automáticos de uso externo (DEA).                                                              </t>
  </si>
  <si>
    <t>(inversiones) Médico</t>
  </si>
  <si>
    <r>
      <rPr>
        <b/>
        <sz val="11"/>
        <color theme="1"/>
        <rFont val="Arial Unicode MS"/>
        <family val="2"/>
      </rPr>
      <t>Feria del bienestar</t>
    </r>
    <r>
      <rPr>
        <sz val="11"/>
        <color theme="1"/>
        <rFont val="Arial Unicode MS"/>
        <family val="2"/>
      </rPr>
      <t>: actividad que se debe realizar dos veces en año con el fin de dar a conocer todos los servicios de Bienestar Institucional y así captar más estudiantes, docentes y administrativos para que hagan parte de todas las actividades que se realizan en las diferentes áreas.</t>
    </r>
  </si>
  <si>
    <r>
      <rPr>
        <b/>
        <sz val="11"/>
        <color theme="1"/>
        <rFont val="Arial Unicode MS"/>
        <family val="2"/>
      </rPr>
      <t>Taller de Protocolo e imagen</t>
    </r>
    <r>
      <rPr>
        <sz val="11"/>
        <color theme="1"/>
        <rFont val="Arial Unicode MS"/>
        <family val="2"/>
      </rPr>
      <t>: presentación personal, como presentarse a una entrevista de trabajo, lenguaje coorporal y etiqueta. Se realiza un taller cada semestre</t>
    </r>
  </si>
  <si>
    <r>
      <rPr>
        <b/>
        <sz val="11"/>
        <color theme="1"/>
        <rFont val="Arial Unicode MS"/>
        <family val="2"/>
      </rPr>
      <t>Reinducción</t>
    </r>
    <r>
      <rPr>
        <sz val="11"/>
        <color theme="1"/>
        <rFont val="Arial Unicode MS"/>
        <family val="2"/>
      </rPr>
      <t>: se realiza esta actividad una vez al año  para docentes y estudiantes, para fomentar y resaltar  el sentido de pertenencia con la institución  y nuestros valores unilibristas.</t>
    </r>
  </si>
  <si>
    <r>
      <rPr>
        <b/>
        <sz val="11"/>
        <color theme="1"/>
        <rFont val="Arial Unicode MS"/>
        <family val="2"/>
      </rPr>
      <t>Noche de la excelencia:</t>
    </r>
    <r>
      <rPr>
        <sz val="11"/>
        <color theme="1"/>
        <rFont val="Arial Unicode MS"/>
        <family val="2"/>
      </rPr>
      <t xml:space="preserve"> actividad que se realiza una vez cada semestre, donde se destaca a nuestros estudiantes y/o docentes por su excelencia académica, deportiva o cultural.</t>
    </r>
  </si>
  <si>
    <r>
      <rPr>
        <b/>
        <sz val="11"/>
        <color theme="1"/>
        <rFont val="Arial Unicode MS"/>
        <family val="2"/>
      </rPr>
      <t>Día del Ingeniero de Sistemas:</t>
    </r>
    <r>
      <rPr>
        <sz val="11"/>
        <color theme="1"/>
        <rFont val="Arial Unicode MS"/>
        <family val="2"/>
      </rPr>
      <t xml:space="preserve"> actividad que se realiza una vez al año con los estudiantes y egresados del programa de Sistemas el cual busca fomentar mediante una conferencia  y un taller  su creatividad y sus capacidad para innovar y crear.</t>
    </r>
  </si>
  <si>
    <r>
      <rPr>
        <b/>
        <sz val="11"/>
        <color theme="1"/>
        <rFont val="Arial Unicode MS"/>
        <family val="2"/>
      </rPr>
      <t xml:space="preserve">Día del Ingeniero Financiero: </t>
    </r>
    <r>
      <rPr>
        <sz val="11"/>
        <color theme="1"/>
        <rFont val="Arial Unicode MS"/>
        <family val="2"/>
      </rPr>
      <t>actividad que se realiza una vez al año con el fin de acercar al sector real, academia y egresados del programa.</t>
    </r>
  </si>
  <si>
    <r>
      <rPr>
        <b/>
        <sz val="11"/>
        <color theme="1"/>
        <rFont val="Arial Unicode MS"/>
        <family val="2"/>
      </rPr>
      <t>Apoyo logístico y protocolario</t>
    </r>
    <r>
      <rPr>
        <sz val="11"/>
        <color theme="1"/>
        <rFont val="Arial Unicode MS"/>
        <family val="2"/>
      </rPr>
      <t>: se realiza cuando es requerido con las actividades académicas, administrativas y las propias del Bienestar.</t>
    </r>
  </si>
  <si>
    <r>
      <rPr>
        <b/>
        <sz val="11"/>
        <color theme="1"/>
        <rFont val="Arial Unicode MS"/>
        <family val="2"/>
      </rPr>
      <t>Informes estadísticos</t>
    </r>
    <r>
      <rPr>
        <sz val="11"/>
        <color theme="1"/>
        <rFont val="Arial Unicode MS"/>
        <family val="2"/>
      </rPr>
      <t>: se realiza todos los informes estadísticos solicitados por la dirección, además los informes estadísticos solicitados por las facultades para sus procesos de autoevaluación, acreditación y reacreditación de programas.</t>
    </r>
  </si>
  <si>
    <r>
      <rPr>
        <b/>
        <sz val="11"/>
        <color theme="1"/>
        <rFont val="Arial Unicode MS"/>
        <family val="2"/>
      </rPr>
      <t>Reconocimiento al esfuerzo y al logro</t>
    </r>
    <r>
      <rPr>
        <sz val="11"/>
        <color theme="1"/>
        <rFont val="Arial Unicode MS"/>
        <family val="2"/>
      </rPr>
      <t>: evento social, que se realizará una vez al año donde se busca reconocer y exaltar a nuestros estudiantes integrantes de nuestras diferentes disciplinas deportivas y culturales, por su participación y representación de la Institución a nivel local, regional y nacional.</t>
    </r>
  </si>
  <si>
    <t>Recreación y Deportes</t>
  </si>
  <si>
    <r>
      <t xml:space="preserve">15. Actividades para fortalecer la practica de actividad física que involucre a estudiantes, egresados, administrativos y docentes:                                                                                1. Competencia </t>
    </r>
    <r>
      <rPr>
        <b/>
        <sz val="11"/>
        <color theme="1"/>
        <rFont val="Calibri"/>
        <family val="2"/>
        <scheme val="minor"/>
      </rPr>
      <t>PESO PESADO</t>
    </r>
    <r>
      <rPr>
        <sz val="11"/>
        <color theme="1"/>
        <rFont val="Calibri"/>
        <family val="2"/>
        <scheme val="minor"/>
      </rPr>
      <t xml:space="preserve"> valor premiación: primer lugar por categoría y rama (categoría: experto, principiante) (rama: femenina, masculina) bono de compra por $200,000 segundo lugar bono de compra por $100.000 para un total solicitado de </t>
    </r>
    <r>
      <rPr>
        <b/>
        <sz val="11"/>
        <color theme="1"/>
        <rFont val="Calibri"/>
        <family val="2"/>
        <scheme val="minor"/>
      </rPr>
      <t>$1'200.000</t>
    </r>
    <r>
      <rPr>
        <sz val="11"/>
        <color theme="1"/>
        <rFont val="Calibri"/>
        <family val="2"/>
        <scheme val="minor"/>
      </rPr>
      <t xml:space="preserve">                                                                                                                2. competencia </t>
    </r>
    <r>
      <rPr>
        <b/>
        <sz val="11"/>
        <color theme="1"/>
        <rFont val="Calibri"/>
        <family val="2"/>
        <scheme val="minor"/>
      </rPr>
      <t>CROSSFIT UNILIBRISTA</t>
    </r>
    <r>
      <rPr>
        <sz val="11"/>
        <color theme="1"/>
        <rFont val="Calibri"/>
        <family val="2"/>
        <scheme val="minor"/>
      </rPr>
      <t xml:space="preserve"> valor premiación:                                                                 primer lugar por categoría y rama (categoría: experto, principiante) (rama: femenina, masculina bono de compra por </t>
    </r>
    <r>
      <rPr>
        <b/>
        <sz val="11"/>
        <color theme="1"/>
        <rFont val="Calibri"/>
        <family val="2"/>
        <scheme val="minor"/>
      </rPr>
      <t xml:space="preserve"> $200.000</t>
    </r>
    <r>
      <rPr>
        <sz val="11"/>
        <color theme="1"/>
        <rFont val="Calibri"/>
        <family val="2"/>
        <scheme val="minor"/>
      </rPr>
      <t xml:space="preserve"> segundo lugar bono de compra por </t>
    </r>
    <r>
      <rPr>
        <b/>
        <sz val="11"/>
        <color theme="1"/>
        <rFont val="Calibri"/>
        <family val="2"/>
        <scheme val="minor"/>
      </rPr>
      <t>$100.000</t>
    </r>
    <r>
      <rPr>
        <sz val="11"/>
        <color theme="1"/>
        <rFont val="Calibri"/>
        <family val="2"/>
        <scheme val="minor"/>
      </rPr>
      <t xml:space="preserve"> para un total solicitado de </t>
    </r>
    <r>
      <rPr>
        <b/>
        <sz val="11"/>
        <color theme="1"/>
        <rFont val="Calibri"/>
        <family val="2"/>
        <scheme val="minor"/>
      </rPr>
      <t xml:space="preserve">$1'200.000.                                               </t>
    </r>
    <r>
      <rPr>
        <sz val="11"/>
        <color theme="1"/>
        <rFont val="Calibri"/>
        <family val="2"/>
        <scheme val="minor"/>
      </rPr>
      <t>Hidratación :</t>
    </r>
    <r>
      <rPr>
        <b/>
        <sz val="11"/>
        <color theme="1"/>
        <rFont val="Calibri"/>
        <family val="2"/>
        <scheme val="minor"/>
      </rPr>
      <t xml:space="preserve"> $700.000                                                                                                estas actividades se realizan  una en el primer semestre y la otra en el segundo semestre del año en curso.</t>
    </r>
    <r>
      <rPr>
        <sz val="11"/>
        <color theme="1"/>
        <rFont val="Calibri"/>
        <family val="2"/>
        <scheme val="minor"/>
      </rPr>
      <t xml:space="preserve">
</t>
    </r>
  </si>
  <si>
    <r>
      <t xml:space="preserve">21. Mantenimiento de todas las maquinas del gimnasio un (1) mantenimiento por semestre el valor de cada mantenimiento es de </t>
    </r>
    <r>
      <rPr>
        <b/>
        <sz val="11"/>
        <color theme="1"/>
        <rFont val="Calibri"/>
        <family val="2"/>
        <scheme val="minor"/>
      </rPr>
      <t>$1'200,000</t>
    </r>
    <r>
      <rPr>
        <sz val="11"/>
        <color theme="1"/>
        <rFont val="Calibri"/>
        <family val="2"/>
        <scheme val="minor"/>
      </rPr>
      <t xml:space="preserve"> para un total de dos (2) en el año con un valor de</t>
    </r>
    <r>
      <rPr>
        <b/>
        <sz val="11"/>
        <color theme="1"/>
        <rFont val="Calibri"/>
        <family val="2"/>
        <scheme val="minor"/>
      </rPr>
      <t xml:space="preserve"> $2'400,000  </t>
    </r>
    <r>
      <rPr>
        <sz val="11"/>
        <color theme="1"/>
        <rFont val="Calibri"/>
        <family val="2"/>
        <scheme val="minor"/>
      </rPr>
      <t xml:space="preserve">                                 mantenimiento del filtro dispensador de agua del gimnasio uno (1) por semestre cada uno por un valor de</t>
    </r>
    <r>
      <rPr>
        <b/>
        <sz val="11"/>
        <color theme="1"/>
        <rFont val="Calibri"/>
        <family val="2"/>
        <scheme val="minor"/>
      </rPr>
      <t xml:space="preserve"> $400.000</t>
    </r>
    <r>
      <rPr>
        <sz val="11"/>
        <color theme="1"/>
        <rFont val="Calibri"/>
        <family val="2"/>
        <scheme val="minor"/>
      </rPr>
      <t xml:space="preserve"> para un total de dos (2) mantenimientos en el año por </t>
    </r>
    <r>
      <rPr>
        <b/>
        <sz val="11"/>
        <color theme="1"/>
        <rFont val="Calibri"/>
        <family val="2"/>
        <scheme val="minor"/>
      </rPr>
      <t xml:space="preserve">$800.000.                                                                  </t>
    </r>
    <r>
      <rPr>
        <sz val="11"/>
        <color theme="1"/>
        <rFont val="Calibri"/>
        <family val="2"/>
        <scheme val="minor"/>
      </rPr>
      <t xml:space="preserve">Reparación de maquinas que se dañen en el transcurso del año o implementación deportiva de todas las áreas, que necesiten arreglo: </t>
    </r>
    <r>
      <rPr>
        <b/>
        <sz val="11"/>
        <color theme="1"/>
        <rFont val="Calibri"/>
        <family val="2"/>
        <scheme val="minor"/>
      </rPr>
      <t xml:space="preserve">$3´000.000   </t>
    </r>
    <r>
      <rPr>
        <sz val="11"/>
        <color theme="1"/>
        <rFont val="Calibri"/>
        <family val="2"/>
        <scheme val="minor"/>
      </rPr>
      <t xml:space="preserve">  total solicitado:</t>
    </r>
    <r>
      <rPr>
        <b/>
        <sz val="11"/>
        <color theme="1"/>
        <rFont val="Calibri"/>
        <family val="2"/>
        <scheme val="minor"/>
      </rPr>
      <t xml:space="preserve"> $6'200,000                                                     </t>
    </r>
  </si>
  <si>
    <t>Día Unilibrista</t>
  </si>
  <si>
    <r>
      <t xml:space="preserve">11. </t>
    </r>
    <r>
      <rPr>
        <b/>
        <sz val="11"/>
        <color theme="1"/>
        <rFont val="Calibri"/>
        <family val="2"/>
        <scheme val="minor"/>
      </rPr>
      <t>ACTIVIDADES DE PORRISMO:</t>
    </r>
    <r>
      <rPr>
        <sz val="11"/>
        <color theme="1"/>
        <rFont val="Calibri"/>
        <family val="2"/>
        <scheme val="minor"/>
      </rPr>
      <t xml:space="preserve">
</t>
    </r>
    <r>
      <rPr>
        <b/>
        <sz val="11"/>
        <color theme="1"/>
        <rFont val="Calibri"/>
        <family val="2"/>
        <scheme val="minor"/>
      </rPr>
      <t>BOGOTÁ MASTER CHEER COMPANY</t>
    </r>
    <r>
      <rPr>
        <sz val="11"/>
        <color theme="1"/>
        <rFont val="Calibri"/>
        <family val="2"/>
        <scheme val="minor"/>
      </rPr>
      <t xml:space="preserve">
Transporte (bus alquilado) para 21 personas </t>
    </r>
    <r>
      <rPr>
        <b/>
        <sz val="11"/>
        <color theme="1"/>
        <rFont val="Calibri"/>
        <family val="2"/>
        <scheme val="minor"/>
      </rPr>
      <t>$5'040,000</t>
    </r>
    <r>
      <rPr>
        <sz val="11"/>
        <color theme="1"/>
        <rFont val="Calibri"/>
        <family val="2"/>
        <scheme val="minor"/>
      </rPr>
      <t xml:space="preserve">  ida y regreso
Hospedaje: para 21 personas $60,000 la noche por persona por 4 noches un total de 5.100,000
Inscripción: por persona $50.000 por 20 deportistas un total de $1.000.000. se solicita un total de</t>
    </r>
    <r>
      <rPr>
        <b/>
        <sz val="11"/>
        <color theme="1"/>
        <rFont val="Calibri"/>
        <family val="2"/>
        <scheme val="minor"/>
      </rPr>
      <t xml:space="preserve"> $12,000,000</t>
    </r>
    <r>
      <rPr>
        <sz val="11"/>
        <color theme="1"/>
        <rFont val="Calibri"/>
        <family val="2"/>
        <scheme val="minor"/>
      </rPr>
      <t xml:space="preserve">
</t>
    </r>
    <r>
      <rPr>
        <sz val="11"/>
        <color theme="1"/>
        <rFont val="Calibri"/>
        <family val="2"/>
        <scheme val="minor"/>
      </rPr>
      <t xml:space="preserve">
</t>
    </r>
  </si>
  <si>
    <t>Semana Unilibrista</t>
  </si>
  <si>
    <r>
      <rPr>
        <b/>
        <sz val="10"/>
        <rFont val="Arial"/>
        <family val="2"/>
      </rPr>
      <t>PROYECTO 23</t>
    </r>
    <r>
      <rPr>
        <sz val="10"/>
        <rFont val="Arial"/>
        <family val="2"/>
      </rPr>
      <t xml:space="preserve">: SISTEMA INTEGRADO DE GESTIÓN </t>
    </r>
  </si>
  <si>
    <r>
      <t xml:space="preserve">PROYECTO 23: </t>
    </r>
    <r>
      <rPr>
        <sz val="10"/>
        <rFont val="Arial"/>
        <family val="2"/>
      </rPr>
      <t xml:space="preserve">SISTEMA INTEGRADO DE GESTIÓN </t>
    </r>
  </si>
  <si>
    <r>
      <rPr>
        <b/>
        <sz val="11"/>
        <rFont val="Arial Unicode MS"/>
      </rPr>
      <t>Semillero "Escuela de Liderazgo"</t>
    </r>
    <r>
      <rPr>
        <sz val="11"/>
        <rFont val="Arial Unicode MS"/>
      </rPr>
      <t>: actiividad que se realizará dos veces al año, con el fin de fomentar el liderazgo en los estudiantes y contribuir con la formación integral de los mísmos.</t>
    </r>
  </si>
  <si>
    <r>
      <rPr>
        <b/>
        <sz val="11"/>
        <rFont val="Arial Unicode MS"/>
        <family val="2"/>
      </rPr>
      <t>Celebración día del Docente:</t>
    </r>
    <r>
      <rPr>
        <sz val="11"/>
        <rFont val="Arial Unicode MS"/>
        <family val="2"/>
      </rPr>
      <t xml:space="preserve"> actividad social y protocolaria que se realiza una vez al año para exaltar y estimular la labor de nuestros docentes.</t>
    </r>
  </si>
  <si>
    <r>
      <rPr>
        <b/>
        <sz val="11"/>
        <rFont val="Arial Unicode MS"/>
      </rPr>
      <t>Noche de la Pertenencia Unilibrista:</t>
    </r>
    <r>
      <rPr>
        <sz val="11"/>
        <rFont val="Arial Unicode MS"/>
      </rPr>
      <t xml:space="preserve"> actividad que se realiza con los grados quinto del programa de Derecho, donde se resaltan la ética de los futuros abogados y los valores unilibristas.</t>
    </r>
  </si>
  <si>
    <r>
      <t xml:space="preserve">Preparación para el egreso: </t>
    </r>
    <r>
      <rPr>
        <sz val="11"/>
        <rFont val="Arial Unicode MS"/>
      </rPr>
      <t xml:space="preserve">Talleres de acercamiento a la vida laboral (hoja d vida, entrevesta y pruebas psicotécnicas) </t>
    </r>
  </si>
  <si>
    <t>Continuidad con la contratación del equipo de psicólogas ejecutoras del PPC.Continuidad al contrato de cuatro psicólogas (una de ellas también realizando el cargo de coordinadora del PPC) y  dotación de espacios de trabajo para atención psicológica.</t>
  </si>
  <si>
    <r>
      <rPr>
        <b/>
        <sz val="11"/>
        <rFont val="Arial Unicode MS"/>
        <family val="2"/>
      </rPr>
      <t>Taller de Emprendimiento</t>
    </r>
    <r>
      <rPr>
        <sz val="11"/>
        <rFont val="Arial Unicode MS"/>
        <family val="2"/>
      </rPr>
      <t>: se realizará la actividad una vez cada semestre, con el fin de ayudar al estudiantes a descubrir y fomentar nuevas oportunidades de negocio.</t>
    </r>
  </si>
  <si>
    <t xml:space="preserve">Reuniones del área de Deporte y Recreación en el año:                                                                                                                    </t>
  </si>
  <si>
    <r>
      <t xml:space="preserve">2. Realizar la inscripción al torneo   Zonal de  </t>
    </r>
    <r>
      <rPr>
        <b/>
        <sz val="11"/>
        <rFont val="Calibri"/>
        <family val="2"/>
        <scheme val="minor"/>
      </rPr>
      <t>ASCUN</t>
    </r>
    <r>
      <rPr>
        <sz val="11"/>
        <rFont val="Calibri"/>
        <family val="2"/>
        <scheme val="minor"/>
      </rPr>
      <t xml:space="preserve"> Tenis de Mesa                                                             1. inscripción torneo Tenis de Mesa</t>
    </r>
    <r>
      <rPr>
        <b/>
        <sz val="11"/>
        <rFont val="Calibri"/>
        <family val="2"/>
        <scheme val="minor"/>
      </rPr>
      <t xml:space="preserve"> $600,000</t>
    </r>
    <r>
      <rPr>
        <sz val="11"/>
        <rFont val="Calibri"/>
        <family val="2"/>
        <scheme val="minor"/>
      </rPr>
      <t xml:space="preserve"> por el equipo
2. Solicitud de traslado al torneo zonal de Tenis de Mesa equipo y el entrenador   (transporte ida y regreso para</t>
    </r>
    <r>
      <rPr>
        <b/>
        <sz val="11"/>
        <rFont val="Calibri"/>
        <family val="2"/>
        <scheme val="minor"/>
      </rPr>
      <t xml:space="preserve"> 10 deportistas y 1 entrenador</t>
    </r>
    <r>
      <rPr>
        <sz val="11"/>
        <rFont val="Calibri"/>
        <family val="2"/>
        <scheme val="minor"/>
      </rPr>
      <t xml:space="preserve">  $240.000 por persona para un total de </t>
    </r>
    <r>
      <rPr>
        <b/>
        <sz val="11"/>
        <rFont val="Calibri"/>
        <family val="2"/>
        <scheme val="minor"/>
      </rPr>
      <t>2'640.000,</t>
    </r>
    <r>
      <rPr>
        <sz val="11"/>
        <rFont val="Calibri"/>
        <family val="2"/>
        <scheme val="minor"/>
      </rPr>
      <t xml:space="preserve"> alimentación para 10 deportistas y su entrenador por 4 días $10.000 desayuno por persona, $20.000 almuerzo por persona,                                                                                            3. Estadísticas de participación.
4. evidencias fotográficas
5. informe a la dirección </t>
    </r>
  </si>
  <si>
    <r>
      <t xml:space="preserve">3. </t>
    </r>
    <r>
      <rPr>
        <b/>
        <sz val="11"/>
        <rFont val="Calibri"/>
        <family val="2"/>
        <scheme val="minor"/>
      </rPr>
      <t xml:space="preserve">Realizar la inscripción al torneo  Zonal  de ASCUN Rugby masculino y femenino:      </t>
    </r>
    <r>
      <rPr>
        <sz val="11"/>
        <rFont val="Calibri"/>
        <family val="2"/>
        <scheme val="minor"/>
      </rPr>
      <t xml:space="preserve">                                                                                                            1. inscripción torneo Rugby por 2 equipo $</t>
    </r>
    <r>
      <rPr>
        <b/>
        <sz val="11"/>
        <rFont val="Calibri"/>
        <family val="2"/>
        <scheme val="minor"/>
      </rPr>
      <t>1´200,000 (</t>
    </r>
    <r>
      <rPr>
        <sz val="11"/>
        <rFont val="Calibri"/>
        <family val="2"/>
        <scheme val="minor"/>
      </rPr>
      <t xml:space="preserve">$ 600.000 por equipo)
2. Solicitud de traslado al torneo zonal de Rugby equipo masculino y femenino y el entrenador, </t>
    </r>
    <r>
      <rPr>
        <b/>
        <sz val="11"/>
        <rFont val="Calibri"/>
        <family val="2"/>
        <scheme val="minor"/>
      </rPr>
      <t>20 deportista y 1 entrenador</t>
    </r>
    <r>
      <rPr>
        <sz val="11"/>
        <rFont val="Calibri"/>
        <family val="2"/>
        <scheme val="minor"/>
      </rPr>
      <t xml:space="preserve">   (transporte ida y regreso </t>
    </r>
    <r>
      <rPr>
        <b/>
        <sz val="11"/>
        <rFont val="Calibri"/>
        <family val="2"/>
        <scheme val="minor"/>
      </rPr>
      <t>$5'040,000</t>
    </r>
    <r>
      <rPr>
        <sz val="11"/>
        <rFont val="Calibri"/>
        <family val="2"/>
        <scheme val="minor"/>
      </rPr>
      <t xml:space="preserve">, alimentación por 4  días </t>
    </r>
    <r>
      <rPr>
        <b/>
        <sz val="11"/>
        <rFont val="Calibri"/>
        <family val="2"/>
        <scheme val="minor"/>
      </rPr>
      <t>$2'268,000</t>
    </r>
    <r>
      <rPr>
        <sz val="11"/>
        <rFont val="Calibri"/>
        <family val="2"/>
        <scheme val="minor"/>
      </rPr>
      <t xml:space="preserve"> </t>
    </r>
    <r>
      <rPr>
        <sz val="11"/>
        <color theme="1"/>
        <rFont val="Calibri"/>
        <family val="2"/>
        <scheme val="minor"/>
      </rPr>
      <t xml:space="preserve">
3. Estadísticas de participación.
4. evidencias fotográficas
5. informe a la dirección </t>
    </r>
  </si>
  <si>
    <r>
      <t xml:space="preserve">5. Participación en torneo zonal ASCUN de Voleibol piso masculino y femenino:     
1. inscripción torneo voleibol 2 equipos  $600,000 por equipo para un total de </t>
    </r>
    <r>
      <rPr>
        <b/>
        <sz val="11"/>
        <color theme="1"/>
        <rFont val="Calibri"/>
        <family val="2"/>
        <scheme val="minor"/>
      </rPr>
      <t>1´200.000</t>
    </r>
    <r>
      <rPr>
        <sz val="11"/>
        <color theme="1"/>
        <rFont val="Calibri"/>
        <family val="2"/>
        <scheme val="minor"/>
      </rPr>
      <t xml:space="preserve">
2. Solicitud de traslado al torneo zonal de voleibol 2 equipo y el entrenador, 12 deportistas 1 entrenador   (transporte ida y regreso </t>
    </r>
    <r>
      <rPr>
        <b/>
        <sz val="11"/>
        <color theme="1"/>
        <rFont val="Calibri"/>
        <family val="2"/>
        <scheme val="minor"/>
      </rPr>
      <t>3'120,000</t>
    </r>
    <r>
      <rPr>
        <sz val="11"/>
        <color theme="1"/>
        <rFont val="Calibri"/>
        <family val="2"/>
        <scheme val="minor"/>
      </rPr>
      <t xml:space="preserve">, alimentación por 4 días </t>
    </r>
    <r>
      <rPr>
        <b/>
        <sz val="11"/>
        <color theme="1"/>
        <rFont val="Calibri"/>
        <family val="2"/>
        <scheme val="minor"/>
      </rPr>
      <t>1'404,000</t>
    </r>
    <r>
      <rPr>
        <sz val="11"/>
        <color theme="1"/>
        <rFont val="Calibri"/>
        <family val="2"/>
        <scheme val="minor"/>
      </rPr>
      <t xml:space="preserve"> </t>
    </r>
    <r>
      <rPr>
        <sz val="11"/>
        <color theme="1"/>
        <rFont val="Calibri"/>
        <family val="2"/>
        <scheme val="minor"/>
      </rPr>
      <t xml:space="preserve">
3. Estadísticas de participación.
4. evidencias fotográficas
5. informe a la dirección </t>
    </r>
  </si>
  <si>
    <r>
      <t xml:space="preserve">Participación en torneo zonal ASCUN de Voleibol arena:     
1. inscripción torneo voleibol arena  2 duplas  $350,000 por dupla para un total de </t>
    </r>
    <r>
      <rPr>
        <b/>
        <sz val="11"/>
        <color theme="1"/>
        <rFont val="Calibri"/>
        <family val="2"/>
        <scheme val="minor"/>
      </rPr>
      <t>$700.000</t>
    </r>
    <r>
      <rPr>
        <sz val="11"/>
        <color theme="1"/>
        <rFont val="Calibri"/>
        <family val="2"/>
        <scheme val="minor"/>
      </rPr>
      <t xml:space="preserve">
2. Solicitud de traslado al torneo zonal de voleibol 1 equipo y el entrenador   (transporte ida y regreso </t>
    </r>
    <r>
      <rPr>
        <b/>
        <sz val="11"/>
        <color theme="1"/>
        <rFont val="Calibri"/>
        <family val="2"/>
        <scheme val="minor"/>
      </rPr>
      <t>$1'200,000</t>
    </r>
    <r>
      <rPr>
        <sz val="11"/>
        <color theme="1"/>
        <rFont val="Calibri"/>
        <family val="2"/>
        <scheme val="minor"/>
      </rPr>
      <t xml:space="preserve">, alimentación </t>
    </r>
    <r>
      <rPr>
        <b/>
        <sz val="11"/>
        <color theme="1"/>
        <rFont val="Calibri"/>
        <family val="2"/>
        <scheme val="minor"/>
      </rPr>
      <t>$540,000</t>
    </r>
    <r>
      <rPr>
        <sz val="11"/>
        <color theme="1"/>
        <rFont val="Calibri"/>
        <family val="2"/>
        <scheme val="minor"/>
      </rPr>
      <t xml:space="preserve"> y hospedaje por 4 noches </t>
    </r>
    <r>
      <rPr>
        <b/>
        <sz val="11"/>
        <color theme="1"/>
        <rFont val="Calibri"/>
        <family val="2"/>
        <scheme val="minor"/>
      </rPr>
      <t>$1'800,000</t>
    </r>
    <r>
      <rPr>
        <sz val="11"/>
        <color theme="1"/>
        <rFont val="Calibri"/>
        <family val="2"/>
        <scheme val="minor"/>
      </rPr>
      <t>)</t>
    </r>
    <r>
      <rPr>
        <sz val="11"/>
        <color theme="1"/>
        <rFont val="Calibri"/>
        <family val="2"/>
        <scheme val="minor"/>
      </rPr>
      <t xml:space="preserve">
3. Estadísticas de participación.
4. evidencias fotográficas
5. informe a la dirección </t>
    </r>
  </si>
  <si>
    <r>
      <t xml:space="preserve">7. Participación torneo zonal Ascun Natación                                                  1. inscripción torneo Natación  </t>
    </r>
    <r>
      <rPr>
        <b/>
        <sz val="11"/>
        <color theme="1"/>
        <rFont val="Calibri"/>
        <family val="2"/>
        <scheme val="minor"/>
      </rPr>
      <t>$600,000</t>
    </r>
    <r>
      <rPr>
        <sz val="11"/>
        <color theme="1"/>
        <rFont val="Calibri"/>
        <family val="2"/>
        <scheme val="minor"/>
      </rPr>
      <t xml:space="preserve"> por equipo
2. Solicitud de traslado al torneo zonal de Natación, equipo y el entrenador 12 deportistas y 1 entrenador   (transporte ida y regreso </t>
    </r>
    <r>
      <rPr>
        <b/>
        <sz val="11"/>
        <color theme="1"/>
        <rFont val="Calibri"/>
        <family val="2"/>
        <scheme val="minor"/>
      </rPr>
      <t>$3'120,000</t>
    </r>
    <r>
      <rPr>
        <sz val="11"/>
        <color theme="1"/>
        <rFont val="Calibri"/>
        <family val="2"/>
        <scheme val="minor"/>
      </rPr>
      <t>, alimentación</t>
    </r>
    <r>
      <rPr>
        <b/>
        <sz val="11"/>
        <color theme="1"/>
        <rFont val="Calibri"/>
        <family val="2"/>
        <scheme val="minor"/>
      </rPr>
      <t xml:space="preserve"> $1'404,000</t>
    </r>
    <r>
      <rPr>
        <sz val="11"/>
        <color theme="1"/>
        <rFont val="Calibri"/>
        <family val="2"/>
        <scheme val="minor"/>
      </rPr>
      <t xml:space="preserve"> y hospedaje por 4 noches </t>
    </r>
    <r>
      <rPr>
        <b/>
        <sz val="11"/>
        <color theme="1"/>
        <rFont val="Calibri"/>
        <family val="2"/>
        <scheme val="minor"/>
      </rPr>
      <t>$4'680,000</t>
    </r>
    <r>
      <rPr>
        <sz val="11"/>
        <color theme="1"/>
        <rFont val="Calibri"/>
        <family val="2"/>
        <scheme val="minor"/>
      </rPr>
      <t xml:space="preserve">) </t>
    </r>
    <r>
      <rPr>
        <sz val="11"/>
        <color theme="1"/>
        <rFont val="Calibri"/>
        <family val="2"/>
        <scheme val="minor"/>
      </rPr>
      <t xml:space="preserve">
3. Estadísticas de participación.
4. evidencias fotográficas
5. informe a la dirección </t>
    </r>
  </si>
  <si>
    <r>
      <t xml:space="preserve"> 8. Participación torneo zonal ASCUN fútbol masculino y femenino:                                               1. inscripción torneo Fútbol por  2 equipos $650.000 por equipo para un total de </t>
    </r>
    <r>
      <rPr>
        <b/>
        <sz val="11"/>
        <color theme="1"/>
        <rFont val="Calibri"/>
        <family val="2"/>
        <scheme val="minor"/>
      </rPr>
      <t>$1´300.000</t>
    </r>
    <r>
      <rPr>
        <sz val="11"/>
        <color theme="1"/>
        <rFont val="Calibri"/>
        <family val="2"/>
        <scheme val="minor"/>
      </rPr>
      <t xml:space="preserve">
2. Solicitud de traslado al torneo zonal de Fútbol masculino y femenino  y el entrenador 22 deportista y 1 entrenador   (transporte ida y regreso </t>
    </r>
    <r>
      <rPr>
        <b/>
        <sz val="11"/>
        <color theme="1"/>
        <rFont val="Calibri"/>
        <family val="2"/>
        <scheme val="minor"/>
      </rPr>
      <t>$5'520,000</t>
    </r>
    <r>
      <rPr>
        <sz val="11"/>
        <color theme="1"/>
        <rFont val="Calibri"/>
        <family val="2"/>
        <scheme val="minor"/>
      </rPr>
      <t xml:space="preserve">, alimentación </t>
    </r>
    <r>
      <rPr>
        <b/>
        <sz val="11"/>
        <color theme="1"/>
        <rFont val="Calibri"/>
        <family val="2"/>
        <scheme val="minor"/>
      </rPr>
      <t>$2'484,000</t>
    </r>
    <r>
      <rPr>
        <sz val="11"/>
        <color theme="1"/>
        <rFont val="Calibri"/>
        <family val="2"/>
        <scheme val="minor"/>
      </rPr>
      <t xml:space="preserve"> </t>
    </r>
    <r>
      <rPr>
        <sz val="11"/>
        <color theme="1"/>
        <rFont val="Calibri"/>
        <family val="2"/>
        <scheme val="minor"/>
      </rPr>
      <t xml:space="preserve">
3. Estadísticas de participación.
4. evidencias fotográficas
5. informe a la dirección </t>
    </r>
  </si>
  <si>
    <r>
      <t xml:space="preserve">13.  Participación otros torneos en Fútbol, Fútbol  sala, Baloncesto, Voleibol, Natación, Rugby, Porrismo, Tenis de Mesa realizados a nivel municipal, departamental.                                                                                            1. inscripción torneos Deportivos </t>
    </r>
    <r>
      <rPr>
        <b/>
        <sz val="11"/>
        <color theme="1"/>
        <rFont val="Calibri"/>
        <family val="2"/>
        <scheme val="minor"/>
      </rPr>
      <t xml:space="preserve"> $8´000,000</t>
    </r>
    <r>
      <rPr>
        <sz val="11"/>
        <color theme="1"/>
        <rFont val="Calibri"/>
        <family val="2"/>
        <scheme val="minor"/>
      </rPr>
      <t xml:space="preserve">
2. Solicitud de traslado a diferentes torneos deportivos equipo y el entrenador   (transporte, alimentación y hospedaje)
3. Estadísticas de participación.
4. evidencias fotográficas
5. informe a la dirección </t>
    </r>
  </si>
  <si>
    <r>
      <t>23</t>
    </r>
    <r>
      <rPr>
        <b/>
        <sz val="11"/>
        <color theme="1"/>
        <rFont val="Calibri"/>
        <family val="2"/>
        <scheme val="minor"/>
      </rPr>
      <t>. RUGBY:</t>
    </r>
    <r>
      <rPr>
        <sz val="11"/>
        <color theme="1"/>
        <rFont val="Calibri"/>
        <family val="2"/>
        <scheme val="minor"/>
      </rPr>
      <t xml:space="preserve">
FEMENINO: 12 Uniformes
MASCULINO: 12 Uniformes
</t>
    </r>
    <r>
      <rPr>
        <b/>
        <sz val="11"/>
        <color theme="1"/>
        <rFont val="Calibri"/>
        <family val="2"/>
        <scheme val="minor"/>
      </rPr>
      <t>PORRISMO:</t>
    </r>
    <r>
      <rPr>
        <sz val="11"/>
        <color theme="1"/>
        <rFont val="Calibri"/>
        <family val="2"/>
        <scheme val="minor"/>
      </rPr>
      <t xml:space="preserve">
FEMENINO: 12 Uniformes
MASCULINO: 12 Uniformes
</t>
    </r>
    <r>
      <rPr>
        <b/>
        <sz val="11"/>
        <color theme="1"/>
        <rFont val="Calibri"/>
        <family val="2"/>
        <scheme val="minor"/>
      </rPr>
      <t>TENIS DE MESA:</t>
    </r>
    <r>
      <rPr>
        <sz val="11"/>
        <color theme="1"/>
        <rFont val="Calibri"/>
        <family val="2"/>
        <scheme val="minor"/>
      </rPr>
      <t xml:space="preserve">
FEMENINO: 10 Uniformes
MASCULINO: 10 Uniformes
</t>
    </r>
    <r>
      <rPr>
        <b/>
        <sz val="11"/>
        <color theme="1"/>
        <rFont val="Calibri"/>
        <family val="2"/>
        <scheme val="minor"/>
      </rPr>
      <t>BALONCESTO:</t>
    </r>
    <r>
      <rPr>
        <sz val="11"/>
        <color theme="1"/>
        <rFont val="Calibri"/>
        <family val="2"/>
        <scheme val="minor"/>
      </rPr>
      <t xml:space="preserve">
FEMENINO: 12 Uniformes
MASCULINO: 12 Uniformes
</t>
    </r>
    <r>
      <rPr>
        <b/>
        <sz val="11"/>
        <color theme="1"/>
        <rFont val="Calibri"/>
        <family val="2"/>
        <scheme val="minor"/>
      </rPr>
      <t>VOLEIBOL PISO:</t>
    </r>
    <r>
      <rPr>
        <sz val="11"/>
        <color theme="1"/>
        <rFont val="Calibri"/>
        <family val="2"/>
        <scheme val="minor"/>
      </rPr>
      <t xml:space="preserve">
FEMENINO: 10 Uniformes
MASCULINO: 10 Uniformes
Cada uniforme con si par de rodilleras.
</t>
    </r>
    <r>
      <rPr>
        <b/>
        <sz val="11"/>
        <color theme="1"/>
        <rFont val="Calibri"/>
        <family val="2"/>
        <scheme val="minor"/>
      </rPr>
      <t>VOLEY ARENA:</t>
    </r>
    <r>
      <rPr>
        <sz val="11"/>
        <color theme="1"/>
        <rFont val="Calibri"/>
        <family val="2"/>
        <scheme val="minor"/>
      </rPr>
      <t xml:space="preserve">
FEMENINO: 4 Uniformes
MASCULINO: 4 Uniformes
Cada uniforme con su par de chanclas.
</t>
    </r>
    <r>
      <rPr>
        <b/>
        <sz val="11"/>
        <color theme="1"/>
        <rFont val="Calibri"/>
        <family val="2"/>
        <scheme val="minor"/>
      </rPr>
      <t>NATACIÓN:</t>
    </r>
    <r>
      <rPr>
        <sz val="11"/>
        <color theme="1"/>
        <rFont val="Calibri"/>
        <family val="2"/>
        <scheme val="minor"/>
      </rPr>
      <t xml:space="preserve">
FEMENINO: 10 Uniformes y 10 trajes de baño.
MASCULINO: 10 Uniformes y 10 pantalonetas de baño.
</t>
    </r>
    <r>
      <rPr>
        <b/>
        <sz val="11"/>
        <color theme="1"/>
        <rFont val="Calibri"/>
        <family val="2"/>
        <scheme val="minor"/>
      </rPr>
      <t>FÚTBOL:</t>
    </r>
    <r>
      <rPr>
        <sz val="11"/>
        <color theme="1"/>
        <rFont val="Calibri"/>
        <family val="2"/>
        <scheme val="minor"/>
      </rPr>
      <t xml:space="preserve">
FEMENINO: 24 Uniformes un par de arquero con sus guantes.
MASCULINO: 24 Uniformes para los estudiantes con un par para arquero y su par de guantes, Uniformes para los egresados con un par para arquero y su par de guantes, Uniformes para los docentes con un par para arquero y su par de guantes.
</t>
    </r>
    <r>
      <rPr>
        <b/>
        <sz val="11"/>
        <color theme="1"/>
        <rFont val="Calibri"/>
        <family val="2"/>
        <scheme val="minor"/>
      </rPr>
      <t>FÚTBOL SALA:</t>
    </r>
    <r>
      <rPr>
        <sz val="11"/>
        <color theme="1"/>
        <rFont val="Calibri"/>
        <family val="2"/>
        <scheme val="minor"/>
      </rPr>
      <t xml:space="preserve">
FEMENINO: 12 Uniformes con un para para arquero y su par de guantes.
MASCULINO: 12 Uniformes con un para para arquero y su par de guantes.
</t>
    </r>
    <r>
      <rPr>
        <b/>
        <sz val="11"/>
        <color theme="1"/>
        <rFont val="Calibri"/>
        <family val="2"/>
        <scheme val="minor"/>
      </rPr>
      <t>CLUB DE LA SALUD:</t>
    </r>
    <r>
      <rPr>
        <sz val="11"/>
        <color theme="1"/>
        <rFont val="Calibri"/>
        <family val="2"/>
        <scheme val="minor"/>
      </rPr>
      <t xml:space="preserve">
MASCULINO Y FEMENINO:  20 Buzos de licra y gorros de licra, 20 gorras.
</t>
    </r>
    <r>
      <rPr>
        <b/>
        <sz val="11"/>
        <color theme="1"/>
        <rFont val="Calibri"/>
        <family val="2"/>
        <scheme val="minor"/>
      </rPr>
      <t>GIMNASIO:</t>
    </r>
    <r>
      <rPr>
        <sz val="11"/>
        <color theme="1"/>
        <rFont val="Calibri"/>
        <family val="2"/>
        <scheme val="minor"/>
      </rPr>
      <t xml:space="preserve">
500 Toallas para el sudor.                                                                                                            </t>
    </r>
    <r>
      <rPr>
        <b/>
        <sz val="11"/>
        <color theme="1"/>
        <rFont val="Calibri"/>
        <family val="2"/>
        <scheme val="minor"/>
      </rPr>
      <t xml:space="preserve">UNIFORMES PARA DOCENTES:    </t>
    </r>
    <r>
      <rPr>
        <sz val="11"/>
        <color theme="1"/>
        <rFont val="Calibri"/>
        <family val="2"/>
        <scheme val="minor"/>
      </rPr>
      <t xml:space="preserve">                                                                                           Equipo de baloncesto masculino: 12 uniformes                                                              Equipo docentes derecho: 22 uniformes                                                                            Equipo docentes Belmonte: 22 uniformes                                                                   Equipo docentes consultorio jurídico: 22 uniformes                                                              </t>
    </r>
    <r>
      <rPr>
        <b/>
        <sz val="11"/>
        <color theme="1"/>
        <rFont val="Calibri"/>
        <family val="2"/>
        <scheme val="minor"/>
      </rPr>
      <t xml:space="preserve">UNIFORMES PARA DEPORTEISTAS APOYADOS DURANTE EL AÑO:                         </t>
    </r>
    <r>
      <rPr>
        <sz val="11"/>
        <color theme="1"/>
        <rFont val="Calibri"/>
        <family val="2"/>
        <scheme val="minor"/>
      </rPr>
      <t xml:space="preserve">Tenis de campo docentes                                                                                                      Tenis de campo estudiantes                                                                                          Baloncesto docentes                                                                                                          Tiro con arco                                                                                                                            Artes marciales
</t>
    </r>
  </si>
  <si>
    <r>
      <rPr>
        <b/>
        <sz val="10"/>
        <color theme="1"/>
        <rFont val="Calibri"/>
        <family val="2"/>
        <scheme val="minor"/>
      </rPr>
      <t>Seguimiento y control de los talleres de cada disciplina</t>
    </r>
    <r>
      <rPr>
        <sz val="10"/>
        <color theme="1"/>
        <rFont val="Calibri"/>
        <family val="2"/>
        <scheme val="minor"/>
      </rPr>
      <t xml:space="preserve">
2. Control de asistencia 
3. Evaluación de los resultados desde la perspectiva del docente y del estudiante. 
4. Registro fotógráfico 
5. Elaboración de estadísticas mensuales y presentación de informes.                                                                                                     6. Elaboración de curriculos de clase.   </t>
    </r>
    <r>
      <rPr>
        <sz val="10"/>
        <color theme="1"/>
        <rFont val="Arial Unicode MS"/>
        <family val="2"/>
      </rPr>
      <t xml:space="preserve">                                                    </t>
    </r>
  </si>
  <si>
    <r>
      <rPr>
        <b/>
        <sz val="10"/>
        <color theme="1"/>
        <rFont val="Calibri"/>
        <family val="2"/>
        <scheme val="minor"/>
      </rPr>
      <t xml:space="preserve">Exposiciones de arte y fotografía </t>
    </r>
    <r>
      <rPr>
        <b/>
        <sz val="10"/>
        <color theme="5"/>
        <rFont val="Calibri"/>
        <family val="2"/>
        <scheme val="minor"/>
      </rPr>
      <t xml:space="preserve">                                                                    </t>
    </r>
    <r>
      <rPr>
        <sz val="10"/>
        <color theme="1"/>
        <rFont val="Calibri"/>
        <family val="2"/>
        <scheme val="minor"/>
      </rPr>
      <t xml:space="preserve">                                                              1. Convocar a los artistas locales y regionales a presentar su obras en los espacios universitarios Unilibre.                                                                                                                                                                                                                                           2. Convocar a los estudiantes, docentes y administrativos para que expongan su obra en la universidad.                                                                                                                                                                                                                                                     3. Publicidad de las exposiciones.                                                                                                                                                                                                                                                                                                                                                                              4. Desarrollo logístico de las presentaciones     </t>
    </r>
  </si>
  <si>
    <r>
      <rPr>
        <b/>
        <sz val="10"/>
        <color theme="1"/>
        <rFont val="Calibri"/>
        <family val="2"/>
        <scheme val="minor"/>
      </rPr>
      <t>Participacion como invitados a eventos regionales y nacionales</t>
    </r>
    <r>
      <rPr>
        <sz val="10"/>
        <color theme="1"/>
        <rFont val="Calibri"/>
        <family val="2"/>
        <scheme val="minor"/>
      </rPr>
      <t xml:space="preserve">
1. Danza : Un evento regional </t>
    </r>
    <r>
      <rPr>
        <sz val="10"/>
        <color theme="5"/>
        <rFont val="Calibri"/>
        <family val="2"/>
        <scheme val="minor"/>
      </rPr>
      <t>y</t>
    </r>
    <r>
      <rPr>
        <sz val="10"/>
        <color theme="1"/>
        <rFont val="Calibri"/>
        <family val="2"/>
        <scheme val="minor"/>
      </rPr>
      <t xml:space="preserve"> </t>
    </r>
    <r>
      <rPr>
        <b/>
        <sz val="10"/>
        <color rgb="FF00B0F0"/>
        <rFont val="Calibri"/>
        <family val="2"/>
        <scheme val="minor"/>
      </rPr>
      <t>o</t>
    </r>
    <r>
      <rPr>
        <sz val="10"/>
        <color theme="1"/>
        <rFont val="Calibri"/>
        <family val="2"/>
        <scheme val="minor"/>
      </rPr>
      <t xml:space="preserve"> un evento nacional.                                                                                                                     2. Música: Un evento regional </t>
    </r>
    <r>
      <rPr>
        <sz val="10"/>
        <color theme="5"/>
        <rFont val="Calibri"/>
        <family val="2"/>
        <scheme val="minor"/>
      </rPr>
      <t>y</t>
    </r>
    <r>
      <rPr>
        <b/>
        <sz val="10"/>
        <color rgb="FF00B0F0"/>
        <rFont val="Calibri"/>
        <family val="2"/>
        <scheme val="minor"/>
      </rPr>
      <t xml:space="preserve"> o</t>
    </r>
    <r>
      <rPr>
        <sz val="10"/>
        <color theme="1"/>
        <rFont val="Calibri"/>
        <family val="2"/>
        <scheme val="minor"/>
      </rPr>
      <t xml:space="preserve"> un eventos nacional.                              
3. Teatro: Un evento regional </t>
    </r>
    <r>
      <rPr>
        <sz val="10"/>
        <color theme="5"/>
        <rFont val="Calibri"/>
        <family val="2"/>
        <scheme val="minor"/>
      </rPr>
      <t>y</t>
    </r>
    <r>
      <rPr>
        <sz val="10"/>
        <color theme="1"/>
        <rFont val="Calibri"/>
        <family val="2"/>
        <scheme val="minor"/>
      </rPr>
      <t xml:space="preserve"> </t>
    </r>
    <r>
      <rPr>
        <b/>
        <sz val="10"/>
        <color rgb="FF00B0F0"/>
        <rFont val="Calibri"/>
        <family val="2"/>
        <scheme val="minor"/>
      </rPr>
      <t>o</t>
    </r>
    <r>
      <rPr>
        <sz val="10"/>
        <color theme="1"/>
        <rFont val="Calibri"/>
        <family val="2"/>
        <scheme val="minor"/>
      </rPr>
      <t xml:space="preserve"> un evento nacional.                                                          
4. Escritura creativa: un evento regional </t>
    </r>
    <r>
      <rPr>
        <sz val="10"/>
        <color theme="5"/>
        <rFont val="Calibri"/>
        <family val="2"/>
        <scheme val="minor"/>
      </rPr>
      <t>y</t>
    </r>
    <r>
      <rPr>
        <sz val="10"/>
        <color theme="1"/>
        <rFont val="Calibri"/>
        <family val="2"/>
        <scheme val="minor"/>
      </rPr>
      <t xml:space="preserve"> </t>
    </r>
    <r>
      <rPr>
        <b/>
        <sz val="10"/>
        <color rgb="FF00B0F0"/>
        <rFont val="Calibri"/>
        <family val="2"/>
        <scheme val="minor"/>
      </rPr>
      <t>o</t>
    </r>
    <r>
      <rPr>
        <sz val="10"/>
        <color theme="1"/>
        <rFont val="Calibri"/>
        <family val="2"/>
        <scheme val="minor"/>
      </rPr>
      <t xml:space="preserve"> un evento nacional.  
5. Pintura, dibujo: un evento nacional </t>
    </r>
    <r>
      <rPr>
        <sz val="10"/>
        <color theme="5"/>
        <rFont val="Calibri"/>
        <family val="2"/>
        <scheme val="minor"/>
      </rPr>
      <t xml:space="preserve">y </t>
    </r>
    <r>
      <rPr>
        <b/>
        <sz val="10"/>
        <color rgb="FF00B0F0"/>
        <rFont val="Calibri"/>
        <family val="2"/>
        <scheme val="minor"/>
      </rPr>
      <t xml:space="preserve">o </t>
    </r>
    <r>
      <rPr>
        <sz val="10"/>
        <color theme="1"/>
        <rFont val="Calibri"/>
        <family val="2"/>
        <scheme val="minor"/>
      </rPr>
      <t xml:space="preserve">un evento regional o local.                                                           
6. Fotografía: Un evento nacional </t>
    </r>
    <r>
      <rPr>
        <sz val="10"/>
        <color theme="5"/>
        <rFont val="Calibri"/>
        <family val="2"/>
        <scheme val="minor"/>
      </rPr>
      <t>y</t>
    </r>
    <r>
      <rPr>
        <sz val="10"/>
        <color theme="1"/>
        <rFont val="Calibri"/>
        <family val="2"/>
        <scheme val="minor"/>
      </rPr>
      <t xml:space="preserve"> </t>
    </r>
    <r>
      <rPr>
        <b/>
        <sz val="10"/>
        <color rgb="FF00B0F0"/>
        <rFont val="Calibri"/>
        <family val="2"/>
        <scheme val="minor"/>
      </rPr>
      <t xml:space="preserve">o </t>
    </r>
    <r>
      <rPr>
        <sz val="10"/>
        <color theme="1"/>
        <rFont val="Calibri"/>
        <family val="2"/>
        <scheme val="minor"/>
      </rPr>
      <t>un evento regional o local.</t>
    </r>
  </si>
  <si>
    <r>
      <rPr>
        <b/>
        <sz val="10"/>
        <rFont val="Calibri"/>
        <family val="2"/>
        <scheme val="minor"/>
      </rPr>
      <t>Standup comedy:  (1 mensual)  "el tortazo libre"</t>
    </r>
    <r>
      <rPr>
        <sz val="10"/>
        <rFont val="Calibri"/>
        <family val="2"/>
        <scheme val="minor"/>
      </rPr>
      <t xml:space="preserve">                                                                                               1. Convocar a los artistas locales y regionales a presentar sus shows de comedia en los espacios universitarios.                                                                                         2. Desarrollo logístico de las presentaciones                                                                                 3. Convenio presupuestal con los artistas</t>
    </r>
  </si>
  <si>
    <r>
      <rPr>
        <b/>
        <sz val="10"/>
        <color theme="1"/>
        <rFont val="Calibri"/>
        <family val="2"/>
        <scheme val="minor"/>
      </rPr>
      <t xml:space="preserve">"El sofá" programa de entrevistas (tertulias culturales) </t>
    </r>
    <r>
      <rPr>
        <sz val="10"/>
        <color theme="1"/>
        <rFont val="Calibri"/>
        <family val="2"/>
        <scheme val="minor"/>
      </rPr>
      <t xml:space="preserve">
1. Programar un cronograma con los invitados 
2. Hacer la publicidad del evento
3. Organizar el escenario y el montaje
4. Realizar el evento una vez al mes
5. Sacar fotografías y videos del evento</t>
    </r>
  </si>
  <si>
    <r>
      <rPr>
        <b/>
        <sz val="10"/>
        <color theme="1"/>
        <rFont val="Calibri"/>
        <family val="2"/>
        <scheme val="minor"/>
      </rPr>
      <t>Intercolegiado de Teatro</t>
    </r>
    <r>
      <rPr>
        <sz val="10"/>
        <color theme="1"/>
        <rFont val="Calibri"/>
        <family val="2"/>
        <scheme val="minor"/>
      </rPr>
      <t xml:space="preserve">
1. Realizar la invitación a 10 colegios que tengan grupo de teatro con estudiantes de 10º y 11º para llevar alrededor de 200 estudiantes.
2. Hacer la programación y la publicidad de las muestras de teatro en las dos sedes de la Unilibre
3. Reservar auditorios
4. Programar evento de premiación
5. Otorgar refrigerios a estudiantes y participantes 
6. Memorias e informes del evento en fotografía y video                                                                            </t>
    </r>
    <r>
      <rPr>
        <sz val="10"/>
        <rFont val="Calibri"/>
        <family val="2"/>
        <scheme val="minor"/>
      </rPr>
      <t>7. Pago de jurados</t>
    </r>
    <r>
      <rPr>
        <sz val="10"/>
        <color theme="1"/>
        <rFont val="Calibri"/>
        <family val="2"/>
        <scheme val="minor"/>
      </rPr>
      <t xml:space="preserve">
</t>
    </r>
  </si>
  <si>
    <r>
      <rPr>
        <b/>
        <sz val="10"/>
        <color theme="1"/>
        <rFont val="Calibri"/>
        <family val="2"/>
        <scheme val="minor"/>
      </rPr>
      <t>Intercolegiado de Danza</t>
    </r>
    <r>
      <rPr>
        <sz val="10"/>
        <color theme="1"/>
        <rFont val="Calibri"/>
        <family val="2"/>
        <scheme val="minor"/>
      </rPr>
      <t xml:space="preserve">
1. Realizar la invitación a 10 colegios que tengan grupo de danza con estudiantes de 10º y 11º para llevar alrededor de 200 estudiantes.
2. Hacer la programación y la publicidad de las muestras de danza en las dos sedes de la Unilibre
</t>
    </r>
    <r>
      <rPr>
        <sz val="10"/>
        <rFont val="Calibri"/>
        <family val="2"/>
        <scheme val="minor"/>
      </rPr>
      <t xml:space="preserve">3. Reservar auditorios </t>
    </r>
    <r>
      <rPr>
        <b/>
        <sz val="10"/>
        <rFont val="Calibri"/>
        <family val="2"/>
        <scheme val="minor"/>
      </rPr>
      <t>(Alquiler de tarima, sonido e iluminación)</t>
    </r>
    <r>
      <rPr>
        <sz val="10"/>
        <color theme="1"/>
        <rFont val="Calibri"/>
        <family val="2"/>
        <scheme val="minor"/>
      </rPr>
      <t xml:space="preserve">
4. Programar evento de premiación
5. Otorgar refrigerios a estudiantes y participantes 
6. Memorias e informes del evento en fotografía y video
</t>
    </r>
  </si>
  <si>
    <r>
      <rPr>
        <b/>
        <sz val="10"/>
        <color theme="1"/>
        <rFont val="Calibri"/>
        <family val="2"/>
        <scheme val="minor"/>
      </rPr>
      <t>Concurso de fotografia unilibrista</t>
    </r>
    <r>
      <rPr>
        <sz val="10"/>
        <color theme="1"/>
        <rFont val="Calibri"/>
        <family val="2"/>
        <scheme val="minor"/>
      </rPr>
      <t xml:space="preserve">
1. Hacer las bases del concurso
2. Realizar la programación
3. Buscar patrocinios externos para completar la premiación
4. Seleccionar Jurados de premiación 1, 2 y 3 puesto
5. Evento de premiación en la Unilibre
</t>
    </r>
  </si>
  <si>
    <r>
      <rPr>
        <b/>
        <sz val="10"/>
        <color theme="1"/>
        <rFont val="Calibri"/>
        <family val="2"/>
        <scheme val="minor"/>
      </rPr>
      <t xml:space="preserve">Concurso de escritura creativa </t>
    </r>
    <r>
      <rPr>
        <sz val="10"/>
        <color theme="1"/>
        <rFont val="Calibri"/>
        <family val="2"/>
        <scheme val="minor"/>
      </rPr>
      <t xml:space="preserve">
1. Hacer las bases del concurso
2. Realizar la programación
3. Buscar patrocinios externos para la premiación
4. Seleccionar Jurados de premiación 1, 2 y 3 puesto
5. Evento de premiación en la Unilibre</t>
    </r>
  </si>
  <si>
    <r>
      <rPr>
        <b/>
        <sz val="10"/>
        <color theme="1"/>
        <rFont val="Calibri"/>
        <family val="2"/>
        <scheme val="minor"/>
      </rPr>
      <t>Realizar actividades especializadas con temáticas culturales  (Para estudiantes de pregrado, personal docente y adminstrativo) celebraciones de reconocimeto de fechas representativas a los estudiantes de pregrado, posgrado, docentes y adminstriativo</t>
    </r>
    <r>
      <rPr>
        <sz val="10"/>
        <color theme="1"/>
        <rFont val="Calibri"/>
        <family val="2"/>
        <scheme val="minor"/>
      </rPr>
      <t>s 
1. Hacer reunión con  administrativo  para concertar la organización del evento.
2. Solicitar al Diseñador gráfico el diseño publicitario.
3. Contactar los grupos artísticos y culturales
4. Realizar los trámites administrativos con compras para la contratación de grupos artísticos, transporte, materiales, tarima, amplificación, refrigerio o coctel, luces, alquiler de vestuario para los grupos artísticos 
5. Realizar el evento.
6.  Almacenamiento de memorias visuales del evento</t>
    </r>
  </si>
  <si>
    <r>
      <t xml:space="preserve">Realizar la Celebración del día del Contador Público </t>
    </r>
    <r>
      <rPr>
        <b/>
        <sz val="10"/>
        <color theme="1"/>
        <rFont val="Calibri"/>
        <family val="2"/>
        <scheme val="minor"/>
      </rPr>
      <t>(Marzo)</t>
    </r>
  </si>
  <si>
    <r>
      <t xml:space="preserve">Celebración del día de la mujer </t>
    </r>
    <r>
      <rPr>
        <b/>
        <sz val="10"/>
        <color theme="1"/>
        <rFont val="Calibri"/>
        <family val="2"/>
        <scheme val="minor"/>
      </rPr>
      <t>(Marzo)</t>
    </r>
  </si>
  <si>
    <r>
      <t xml:space="preserve">Celebración del día del idioma </t>
    </r>
    <r>
      <rPr>
        <b/>
        <sz val="10"/>
        <color theme="1"/>
        <rFont val="Calibri"/>
        <family val="2"/>
        <scheme val="minor"/>
      </rPr>
      <t>(Abril)</t>
    </r>
  </si>
  <si>
    <r>
      <t xml:space="preserve">Celebración  del día  de la Madre </t>
    </r>
    <r>
      <rPr>
        <b/>
        <sz val="10"/>
        <color theme="1"/>
        <rFont val="Calibri"/>
        <family val="2"/>
        <scheme val="minor"/>
      </rPr>
      <t>(Mayo)</t>
    </r>
  </si>
  <si>
    <r>
      <t xml:space="preserve">Celebración del día del  Profesional de Enfermerìa </t>
    </r>
    <r>
      <rPr>
        <b/>
        <sz val="10"/>
        <color theme="1"/>
        <rFont val="Calibri"/>
        <family val="2"/>
        <scheme val="minor"/>
      </rPr>
      <t>(Mayo)</t>
    </r>
  </si>
  <si>
    <r>
      <t xml:space="preserve">Celebración del día  del Abogado </t>
    </r>
    <r>
      <rPr>
        <b/>
        <sz val="10"/>
        <color theme="1"/>
        <rFont val="Calibri"/>
        <family val="2"/>
        <scheme val="minor"/>
      </rPr>
      <t>(Mayo)</t>
    </r>
  </si>
  <si>
    <r>
      <t xml:space="preserve">Celebración del día  del economista  </t>
    </r>
    <r>
      <rPr>
        <b/>
        <sz val="10"/>
        <color theme="1"/>
        <rFont val="Calibri"/>
        <family val="2"/>
        <scheme val="minor"/>
      </rPr>
      <t>(Julio)</t>
    </r>
  </si>
  <si>
    <r>
      <t xml:space="preserve">Celebración del día  de ingeniero </t>
    </r>
    <r>
      <rPr>
        <b/>
        <sz val="10"/>
        <color theme="1"/>
        <rFont val="Calibri"/>
        <family val="2"/>
        <scheme val="minor"/>
      </rPr>
      <t>(Agosto)</t>
    </r>
  </si>
  <si>
    <r>
      <t>Celebración del día  Nutricionista</t>
    </r>
    <r>
      <rPr>
        <b/>
        <sz val="10"/>
        <color theme="1"/>
        <rFont val="Calibri"/>
        <family val="2"/>
        <scheme val="minor"/>
      </rPr>
      <t xml:space="preserve"> (Agosto)</t>
    </r>
  </si>
  <si>
    <r>
      <t xml:space="preserve">Celebración del día del trabajador social </t>
    </r>
    <r>
      <rPr>
        <b/>
        <sz val="10"/>
        <color theme="1"/>
        <rFont val="Calibri"/>
        <family val="2"/>
        <scheme val="minor"/>
      </rPr>
      <t>(Octubre)</t>
    </r>
  </si>
  <si>
    <r>
      <t xml:space="preserve">Celebración del día  del microbiólogo </t>
    </r>
    <r>
      <rPr>
        <b/>
        <sz val="10"/>
        <color theme="1"/>
        <rFont val="Calibri"/>
        <family val="2"/>
        <scheme val="minor"/>
      </rPr>
      <t>(Septiembre)</t>
    </r>
  </si>
  <si>
    <r>
      <t xml:space="preserve">Celebración del día del Administrador de Empresas. </t>
    </r>
    <r>
      <rPr>
        <b/>
        <sz val="10"/>
        <color theme="1"/>
        <rFont val="Calibri"/>
        <family val="2"/>
        <scheme val="minor"/>
      </rPr>
      <t>(Nov)</t>
    </r>
  </si>
  <si>
    <r>
      <t xml:space="preserve">Celebración  del Día del Niño </t>
    </r>
    <r>
      <rPr>
        <b/>
        <sz val="10"/>
        <color theme="1"/>
        <rFont val="Calibri"/>
        <family val="2"/>
        <scheme val="minor"/>
      </rPr>
      <t>(Abril)</t>
    </r>
  </si>
  <si>
    <r>
      <t xml:space="preserve">Celebración  de Despedida del Año </t>
    </r>
    <r>
      <rPr>
        <b/>
        <sz val="10"/>
        <color theme="1"/>
        <rFont val="Calibri"/>
        <family val="2"/>
        <scheme val="minor"/>
      </rPr>
      <t>(Diciembre)</t>
    </r>
  </si>
  <si>
    <r>
      <t xml:space="preserve">Celebración  del Dìa del Docente </t>
    </r>
    <r>
      <rPr>
        <b/>
        <sz val="10"/>
        <color theme="1"/>
        <rFont val="Calibri"/>
        <family val="2"/>
        <scheme val="minor"/>
      </rPr>
      <t>(Mayo)</t>
    </r>
  </si>
  <si>
    <r>
      <t xml:space="preserve">Día de la familia unilibrista </t>
    </r>
    <r>
      <rPr>
        <b/>
        <sz val="10"/>
        <rFont val="Calibri"/>
        <family val="2"/>
        <scheme val="minor"/>
      </rPr>
      <t xml:space="preserve"> (Junio)</t>
    </r>
  </si>
  <si>
    <r>
      <rPr>
        <b/>
        <sz val="10"/>
        <color theme="1"/>
        <rFont val="Calibri"/>
        <family val="2"/>
        <scheme val="minor"/>
      </rPr>
      <t xml:space="preserve">Contratación del personal </t>
    </r>
    <r>
      <rPr>
        <sz val="10"/>
        <color theme="1"/>
        <rFont val="Calibri"/>
        <family val="2"/>
        <scheme val="minor"/>
      </rPr>
      <t xml:space="preserve">
Solicitar a la Jefatura de personal,  la contratación civil por prestación de servicios de 6  Instructores para:                                                                 
1. Lectura y Escritura Creativa,                                                                                                                           2.Danza                                                                                                                
3.Música                                                                                                      
 4.Teatro                                                                                                           
</t>
    </r>
    <r>
      <rPr>
        <sz val="10"/>
        <rFont val="Calibri"/>
        <family val="2"/>
        <scheme val="minor"/>
      </rPr>
      <t>5.Fotografía                                                                                                    
6.Pintura, dibujo y escultura</t>
    </r>
  </si>
  <si>
    <r>
      <rPr>
        <b/>
        <sz val="10"/>
        <color theme="1"/>
        <rFont val="Calibri"/>
        <family val="2"/>
        <scheme val="minor"/>
      </rPr>
      <t>Vinculación de estudiantes nuevos a los programas culturales de bienestar</t>
    </r>
    <r>
      <rPr>
        <sz val="10"/>
        <color theme="1"/>
        <rFont val="Calibri"/>
        <family val="2"/>
        <scheme val="minor"/>
      </rPr>
      <t xml:space="preserve">
2. campaña de promoción y difusión a través en los diferentes organos informativos y persona a persona. 
3. Hacer una presentación por semestre para motivar la participación de los estudiantes. (Solicitud de compra y servicios: transporte para los grupos, decoración,  alquiler vestuarios, amplificación, refrigerio, luces, pendón, volantes publicitarios). 
4. Hacer presentaciones en la semana de inducción y en los posgrados. 
6. Promocionar los diferentes grupos en actividades sociales, académicas y culturales que se realicen en la institución, en video y fotografía.</t>
    </r>
  </si>
  <si>
    <r>
      <rPr>
        <b/>
        <sz val="10"/>
        <color theme="1"/>
        <rFont val="Calibri"/>
        <family val="2"/>
        <scheme val="minor"/>
      </rPr>
      <t>Vinculación de docentes y administrativos</t>
    </r>
    <r>
      <rPr>
        <sz val="10"/>
        <color theme="1"/>
        <rFont val="Calibri"/>
        <family val="2"/>
        <scheme val="minor"/>
      </rPr>
      <t xml:space="preserve">
1. Conformación de un grupo cultural de docentes y administrativos. 
2. Promoción y difusión a través de los medios comunicativos de la universidad y las visitas personalizadas a cada dependencia. 
3. Preparación de una muestra artística en el año con los docentes y administrativos vinculados.
</t>
    </r>
  </si>
  <si>
    <r>
      <rPr>
        <b/>
        <sz val="10"/>
        <color theme="1"/>
        <rFont val="Calibri"/>
        <family val="2"/>
        <scheme val="minor"/>
      </rPr>
      <t xml:space="preserve">Planeación, organización y puesta en marcha  de la programación cultural en la jornada de inducción </t>
    </r>
    <r>
      <rPr>
        <sz val="10"/>
        <color theme="1"/>
        <rFont val="Calibri"/>
        <family val="2"/>
        <scheme val="minor"/>
      </rPr>
      <t xml:space="preserve">
1. Presentación taller de pánico escenico y taller de reglamento estudiantil.                                                                                                                    2. Organizar muestra artística y cultural.                                        </t>
    </r>
    <r>
      <rPr>
        <sz val="10"/>
        <color theme="1"/>
        <rFont val="Arial Unicode MS"/>
        <family val="2"/>
      </rPr>
      <t xml:space="preserve">                                               </t>
    </r>
    <r>
      <rPr>
        <sz val="10"/>
        <color theme="1"/>
        <rFont val="Calibri"/>
        <family val="2"/>
        <scheme val="minor"/>
      </rPr>
      <t xml:space="preserve">3. Armar stand y decoración para puestos de inscripción.                                                                  4. Solicitud de transporte para los estudiantes </t>
    </r>
  </si>
  <si>
    <r>
      <rPr>
        <b/>
        <sz val="10"/>
        <color theme="1"/>
        <rFont val="Calibri"/>
        <family val="2"/>
        <scheme val="minor"/>
      </rPr>
      <t>Caza Talentos  -  Tarde cultural (una al año)</t>
    </r>
    <r>
      <rPr>
        <sz val="10"/>
        <color theme="1"/>
        <rFont val="Calibri"/>
        <family val="2"/>
        <scheme val="minor"/>
      </rPr>
      <t xml:space="preserve">
2. Convocatoria a los jovenes talentos.                                                                                                                 3. Proceso de capacitación e integración a los grupos culturales                                                      4. Convocatoria para el lanzamiento de talentos                                                                                          5. Muestra institucional                                                                                                                                                   6. Orden de compra para refrigerios, sonido, luces, premiación. </t>
    </r>
  </si>
  <si>
    <r>
      <rPr>
        <b/>
        <sz val="10"/>
        <color theme="1"/>
        <rFont val="Calibri"/>
        <family val="2"/>
        <scheme val="minor"/>
      </rPr>
      <t xml:space="preserve">Planear, organizar y ejecutar muestra artistica  para posgrados </t>
    </r>
    <r>
      <rPr>
        <b/>
        <sz val="10"/>
        <color theme="5"/>
        <rFont val="Calibri"/>
        <family val="2"/>
        <scheme val="minor"/>
      </rPr>
      <t xml:space="preserve"> </t>
    </r>
    <r>
      <rPr>
        <b/>
        <sz val="10"/>
        <color theme="1"/>
        <rFont val="Calibri"/>
        <family val="2"/>
        <scheme val="minor"/>
      </rPr>
      <t>(una al año)</t>
    </r>
    <r>
      <rPr>
        <sz val="10"/>
        <color theme="1"/>
        <rFont val="Calibri"/>
        <family val="2"/>
        <scheme val="minor"/>
      </rPr>
      <t xml:space="preserve">
1. Elaborar ordenes de compra y servicios para la actividad: (luces, tarima, amplificación,  transporte para grupos artísticos, materiales para la decoración, tarjetas,  refrigerios.
2. Coordinar la logística pre y pos al evento. 
3. Realizar la socialización con el personal directivo de posgrados. 
4. Realizar la difusión, promoción y publicidad de la actividad entre los estudiantes de posgrado a través de los diferentes medios institucionales y persona a persona. 
5. Memorias del evento 
6.Evaluación de los resultados de participación y presentación de informe. </t>
    </r>
  </si>
  <si>
    <r>
      <rPr>
        <b/>
        <sz val="10"/>
        <color theme="1"/>
        <rFont val="Calibri"/>
        <family val="2"/>
        <scheme val="minor"/>
      </rPr>
      <t>Cine club (semanal)</t>
    </r>
    <r>
      <rPr>
        <sz val="10"/>
        <color theme="1"/>
        <rFont val="Calibri"/>
        <family val="2"/>
        <scheme val="minor"/>
      </rPr>
      <t xml:space="preserve">
1. Elaboración de la publicidad para las muestras de cine.                                                                   2. Adquisición de las peliculas</t>
    </r>
    <r>
      <rPr>
        <b/>
        <sz val="10"/>
        <color rgb="FF00B0F0"/>
        <rFont val="Calibri"/>
        <family val="2"/>
        <scheme val="minor"/>
      </rPr>
      <t xml:space="preserve">  </t>
    </r>
    <r>
      <rPr>
        <sz val="10"/>
        <color theme="1"/>
        <rFont val="Calibri"/>
        <family val="2"/>
        <scheme val="minor"/>
      </rPr>
      <t xml:space="preserve">                                                                                                            3. Invitación a la comunidad unilibrista.                                                                                           4. Crispetas, Maìz, gaseosa, vasos, sal, aceite  para obsequiar en la muestra de la pelicula.                                                                                                                              5. Compra y mantenimiento de carro crispetero y maquina crispetera                                                                                                           6. Préstamo de auditorios</t>
    </r>
  </si>
  <si>
    <r>
      <rPr>
        <b/>
        <sz val="10"/>
        <color theme="1"/>
        <rFont val="Calibri"/>
        <family val="2"/>
        <scheme val="minor"/>
      </rPr>
      <t>Noche poética (1 mensual)</t>
    </r>
    <r>
      <rPr>
        <sz val="10"/>
        <color theme="1"/>
        <rFont val="Calibri"/>
        <family val="2"/>
        <scheme val="minor"/>
      </rPr>
      <t xml:space="preserve">
1. Convocar a los artistas locales y regionales a presentar sus obras en los espacios universitarios.                                                                                                                                                                            2. Desarrollo logístico de las presentaciones                                                                                                          3. Solicitud de compra para elementos de decoración y refrigerios </t>
    </r>
  </si>
  <si>
    <r>
      <rPr>
        <b/>
        <sz val="10"/>
        <color theme="1"/>
        <rFont val="Calibri"/>
        <family val="2"/>
        <scheme val="minor"/>
      </rPr>
      <t>Participacion en las actividades culturales de la ciudad</t>
    </r>
    <r>
      <rPr>
        <sz val="10"/>
        <color theme="1"/>
        <rFont val="Calibri"/>
        <family val="2"/>
        <scheme val="minor"/>
      </rPr>
      <t xml:space="preserve">
Participación en eventos artísticos y culturales de la ciudad como:
1. Festival de poesía y literatura
2. Festivales y conciertos musicales
3. Muestras, exposiciones y conferencias de fotografía y pintura
4. Festivales de teatro 
5. Festivales de danza
6. Fiestas de Pereira y municipios de Risaralda                                                                           7.Colegios y centros comerciales</t>
    </r>
  </si>
  <si>
    <r>
      <rPr>
        <b/>
        <sz val="10"/>
        <rFont val="Arial Unicode MS"/>
        <family val="2"/>
      </rPr>
      <t xml:space="preserve">1. Crecimiento de la participación de los miembros de la comunidad universitaria en los programas de promoción de la salud y prevención de la enfermedad ejecutados por el área.  
</t>
    </r>
    <r>
      <rPr>
        <sz val="10"/>
        <rFont val="Arial Unicode MS"/>
        <family val="2"/>
      </rPr>
      <t xml:space="preserve">
- Programar y ejecutar campañas de Promoción de la Salud y Prevención de la Enfermedad.                                                                                                                            
- Realizar la gestión administrativa y logística para el buen funcionamiento de las campañas.
- Tomar registro de asistencia y evidencias fotográficas. 
- Presentar informe de las campañas ejecutadas. </t>
    </r>
  </si>
  <si>
    <r>
      <rPr>
        <b/>
        <sz val="10"/>
        <rFont val="Arial Unicode MS"/>
        <family val="2"/>
      </rPr>
      <t>Campaña "ENAMÓRATE DE TU EXISTENCIA"</t>
    </r>
    <r>
      <rPr>
        <sz val="10"/>
        <rFont val="Arial Unicode MS"/>
        <family val="2"/>
      </rPr>
      <t xml:space="preserve">
Campaña con enfoque en:
-Promoción de Hábitos y Estilos de Vida Saludables: Alimentación sana, actividad física, uso del tiempo libre, reposo y sueño; con el apoyo del Área de Deportes y Recreación y Área de Cultura. 
-Prevención de Enfermedades Crónicas no Transmisibles. 
-Prevención del Cáncer. </t>
    </r>
  </si>
  <si>
    <r>
      <rPr>
        <b/>
        <sz val="10"/>
        <rFont val="Arial Unicode MS"/>
        <family val="2"/>
      </rPr>
      <t>Campaña "RESPÉTATE, QUIÉRETE, CUÍDATE"</t>
    </r>
    <r>
      <rPr>
        <sz val="10"/>
        <rFont val="Arial Unicode MS"/>
        <family val="2"/>
      </rPr>
      <t xml:space="preserve">
Campaña con enfoque en:
-Sexualidad responsable. 
-Derechos sexuales y reproductivos.
-Prevención de embarazos no deseados (anticoncepción).
-Prevención de enfermedades de transmisión sexual (uso del condón). 
-Prevención del cáncer de cérvix 
-Contratación de entidad para toma de citología vaginal y antígeno prostático al personal docente y administrativo. </t>
    </r>
  </si>
  <si>
    <r>
      <rPr>
        <b/>
        <sz val="10"/>
        <rFont val="Arial Unicode MS"/>
        <family val="2"/>
      </rPr>
      <t>Campaña "SALVA-VIDAS"</t>
    </r>
    <r>
      <rPr>
        <sz val="10"/>
        <rFont val="Arial Unicode MS"/>
        <family val="2"/>
      </rPr>
      <t xml:space="preserve">
Campaña con enfoque en: 
Atención inicial como primer respondiente ante una situación de urgencia y/o emergencia, con el apoyo del área de Seguridad y Salud en el Trabajo (ARL).  </t>
    </r>
  </si>
  <si>
    <r>
      <rPr>
        <b/>
        <sz val="10"/>
        <rFont val="Arial Unicode MS"/>
        <family val="2"/>
      </rPr>
      <t xml:space="preserve">1. Realizar la jornada de inducción 2019 1 y 2:
- </t>
    </r>
    <r>
      <rPr>
        <sz val="10"/>
        <rFont val="Arial Unicode MS"/>
        <family val="2"/>
      </rPr>
      <t>Elaborar propuesta con el respectivo cronograma de inducción, teniendo en cuenta actividades planteadas por todo el equipo de Bienestar.
- Realizar la gestión administrativa necesaria para el buen funcionamiento de las jornadas de inducción, así como coordinar la logística del evento (refrigerios para dos días, material POP, transporte para grupos, materiales logísticos y de uso de los estudiantes, amplificación). 
- Tomar registro de asistencia y evidencias fotográficas. 
- Aplicar las encuestas de evaluación de la actividad, con su respectiva tabulación y análisis; presentar informe con los resultados. 
A.  Elaborar propuesta.
B. Socializar propuesta en comité de admisiones.
C. Elaborar cronograma de inducción. 
D. Elaborar orden de compra y servicios, de acuerdo a lo aprobado en comité de admisiones (refrigerios para dos días, material POP, transporte para grupos, materiales logísticos y de uso de los estudiantes, amplificación).
E. Realizar la gestión administrativa necesaria para el buen funcionamiento de las jornadas de inducción. 
F. Tomar registro de asistencia.
7. Realizar encuesta de servicios 
8. Hacer estadísticas, evaluación 
9. Presentar informe con los resultados.</t>
    </r>
    <r>
      <rPr>
        <b/>
        <sz val="10"/>
        <rFont val="Arial Unicode MS"/>
        <family val="2"/>
      </rPr>
      <t xml:space="preserve"> </t>
    </r>
  </si>
  <si>
    <r>
      <rPr>
        <b/>
        <sz val="10"/>
        <rFont val="Arial Unicode MS"/>
        <family val="2"/>
      </rPr>
      <t>"LA VIDA TE PONDRÁ OBSTÁCULOS, PERO LOS LÍMITES LOS PONES TÚ "</t>
    </r>
    <r>
      <rPr>
        <sz val="10"/>
        <rFont val="Arial Unicode MS"/>
        <family val="2"/>
      </rPr>
      <t xml:space="preserve">
Talleres de sensibilización y motivación para la práctica empresarial en las diferentes facultades. </t>
    </r>
  </si>
  <si>
    <r>
      <rPr>
        <b/>
        <sz val="10"/>
        <rFont val="Arial Unicode MS"/>
        <family val="2"/>
      </rPr>
      <t>"EXPLORANDO UN NUEVO ESPACIO"</t>
    </r>
    <r>
      <rPr>
        <sz val="10"/>
        <rFont val="Arial Unicode MS"/>
        <family val="2"/>
      </rPr>
      <t xml:space="preserve">
Talleres de adaptación y motivación a la vida universitaria en las diferentes facultades. </t>
    </r>
  </si>
  <si>
    <r>
      <rPr>
        <b/>
        <sz val="10"/>
        <color theme="1"/>
        <rFont val="Arial Unicode MS"/>
        <family val="2"/>
      </rPr>
      <t xml:space="preserve">"UNIVERSIDAD Y FAMILIA EN TIEMPOS DE REFLEXIÓN Y CAMBIO" </t>
    </r>
    <r>
      <rPr>
        <sz val="10"/>
        <color theme="1"/>
        <rFont val="Arial Unicode MS"/>
        <family val="2"/>
      </rPr>
      <t xml:space="preserve">Encuentro semestral de Padres Unilibristas, cumpliendo las siguientes actividades:
1. Hacer convocatoria a padres de familia a través de diferentes medios (llamadas telefónicas, saloneo, página web, correos electrónicos).
2. Realizar la gestión administrativa necesaria y coordinar la logística del evento (Reserva de auditorio, equipos, mesas, sillas, refrigerios, mesero).
3. Tomar registro de asistencia, evidencias fotográficas y efectuar evaluación de la actividad. 
4. Presentar informe de la jornada. </t>
    </r>
  </si>
  <si>
    <r>
      <rPr>
        <b/>
        <sz val="10"/>
        <color theme="1"/>
        <rFont val="Arial Unicode MS"/>
        <family val="2"/>
      </rPr>
      <t>"VIVE… HAY UN MUNDO POR DESCUBRIR"
"EL GRAN VALOR DE SER MUJER"</t>
    </r>
    <r>
      <rPr>
        <sz val="10"/>
        <color theme="1"/>
        <rFont val="Arial Unicode MS"/>
        <family val="2"/>
      </rPr>
      <t xml:space="preserve">
Apoyo y participación en actividades de promoción de la salud física y mental - prevención del suicidio. </t>
    </r>
  </si>
  <si>
    <r>
      <rPr>
        <b/>
        <sz val="10"/>
        <color theme="1"/>
        <rFont val="Arial Unicode MS"/>
        <family val="2"/>
      </rPr>
      <t>"COMO MEJORAR NUESTRA CONVIVENCIA EN EL AULA…"</t>
    </r>
    <r>
      <rPr>
        <sz val="10"/>
        <color theme="1"/>
        <rFont val="Arial Unicode MS"/>
        <family val="2"/>
      </rPr>
      <t xml:space="preserve">
Intervenciones grupales en los diferentes programas, de acuerdo a las necesidades que se presenten en las aulas de clase. </t>
    </r>
  </si>
  <si>
    <t>Deportes</t>
  </si>
  <si>
    <t>Cultura</t>
  </si>
  <si>
    <t>Salud</t>
  </si>
  <si>
    <t>Promocion</t>
  </si>
  <si>
    <t>Dllo Humano</t>
  </si>
  <si>
    <t>Capacitar al personal  de contrato civíl con el fin de renovar  y mejorar los servicios prestados a la institución:                                             Capacitadores (hospedaje, alimentación y transportes).
Seguimiento al proceso
Fotos de evidencia
Informe a la administración</t>
  </si>
  <si>
    <r>
      <t xml:space="preserve">4. Participación en torneo Zonal de ASCUN baloncesto:                                                                                   1. inscripción torneo baloncesto masculino y femenino  $600,000 por equipo total $ </t>
    </r>
    <r>
      <rPr>
        <b/>
        <sz val="11"/>
        <color theme="1"/>
        <rFont val="Calibri"/>
        <family val="2"/>
        <scheme val="minor"/>
      </rPr>
      <t>1'200.000</t>
    </r>
    <r>
      <rPr>
        <sz val="11"/>
        <color theme="1"/>
        <rFont val="Calibri"/>
        <family val="2"/>
        <scheme val="minor"/>
      </rPr>
      <t xml:space="preserve">
2. Solicitud de traslado al torneo zonal de baloncesto 2 equipos y el entrenador, 17 deportistas y 1 entrenador   (transporte ida y regreso </t>
    </r>
    <r>
      <rPr>
        <b/>
        <sz val="11"/>
        <color theme="1"/>
        <rFont val="Calibri"/>
        <family val="2"/>
        <scheme val="minor"/>
      </rPr>
      <t>$4'080,000</t>
    </r>
    <r>
      <rPr>
        <sz val="11"/>
        <color theme="1"/>
        <rFont val="Calibri"/>
        <family val="2"/>
        <scheme val="minor"/>
      </rPr>
      <t xml:space="preserve">, alimentación por 4 días </t>
    </r>
    <r>
      <rPr>
        <b/>
        <sz val="11"/>
        <color theme="1"/>
        <rFont val="Calibri"/>
        <family val="2"/>
        <scheme val="minor"/>
      </rPr>
      <t>$1'836,000</t>
    </r>
    <r>
      <rPr>
        <sz val="11"/>
        <color theme="1"/>
        <rFont val="Calibri"/>
        <family val="2"/>
        <scheme val="minor"/>
      </rPr>
      <t xml:space="preserve"> 
3. Estadísticas de participación.
4. evidencias fotográficas
5. informe a la dirección                                        </t>
    </r>
  </si>
  <si>
    <r>
      <t xml:space="preserve">6. Participación torneo zonal Ascun fútbol sala masculino y femenino:                                                                                                1. inscripción torneo Fútbol sala por 2 equipos $600.000 por equipo, para un total de  </t>
    </r>
    <r>
      <rPr>
        <b/>
        <sz val="11"/>
        <color theme="1"/>
        <rFont val="Calibri"/>
        <family val="2"/>
        <scheme val="minor"/>
      </rPr>
      <t>$1´200,000</t>
    </r>
    <r>
      <rPr>
        <sz val="11"/>
        <color theme="1"/>
        <rFont val="Calibri"/>
        <family val="2"/>
        <scheme val="minor"/>
      </rPr>
      <t xml:space="preserve">
2. Solicitud de traslado al torneo zonal de Fútbol de salón equipo y el entrenador 18 deportistas y 1 entrenador (transporte ida y regreso </t>
    </r>
    <r>
      <rPr>
        <b/>
        <sz val="11"/>
        <color theme="1"/>
        <rFont val="Calibri"/>
        <family val="2"/>
        <scheme val="minor"/>
      </rPr>
      <t>$4´560,000</t>
    </r>
    <r>
      <rPr>
        <sz val="11"/>
        <color theme="1"/>
        <rFont val="Calibri"/>
        <family val="2"/>
        <scheme val="minor"/>
      </rPr>
      <t xml:space="preserve">, alimentación </t>
    </r>
    <r>
      <rPr>
        <b/>
        <sz val="11"/>
        <color theme="1"/>
        <rFont val="Calibri"/>
        <family val="2"/>
        <scheme val="minor"/>
      </rPr>
      <t>$2'052,000</t>
    </r>
    <r>
      <rPr>
        <sz val="11"/>
        <color theme="1"/>
        <rFont val="Calibri"/>
        <family val="2"/>
        <scheme val="minor"/>
      </rPr>
      <t xml:space="preserve"> y hospedaje por 4 noches </t>
    </r>
    <r>
      <rPr>
        <b/>
        <sz val="11"/>
        <color theme="1"/>
        <rFont val="Calibri"/>
        <family val="2"/>
        <scheme val="minor"/>
      </rPr>
      <t>$6'840,000</t>
    </r>
    <r>
      <rPr>
        <sz val="11"/>
        <color theme="1"/>
        <rFont val="Calibri"/>
        <family val="2"/>
        <scheme val="minor"/>
      </rPr>
      <t xml:space="preserve">) 
3. Estadísticas de participación.
4. evidencias fotográficas
5. informe a la dirección </t>
    </r>
  </si>
  <si>
    <t xml:space="preserve">5. Solicitar la contratación de un Médico, una Enfermera y dos Paramédicos. </t>
  </si>
  <si>
    <t>Área de Desarrollo Humano</t>
  </si>
  <si>
    <t xml:space="preserve">NOMBRE:  </t>
  </si>
  <si>
    <t xml:space="preserve">CARGO:  </t>
  </si>
  <si>
    <t xml:space="preserve">FECHA: </t>
  </si>
  <si>
    <t xml:space="preserve">NOMBRE: </t>
  </si>
  <si>
    <t xml:space="preserve">CARGO: </t>
  </si>
  <si>
    <t>NOMBRE: JAIME ALONSO VELEZ MAZO</t>
  </si>
  <si>
    <t>CARGO: Coordinador de Presupuesto</t>
  </si>
  <si>
    <t xml:space="preserve"> </t>
  </si>
  <si>
    <t>Área de Salud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</si>
</sst>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2" formatCode="_-&quot;$&quot;\ * #,##0_-;\-&quot;$&quot;\ * #,##0_-;_-&quot;$&quot;\ * &quot;-&quot;_-;_-@_-"/>
    <numFmt numFmtId="41" formatCode="_-* #,##0_-;\-* #,##0_-;_-* &quot;-&quot;_-;_-@_-"/>
    <numFmt numFmtId="44" formatCode="_-&quot;$&quot;\ * #,##0.00_-;\-&quot;$&quot;\ * #,##0.00_-;_-&quot;$&quot;\ * &quot;-&quot;??_-;_-@_-"/>
    <numFmt numFmtId="164" formatCode="_-&quot;$&quot;* #,##0.00_-;\-&quot;$&quot;* #,##0.00_-;_-&quot;$&quot;* &quot;-&quot;??_-;_-@_-"/>
    <numFmt numFmtId="165" formatCode="_(* #,##0.00_);_(* \(#,##0.00\);_(* &quot;-&quot;??_);_(@_)"/>
    <numFmt numFmtId="166" formatCode="_ * #,##0.00_ ;_ * \-#,##0.00_ ;_ * &quot;-&quot;??_ ;_ @_ "/>
    <numFmt numFmtId="167" formatCode="_ * #,##0_ ;_ * \-#,##0_ ;_ * &quot;-&quot;??_ ;_ @_ "/>
    <numFmt numFmtId="168" formatCode="_(* #,##0_);_(* \(#,##0\);_(* &quot;-&quot;??_);_(@_)"/>
    <numFmt numFmtId="169" formatCode="_ [$€-2]\ * #,##0.00_ ;_ [$€-2]\ * \-#,##0.00_ ;_ [$€-2]\ * &quot;-&quot;??_ "/>
    <numFmt numFmtId="170" formatCode="_-* #,##0.00\ _€_-;\-* #,##0.00\ _€_-;_-* &quot;-&quot;??\ _€_-;_-@_-"/>
    <numFmt numFmtId="171" formatCode="_ &quot;$&quot;\ * #,##0.00_ ;_ &quot;$&quot;\ * \-#,##0.00_ ;_ &quot;$&quot;\ * &quot;-&quot;??_ ;_ @_ "/>
    <numFmt numFmtId="172" formatCode="_-&quot;$&quot;* #,##0_-;\-&quot;$&quot;* #,##0_-;_-&quot;$&quot;* &quot;-&quot;??_-;_-@_-"/>
  </numFmts>
  <fonts count="80">
    <font>
      <sz val="11"/>
      <color theme="1"/>
      <name val="Calibri"/>
      <family val="2"/>
      <scheme val="minor"/>
    </font>
    <font>
      <sz val="10"/>
      <color indexed="8"/>
      <name val="MS Sans Serif"/>
      <family val="2"/>
    </font>
    <font>
      <sz val="10"/>
      <name val="Arial"/>
      <family val="2"/>
    </font>
    <font>
      <b/>
      <sz val="7.5"/>
      <color indexed="8"/>
      <name val="Arial"/>
      <family val="2"/>
    </font>
    <font>
      <b/>
      <sz val="11"/>
      <color indexed="8"/>
      <name val="Calibri"/>
      <family val="2"/>
    </font>
    <font>
      <sz val="11"/>
      <color indexed="8"/>
      <name val="Calibri"/>
      <family val="2"/>
    </font>
    <font>
      <sz val="11"/>
      <color indexed="9"/>
      <name val="Calibri"/>
      <family val="2"/>
    </font>
    <font>
      <sz val="10"/>
      <name val="Helv"/>
      <charset val="204"/>
    </font>
    <font>
      <u/>
      <sz val="10"/>
      <color indexed="12"/>
      <name val="Arial"/>
      <family val="2"/>
    </font>
    <font>
      <sz val="7.8"/>
      <color indexed="8"/>
      <name val="Arial"/>
      <family val="2"/>
    </font>
    <font>
      <sz val="8.25"/>
      <color indexed="8"/>
      <name val="Arial"/>
      <family val="2"/>
    </font>
    <font>
      <b/>
      <sz val="18"/>
      <color indexed="62"/>
      <name val="Cambria"/>
      <family val="2"/>
    </font>
    <font>
      <b/>
      <sz val="12"/>
      <name val="Arial"/>
      <family val="2"/>
    </font>
    <font>
      <b/>
      <sz val="10"/>
      <color indexed="8"/>
      <name val="Arial"/>
      <family val="2"/>
    </font>
    <font>
      <sz val="10"/>
      <color indexed="8"/>
      <name val="Arial"/>
      <family val="2"/>
    </font>
    <font>
      <b/>
      <sz val="14"/>
      <color indexed="8"/>
      <name val="Arial"/>
      <family val="2"/>
    </font>
    <font>
      <sz val="14"/>
      <color indexed="8"/>
      <name val="Arial"/>
      <family val="2"/>
    </font>
    <font>
      <b/>
      <sz val="14"/>
      <name val="Arial"/>
      <family val="2"/>
    </font>
    <font>
      <b/>
      <sz val="10"/>
      <name val="Arial"/>
      <family val="2"/>
    </font>
    <font>
      <b/>
      <sz val="9"/>
      <color indexed="8"/>
      <name val="Arial"/>
      <family val="2"/>
    </font>
    <font>
      <sz val="9"/>
      <color indexed="8"/>
      <name val="Arial"/>
      <family val="2"/>
    </font>
    <font>
      <sz val="11"/>
      <color theme="1"/>
      <name val="Calibri"/>
      <family val="2"/>
      <scheme val="minor"/>
    </font>
    <font>
      <b/>
      <sz val="11"/>
      <color theme="1"/>
      <name val="Arial Narrow"/>
      <family val="2"/>
    </font>
    <font>
      <sz val="11"/>
      <color theme="1"/>
      <name val="Arial Narrow"/>
      <family val="2"/>
    </font>
    <font>
      <sz val="12"/>
      <color theme="1"/>
      <name val="Arial"/>
      <family val="2"/>
    </font>
    <font>
      <b/>
      <sz val="16"/>
      <color theme="1"/>
      <name val="Arial"/>
      <family val="2"/>
    </font>
    <font>
      <sz val="11"/>
      <color theme="1"/>
      <name val="Arial"/>
      <family val="2"/>
    </font>
    <font>
      <b/>
      <sz val="9"/>
      <color theme="1"/>
      <name val="Arial"/>
      <family val="2"/>
    </font>
    <font>
      <sz val="10"/>
      <color theme="1"/>
      <name val="Arial"/>
      <family val="2"/>
    </font>
    <font>
      <sz val="14"/>
      <color theme="1"/>
      <name val="Arial"/>
      <family val="2"/>
    </font>
    <font>
      <b/>
      <sz val="14"/>
      <color theme="0"/>
      <name val="Arial"/>
      <family val="2"/>
    </font>
    <font>
      <b/>
      <sz val="11"/>
      <color theme="0"/>
      <name val="Arial"/>
      <family val="2"/>
    </font>
    <font>
      <b/>
      <sz val="10"/>
      <color theme="0"/>
      <name val="Arial"/>
      <family val="2"/>
    </font>
    <font>
      <sz val="8"/>
      <color theme="1"/>
      <name val="Arial"/>
      <family val="2"/>
    </font>
    <font>
      <b/>
      <sz val="14"/>
      <color theme="0"/>
      <name val="Arial Black"/>
      <family val="2"/>
    </font>
    <font>
      <sz val="9"/>
      <color theme="1"/>
      <name val="Arial"/>
      <family val="2"/>
    </font>
    <font>
      <sz val="16"/>
      <color theme="1"/>
      <name val="Arial"/>
      <family val="2"/>
    </font>
    <font>
      <b/>
      <sz val="24"/>
      <color theme="1"/>
      <name val="Arial"/>
      <family val="2"/>
    </font>
    <font>
      <b/>
      <sz val="9"/>
      <color theme="0"/>
      <name val="Arial"/>
      <family val="2"/>
    </font>
    <font>
      <sz val="11"/>
      <name val="Arial Narrow"/>
      <family val="2"/>
    </font>
    <font>
      <b/>
      <sz val="11"/>
      <color theme="1"/>
      <name val="Calibri"/>
      <family val="2"/>
      <scheme val="minor"/>
    </font>
    <font>
      <b/>
      <sz val="8"/>
      <color theme="0"/>
      <name val="Arial"/>
      <family val="2"/>
    </font>
    <font>
      <b/>
      <sz val="12"/>
      <color indexed="81"/>
      <name val="Tahoma"/>
      <family val="2"/>
    </font>
    <font>
      <sz val="12"/>
      <color indexed="81"/>
      <name val="Tahoma"/>
      <family val="2"/>
    </font>
    <font>
      <b/>
      <sz val="12"/>
      <color theme="0"/>
      <name val="Arial Black"/>
      <family val="2"/>
    </font>
    <font>
      <sz val="9"/>
      <color indexed="81"/>
      <name val="Tahoma"/>
      <family val="2"/>
    </font>
    <font>
      <b/>
      <sz val="9"/>
      <color indexed="81"/>
      <name val="Tahoma"/>
      <family val="2"/>
    </font>
    <font>
      <b/>
      <sz val="11"/>
      <name val="Calibri"/>
      <family val="2"/>
      <scheme val="minor"/>
    </font>
    <font>
      <sz val="11"/>
      <name val="Calibri"/>
      <family val="2"/>
      <scheme val="minor"/>
    </font>
    <font>
      <sz val="10"/>
      <color theme="5"/>
      <name val="Arial"/>
      <family val="2"/>
    </font>
    <font>
      <b/>
      <sz val="10"/>
      <color theme="0"/>
      <name val="Arial Black"/>
      <family val="2"/>
    </font>
    <font>
      <sz val="14"/>
      <color indexed="81"/>
      <name val="Tahoma"/>
      <family val="2"/>
    </font>
    <font>
      <b/>
      <sz val="14"/>
      <color indexed="81"/>
      <name val="Tahoma"/>
      <family val="2"/>
    </font>
    <font>
      <sz val="10"/>
      <color theme="1"/>
      <name val="Arial Unicode MS"/>
      <family val="2"/>
    </font>
    <font>
      <b/>
      <sz val="12"/>
      <color rgb="FFFF0000"/>
      <name val="Arial"/>
      <family val="2"/>
    </font>
    <font>
      <sz val="11"/>
      <color theme="1"/>
      <name val="Arial Unicode MS"/>
      <family val="2"/>
    </font>
    <font>
      <b/>
      <sz val="11"/>
      <color theme="1"/>
      <name val="Arial Unicode MS"/>
      <family val="2"/>
    </font>
    <font>
      <sz val="12"/>
      <color theme="1"/>
      <name val="Arial Unicode MS"/>
      <family val="2"/>
    </font>
    <font>
      <b/>
      <sz val="12"/>
      <color theme="1"/>
      <name val="Arial"/>
      <family val="2"/>
    </font>
    <font>
      <sz val="12"/>
      <name val="Arial"/>
      <family val="2"/>
    </font>
    <font>
      <sz val="11"/>
      <name val="Arial Unicode MS"/>
      <family val="2"/>
    </font>
    <font>
      <b/>
      <sz val="11"/>
      <name val="Arial Unicode MS"/>
      <family val="2"/>
    </font>
    <font>
      <sz val="11"/>
      <name val="Arial Unicode MS"/>
    </font>
    <font>
      <b/>
      <sz val="11"/>
      <name val="Arial Unicode MS"/>
    </font>
    <font>
      <b/>
      <sz val="10"/>
      <color theme="1"/>
      <name val="Arial"/>
      <family val="2"/>
    </font>
    <font>
      <sz val="10"/>
      <color theme="1"/>
      <name val="Calibri"/>
      <family val="2"/>
      <scheme val="minor"/>
    </font>
    <font>
      <b/>
      <sz val="10"/>
      <color theme="1"/>
      <name val="Calibri"/>
      <family val="2"/>
      <scheme val="minor"/>
    </font>
    <font>
      <b/>
      <sz val="10"/>
      <color theme="5"/>
      <name val="Calibri"/>
      <family val="2"/>
      <scheme val="minor"/>
    </font>
    <font>
      <b/>
      <sz val="10"/>
      <color rgb="FF00B0F0"/>
      <name val="Calibri"/>
      <family val="2"/>
      <scheme val="minor"/>
    </font>
    <font>
      <sz val="10"/>
      <color theme="5"/>
      <name val="Calibri"/>
      <family val="2"/>
      <scheme val="minor"/>
    </font>
    <font>
      <sz val="10"/>
      <name val="Calibri"/>
      <family val="2"/>
      <scheme val="minor"/>
    </font>
    <font>
      <b/>
      <sz val="10"/>
      <name val="Calibri"/>
      <family val="2"/>
      <scheme val="minor"/>
    </font>
    <font>
      <sz val="10"/>
      <color theme="6"/>
      <name val="Arial"/>
      <family val="2"/>
    </font>
    <font>
      <b/>
      <sz val="10"/>
      <color theme="1"/>
      <name val="Arial Unicode MS"/>
      <family val="2"/>
    </font>
    <font>
      <b/>
      <sz val="10"/>
      <name val="Arial Black"/>
      <family val="2"/>
    </font>
    <font>
      <sz val="10"/>
      <name val="Arial Unicode MS"/>
      <family val="2"/>
    </font>
    <font>
      <b/>
      <sz val="10"/>
      <name val="Arial Unicode MS"/>
      <family val="2"/>
    </font>
    <font>
      <b/>
      <sz val="10"/>
      <color rgb="FFFF0000"/>
      <name val="Arial Black"/>
      <family val="2"/>
    </font>
    <font>
      <sz val="10"/>
      <color rgb="FFFF0000"/>
      <name val="Arial"/>
      <family val="2"/>
    </font>
    <font>
      <b/>
      <sz val="10"/>
      <color rgb="FFFF0000"/>
      <name val="Arial"/>
      <family val="2"/>
    </font>
  </fonts>
  <fills count="19">
    <fill>
      <patternFill patternType="none"/>
    </fill>
    <fill>
      <patternFill patternType="gray125"/>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31"/>
        <bgColor indexed="31"/>
      </patternFill>
    </fill>
    <fill>
      <patternFill patternType="solid">
        <fgColor indexed="44"/>
        <bgColor indexed="44"/>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42"/>
        <bgColor indexed="42"/>
      </patternFill>
    </fill>
    <fill>
      <patternFill patternType="solid">
        <fgColor indexed="27"/>
        <bgColor indexed="27"/>
      </patternFill>
    </fill>
    <fill>
      <patternFill patternType="solid">
        <fgColor indexed="47"/>
        <bgColor indexed="47"/>
      </patternFill>
    </fill>
    <fill>
      <patternFill patternType="solid">
        <fgColor theme="0"/>
        <bgColor indexed="64"/>
      </patternFill>
    </fill>
    <fill>
      <patternFill patternType="solid">
        <fgColor theme="4" tint="-0.249977111117893"/>
        <bgColor rgb="FFC00000"/>
      </patternFill>
    </fill>
    <fill>
      <patternFill patternType="solid">
        <fgColor theme="4" tint="-0.249977111117893"/>
        <bgColor rgb="FFFFFFFF"/>
      </patternFill>
    </fill>
    <fill>
      <patternFill patternType="solid">
        <fgColor rgb="FFFFFFFF"/>
        <bgColor indexed="64"/>
      </patternFill>
    </fill>
    <fill>
      <patternFill patternType="solid">
        <fgColor rgb="FFC00000"/>
        <bgColor indexed="64"/>
      </patternFill>
    </fill>
    <fill>
      <patternFill patternType="solid">
        <fgColor theme="0" tint="-4.9989318521683403E-2"/>
        <bgColor indexed="64"/>
      </patternFill>
    </fill>
  </fills>
  <borders count="113">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hair">
        <color indexed="64"/>
      </bottom>
      <diagonal/>
    </border>
    <border>
      <left/>
      <right style="medium">
        <color indexed="64"/>
      </right>
      <top/>
      <bottom style="hair">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style="medium">
        <color indexed="64"/>
      </left>
      <right style="thin">
        <color indexed="64"/>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bottom/>
      <diagonal/>
    </border>
    <border>
      <left/>
      <right style="medium">
        <color indexed="64"/>
      </right>
      <top/>
      <bottom/>
      <diagonal/>
    </border>
    <border>
      <left style="medium">
        <color indexed="64"/>
      </left>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top style="medium">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right/>
      <top style="hair">
        <color indexed="64"/>
      </top>
      <bottom style="hair">
        <color indexed="64"/>
      </bottom>
      <diagonal/>
    </border>
    <border>
      <left style="medium">
        <color indexed="64"/>
      </left>
      <right style="thin">
        <color indexed="64"/>
      </right>
      <top/>
      <bottom style="medium">
        <color indexed="64"/>
      </bottom>
      <diagonal/>
    </border>
    <border>
      <left/>
      <right/>
      <top style="medium">
        <color indexed="64"/>
      </top>
      <bottom style="hair">
        <color indexed="64"/>
      </bottom>
      <diagonal/>
    </border>
    <border>
      <left/>
      <right/>
      <top style="hair">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diagonalDown="1">
      <left style="thin">
        <color theme="0"/>
      </left>
      <right style="thin">
        <color theme="0"/>
      </right>
      <top style="thin">
        <color theme="0"/>
      </top>
      <bottom style="thin">
        <color theme="0"/>
      </bottom>
      <diagonal style="thin">
        <color theme="0"/>
      </diagonal>
    </border>
    <border>
      <left style="medium">
        <color theme="0"/>
      </left>
      <right/>
      <top style="thin">
        <color theme="0"/>
      </top>
      <bottom style="thin">
        <color theme="0"/>
      </bottom>
      <diagonal/>
    </border>
    <border diagonalDown="1">
      <left/>
      <right style="thin">
        <color theme="0"/>
      </right>
      <top style="thin">
        <color theme="0"/>
      </top>
      <bottom style="thin">
        <color theme="0"/>
      </bottom>
      <diagonal style="thin">
        <color theme="0"/>
      </diagonal>
    </border>
    <border diagonalDown="1">
      <left/>
      <right style="thin">
        <color theme="0"/>
      </right>
      <top style="thin">
        <color theme="0"/>
      </top>
      <bottom/>
      <diagonal style="thin">
        <color theme="0"/>
      </diagonal>
    </border>
    <border diagonalDown="1">
      <left style="thin">
        <color theme="0"/>
      </left>
      <right style="thin">
        <color theme="0"/>
      </right>
      <top style="thin">
        <color theme="0"/>
      </top>
      <bottom/>
      <diagonal style="thin">
        <color theme="0"/>
      </diagonal>
    </border>
    <border>
      <left/>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top/>
      <bottom/>
      <diagonal/>
    </border>
    <border>
      <left style="thin">
        <color theme="0"/>
      </left>
      <right/>
      <top style="thin">
        <color theme="0"/>
      </top>
      <bottom style="thin">
        <color theme="0"/>
      </bottom>
      <diagonal/>
    </border>
    <border>
      <left/>
      <right/>
      <top style="thin">
        <color theme="0"/>
      </top>
      <bottom/>
      <diagonal/>
    </border>
    <border>
      <left/>
      <right/>
      <top/>
      <bottom style="thin">
        <color theme="0"/>
      </bottom>
      <diagonal/>
    </border>
    <border>
      <left/>
      <right style="thin">
        <color theme="0"/>
      </right>
      <top style="thin">
        <color theme="0"/>
      </top>
      <bottom style="thin">
        <color theme="0"/>
      </bottom>
      <diagonal/>
    </border>
    <border>
      <left/>
      <right style="thin">
        <color theme="0"/>
      </right>
      <top/>
      <bottom style="thin">
        <color theme="0"/>
      </bottom>
      <diagonal/>
    </border>
    <border>
      <left/>
      <right style="thin">
        <color theme="0"/>
      </right>
      <top style="thin">
        <color theme="0"/>
      </top>
      <bottom/>
      <diagonal/>
    </border>
    <border>
      <left style="medium">
        <color indexed="64"/>
      </left>
      <right style="thin">
        <color indexed="64"/>
      </right>
      <top style="medium">
        <color indexed="64"/>
      </top>
      <bottom style="medium">
        <color indexed="64"/>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
      <left style="medium">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diagonalDown="1">
      <left style="medium">
        <color indexed="64"/>
      </left>
      <right/>
      <top style="thin">
        <color theme="0"/>
      </top>
      <bottom style="thin">
        <color theme="0"/>
      </bottom>
      <diagonal style="thin">
        <color theme="0"/>
      </diagonal>
    </border>
    <border diagonalDown="1">
      <left/>
      <right/>
      <top style="thin">
        <color theme="0"/>
      </top>
      <bottom style="thin">
        <color theme="0"/>
      </bottom>
      <diagonal style="thin">
        <color theme="0"/>
      </diagonal>
    </border>
    <border>
      <left style="hair">
        <color indexed="64"/>
      </left>
      <right/>
      <top style="hair">
        <color indexed="64"/>
      </top>
      <bottom style="hair">
        <color indexed="64"/>
      </bottom>
      <diagonal/>
    </border>
    <border>
      <left style="medium">
        <color indexed="64"/>
      </left>
      <right/>
      <top style="hair">
        <color indexed="64"/>
      </top>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medium">
        <color indexed="64"/>
      </bottom>
      <diagonal/>
    </border>
    <border>
      <left style="medium">
        <color indexed="64"/>
      </left>
      <right style="thin">
        <color indexed="64"/>
      </right>
      <top style="hair">
        <color indexed="64"/>
      </top>
      <bottom/>
      <diagonal/>
    </border>
    <border>
      <left style="thin">
        <color indexed="64"/>
      </left>
      <right style="medium">
        <color indexed="64"/>
      </right>
      <top style="hair">
        <color indexed="64"/>
      </top>
      <bottom/>
      <diagonal/>
    </border>
    <border diagonalDown="1">
      <left style="medium">
        <color indexed="64"/>
      </left>
      <right style="thin">
        <color theme="0"/>
      </right>
      <top style="thin">
        <color theme="0"/>
      </top>
      <bottom/>
      <diagonal style="thin">
        <color theme="0"/>
      </diagonal>
    </border>
    <border diagonalDown="1">
      <left style="medium">
        <color indexed="64"/>
      </left>
      <right style="thin">
        <color theme="0"/>
      </right>
      <top/>
      <bottom style="thin">
        <color theme="0"/>
      </bottom>
      <diagonal style="thin">
        <color theme="0"/>
      </diagonal>
    </border>
    <border>
      <left/>
      <right style="thin">
        <color indexed="64"/>
      </right>
      <top style="hair">
        <color indexed="64"/>
      </top>
      <bottom style="hair">
        <color indexed="64"/>
      </bottom>
      <diagonal/>
    </border>
  </borders>
  <cellStyleXfs count="108">
    <xf numFmtId="0" fontId="0"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6"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6" fillId="9" borderId="0" applyNumberFormat="0" applyBorder="0" applyAlignment="0" applyProtection="0"/>
    <xf numFmtId="0" fontId="5" fillId="7" borderId="0" applyNumberFormat="0" applyBorder="0" applyAlignment="0" applyProtection="0"/>
    <xf numFmtId="0" fontId="5" fillId="10" borderId="0" applyNumberFormat="0" applyBorder="0" applyAlignment="0" applyProtection="0"/>
    <xf numFmtId="0" fontId="6" fillId="8" borderId="0" applyNumberFormat="0" applyBorder="0" applyAlignment="0" applyProtection="0"/>
    <xf numFmtId="0" fontId="5" fillId="5" borderId="0" applyNumberFormat="0" applyBorder="0" applyAlignment="0" applyProtection="0"/>
    <xf numFmtId="0" fontId="5" fillId="8" borderId="0" applyNumberFormat="0" applyBorder="0" applyAlignment="0" applyProtection="0"/>
    <xf numFmtId="0" fontId="6" fillId="8" borderId="0" applyNumberFormat="0" applyBorder="0" applyAlignment="0" applyProtection="0"/>
    <xf numFmtId="0" fontId="5" fillId="11" borderId="0" applyNumberFormat="0" applyBorder="0" applyAlignment="0" applyProtection="0"/>
    <xf numFmtId="0" fontId="5" fillId="5" borderId="0" applyNumberFormat="0" applyBorder="0" applyAlignment="0" applyProtection="0"/>
    <xf numFmtId="0" fontId="6" fillId="6" borderId="0" applyNumberFormat="0" applyBorder="0" applyAlignment="0" applyProtection="0"/>
    <xf numFmtId="0" fontId="5" fillId="7" borderId="0" applyNumberFormat="0" applyBorder="0" applyAlignment="0" applyProtection="0"/>
    <xf numFmtId="0" fontId="5" fillId="12" borderId="0" applyNumberFormat="0" applyBorder="0" applyAlignment="0" applyProtection="0"/>
    <xf numFmtId="0" fontId="6" fillId="12" borderId="0" applyNumberFormat="0" applyBorder="0" applyAlignment="0" applyProtection="0"/>
    <xf numFmtId="0" fontId="7" fillId="0" borderId="0"/>
    <xf numFmtId="169" fontId="2" fillId="0" borderId="0" applyFont="0" applyFill="0" applyBorder="0" applyAlignment="0" applyProtection="0"/>
    <xf numFmtId="169" fontId="2" fillId="0" borderId="0" applyFont="0" applyFill="0" applyBorder="0" applyAlignment="0" applyProtection="0"/>
    <xf numFmtId="0" fontId="8" fillId="0" borderId="0" applyNumberFormat="0" applyFill="0" applyBorder="0" applyAlignment="0" applyProtection="0">
      <alignment vertical="top"/>
      <protection locked="0"/>
    </xf>
    <xf numFmtId="165" fontId="21"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70" fontId="21"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70" fontId="5"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5" fontId="21" fillId="0" borderId="0" applyFont="0" applyFill="0" applyBorder="0" applyAlignment="0" applyProtection="0"/>
    <xf numFmtId="170" fontId="5" fillId="0" borderId="0" applyFont="0" applyFill="0" applyBorder="0" applyAlignment="0" applyProtection="0"/>
    <xf numFmtId="0" fontId="2" fillId="0" borderId="0" applyFont="0" applyFill="0" applyBorder="0" applyAlignment="0" applyProtection="0"/>
    <xf numFmtId="166" fontId="2" fillId="0" borderId="0" applyFont="0" applyFill="0" applyBorder="0" applyAlignment="0" applyProtection="0"/>
    <xf numFmtId="170" fontId="21" fillId="0" borderId="0" applyFont="0" applyFill="0" applyBorder="0" applyAlignment="0" applyProtection="0"/>
    <xf numFmtId="165" fontId="3" fillId="0" borderId="0" applyFont="0" applyFill="0" applyBorder="0" applyAlignment="0" applyProtection="0"/>
    <xf numFmtId="166" fontId="2" fillId="0" borderId="0" applyFont="0" applyFill="0" applyBorder="0" applyAlignment="0" applyProtection="0"/>
    <xf numFmtId="170" fontId="10" fillId="0" borderId="0" applyFont="0" applyFill="0" applyBorder="0" applyAlignment="0" applyProtection="0"/>
    <xf numFmtId="166" fontId="2" fillId="0" borderId="0" applyFont="0" applyFill="0" applyBorder="0" applyAlignment="0" applyProtection="0"/>
    <xf numFmtId="170" fontId="21" fillId="0" borderId="0" applyFont="0" applyFill="0" applyBorder="0" applyAlignment="0" applyProtection="0"/>
    <xf numFmtId="165" fontId="2" fillId="0" borderId="0" applyFont="0" applyFill="0" applyBorder="0" applyAlignment="0" applyProtection="0"/>
    <xf numFmtId="170" fontId="21" fillId="0" borderId="0" applyFont="0" applyFill="0" applyBorder="0" applyAlignment="0" applyProtection="0"/>
    <xf numFmtId="17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71" fontId="2" fillId="0" borderId="0" applyFont="0" applyFill="0" applyBorder="0" applyAlignment="0" applyProtection="0"/>
    <xf numFmtId="172" fontId="2" fillId="0" borderId="0" applyFont="0" applyFill="0" applyBorder="0" applyAlignment="0" applyProtection="0"/>
    <xf numFmtId="166"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64" fontId="2" fillId="0" borderId="0" applyFont="0" applyFill="0" applyBorder="0" applyAlignment="0" applyProtection="0"/>
    <xf numFmtId="0" fontId="21" fillId="0" borderId="0"/>
    <xf numFmtId="0" fontId="2" fillId="0" borderId="0"/>
    <xf numFmtId="0" fontId="2" fillId="0" borderId="0"/>
    <xf numFmtId="0" fontId="21" fillId="0" borderId="0"/>
    <xf numFmtId="0" fontId="2" fillId="0" borderId="0"/>
    <xf numFmtId="0" fontId="2" fillId="0" borderId="0"/>
    <xf numFmtId="0" fontId="1" fillId="0" borderId="0"/>
    <xf numFmtId="0" fontId="21" fillId="0" borderId="0"/>
    <xf numFmtId="0" fontId="21" fillId="0" borderId="0"/>
    <xf numFmtId="0" fontId="21" fillId="0" borderId="0"/>
    <xf numFmtId="0" fontId="1" fillId="0" borderId="0"/>
    <xf numFmtId="0" fontId="5" fillId="0" borderId="0"/>
    <xf numFmtId="0" fontId="21" fillId="0" borderId="0"/>
    <xf numFmtId="9" fontId="5"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5" fillId="0" borderId="0" applyFont="0" applyFill="0" applyBorder="0" applyAlignment="0" applyProtection="0"/>
    <xf numFmtId="9" fontId="2"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2" fillId="0" borderId="0" applyFont="0" applyFill="0" applyBorder="0" applyAlignment="0" applyProtection="0"/>
    <xf numFmtId="9" fontId="21"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0" fontId="11" fillId="0" borderId="0" applyNumberForma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cellStyleXfs>
  <cellXfs count="792">
    <xf numFmtId="0" fontId="0" fillId="0" borderId="0" xfId="0"/>
    <xf numFmtId="0" fontId="22" fillId="0" borderId="1" xfId="0" applyFont="1" applyBorder="1"/>
    <xf numFmtId="0" fontId="22" fillId="0" borderId="2" xfId="0" applyFont="1" applyBorder="1"/>
    <xf numFmtId="0" fontId="23" fillId="0" borderId="3" xfId="0" applyFont="1" applyBorder="1"/>
    <xf numFmtId="0" fontId="23" fillId="0" borderId="4" xfId="0" applyFont="1" applyBorder="1"/>
    <xf numFmtId="0" fontId="24" fillId="0" borderId="71" xfId="0" applyFont="1" applyBorder="1" applyAlignment="1">
      <alignment vertical="center"/>
    </xf>
    <xf numFmtId="0" fontId="25" fillId="0" borderId="72" xfId="0" applyFont="1" applyBorder="1" applyAlignment="1">
      <alignment vertical="center"/>
    </xf>
    <xf numFmtId="0" fontId="24" fillId="0" borderId="73" xfId="0" applyFont="1" applyBorder="1" applyAlignment="1">
      <alignment vertical="center"/>
    </xf>
    <xf numFmtId="0" fontId="24" fillId="0" borderId="74" xfId="0" applyFont="1" applyBorder="1" applyAlignment="1">
      <alignment vertical="center"/>
    </xf>
    <xf numFmtId="0" fontId="24" fillId="0" borderId="75" xfId="0" applyFont="1" applyBorder="1" applyAlignment="1">
      <alignment vertical="center"/>
    </xf>
    <xf numFmtId="0" fontId="24" fillId="0" borderId="76" xfId="0" applyFont="1" applyBorder="1" applyAlignment="1">
      <alignment vertical="center"/>
    </xf>
    <xf numFmtId="0" fontId="24" fillId="13" borderId="0" xfId="0" applyFont="1" applyFill="1" applyAlignment="1">
      <alignment horizontal="center" vertical="center"/>
    </xf>
    <xf numFmtId="0" fontId="26" fillId="13" borderId="0" xfId="0" applyFont="1" applyFill="1" applyAlignment="1">
      <alignment vertical="center"/>
    </xf>
    <xf numFmtId="2" fontId="12" fillId="13" borderId="5" xfId="0" applyNumberFormat="1" applyFont="1" applyFill="1" applyBorder="1" applyAlignment="1">
      <alignment vertical="center" wrapText="1"/>
    </xf>
    <xf numFmtId="0" fontId="27" fillId="13" borderId="6" xfId="0" applyFont="1" applyFill="1" applyBorder="1" applyAlignment="1">
      <alignment vertical="center" wrapText="1"/>
    </xf>
    <xf numFmtId="2" fontId="12" fillId="13" borderId="7" xfId="0" applyNumberFormat="1" applyFont="1" applyFill="1" applyBorder="1" applyAlignment="1">
      <alignment vertical="center" wrapText="1"/>
    </xf>
    <xf numFmtId="0" fontId="27" fillId="13" borderId="8" xfId="0" applyFont="1" applyFill="1" applyBorder="1" applyAlignment="1">
      <alignment vertical="center" wrapText="1"/>
    </xf>
    <xf numFmtId="4" fontId="24" fillId="0" borderId="76" xfId="0" applyNumberFormat="1" applyFont="1" applyBorder="1" applyAlignment="1">
      <alignment vertical="center"/>
    </xf>
    <xf numFmtId="4" fontId="28" fillId="0" borderId="9" xfId="0" applyNumberFormat="1" applyFont="1" applyBorder="1" applyAlignment="1">
      <alignment vertical="center"/>
    </xf>
    <xf numFmtId="4" fontId="28" fillId="0" borderId="10" xfId="0" applyNumberFormat="1" applyFont="1" applyBorder="1" applyAlignment="1">
      <alignment vertical="center"/>
    </xf>
    <xf numFmtId="4" fontId="24" fillId="0" borderId="13" xfId="0" applyNumberFormat="1" applyFont="1" applyBorder="1" applyAlignment="1">
      <alignment vertical="center"/>
    </xf>
    <xf numFmtId="4" fontId="24" fillId="0" borderId="14" xfId="0" applyNumberFormat="1" applyFont="1" applyBorder="1" applyAlignment="1">
      <alignment vertical="center"/>
    </xf>
    <xf numFmtId="4" fontId="24" fillId="0" borderId="15" xfId="0" applyNumberFormat="1" applyFont="1" applyBorder="1" applyAlignment="1">
      <alignment vertical="center"/>
    </xf>
    <xf numFmtId="4" fontId="24" fillId="0" borderId="16" xfId="0" applyNumberFormat="1" applyFont="1" applyBorder="1" applyAlignment="1">
      <alignment vertical="center"/>
    </xf>
    <xf numFmtId="4" fontId="28" fillId="0" borderId="12" xfId="0" applyNumberFormat="1" applyFont="1" applyBorder="1" applyAlignment="1">
      <alignment vertical="center"/>
    </xf>
    <xf numFmtId="4" fontId="28" fillId="0" borderId="17" xfId="0" applyNumberFormat="1" applyFont="1" applyBorder="1" applyAlignment="1">
      <alignment vertical="center"/>
    </xf>
    <xf numFmtId="4" fontId="28" fillId="0" borderId="19" xfId="0" applyNumberFormat="1" applyFont="1" applyBorder="1" applyAlignment="1">
      <alignment vertical="center"/>
    </xf>
    <xf numFmtId="4" fontId="28" fillId="0" borderId="20" xfId="0" applyNumberFormat="1" applyFont="1" applyBorder="1" applyAlignment="1">
      <alignment vertical="center"/>
    </xf>
    <xf numFmtId="4" fontId="24" fillId="0" borderId="22" xfId="0" applyNumberFormat="1" applyFont="1" applyBorder="1" applyAlignment="1">
      <alignment vertical="center"/>
    </xf>
    <xf numFmtId="4" fontId="24" fillId="0" borderId="23" xfId="0" applyNumberFormat="1" applyFont="1" applyBorder="1" applyAlignment="1">
      <alignment vertical="center"/>
    </xf>
    <xf numFmtId="1" fontId="28" fillId="0" borderId="24" xfId="0" applyNumberFormat="1" applyFont="1" applyBorder="1" applyAlignment="1">
      <alignment horizontal="center" vertical="center"/>
    </xf>
    <xf numFmtId="49" fontId="28" fillId="0" borderId="24" xfId="0" applyNumberFormat="1" applyFont="1" applyBorder="1" applyAlignment="1">
      <alignment horizontal="center" vertical="center"/>
    </xf>
    <xf numFmtId="1" fontId="28" fillId="0" borderId="26" xfId="0" applyNumberFormat="1" applyFont="1" applyBorder="1" applyAlignment="1">
      <alignment horizontal="center" vertical="center"/>
    </xf>
    <xf numFmtId="49" fontId="28" fillId="0" borderId="26" xfId="0" applyNumberFormat="1" applyFont="1" applyBorder="1" applyAlignment="1">
      <alignment horizontal="center" vertical="center"/>
    </xf>
    <xf numFmtId="4" fontId="28" fillId="0" borderId="12" xfId="0" applyNumberFormat="1" applyFont="1" applyBorder="1" applyAlignment="1">
      <alignment horizontal="left" vertical="center"/>
    </xf>
    <xf numFmtId="4" fontId="28" fillId="0" borderId="14" xfId="0" applyNumberFormat="1" applyFont="1" applyBorder="1" applyAlignment="1">
      <alignment horizontal="left" vertical="center" wrapText="1"/>
    </xf>
    <xf numFmtId="4" fontId="28" fillId="0" borderId="9" xfId="0" applyNumberFormat="1" applyFont="1" applyBorder="1" applyAlignment="1">
      <alignment horizontal="left" vertical="center"/>
    </xf>
    <xf numFmtId="4" fontId="28" fillId="0" borderId="16" xfId="0" applyNumberFormat="1" applyFont="1" applyBorder="1" applyAlignment="1">
      <alignment horizontal="left" vertical="center" wrapText="1"/>
    </xf>
    <xf numFmtId="4" fontId="28" fillId="0" borderId="19" xfId="0" applyNumberFormat="1" applyFont="1" applyBorder="1" applyAlignment="1">
      <alignment horizontal="left" vertical="center"/>
    </xf>
    <xf numFmtId="4" fontId="28" fillId="0" borderId="23" xfId="0" applyNumberFormat="1" applyFont="1" applyBorder="1" applyAlignment="1">
      <alignment horizontal="left" vertical="center" wrapText="1"/>
    </xf>
    <xf numFmtId="0" fontId="24" fillId="0" borderId="77" xfId="0" applyFont="1" applyBorder="1" applyAlignment="1">
      <alignment vertical="center"/>
    </xf>
    <xf numFmtId="0" fontId="24" fillId="0" borderId="78" xfId="0" applyFont="1" applyBorder="1" applyAlignment="1">
      <alignment vertical="center"/>
    </xf>
    <xf numFmtId="2" fontId="24" fillId="0" borderId="78" xfId="0" applyNumberFormat="1" applyFont="1" applyBorder="1" applyAlignment="1">
      <alignment vertical="center" wrapText="1"/>
    </xf>
    <xf numFmtId="0" fontId="24" fillId="0" borderId="78" xfId="0" applyFont="1" applyBorder="1" applyAlignment="1">
      <alignment vertical="center" wrapText="1"/>
    </xf>
    <xf numFmtId="1" fontId="24" fillId="0" borderId="78" xfId="0" applyNumberFormat="1" applyFont="1" applyBorder="1" applyAlignment="1">
      <alignment horizontal="center" vertical="center"/>
    </xf>
    <xf numFmtId="49" fontId="24" fillId="0" borderId="78" xfId="0" applyNumberFormat="1" applyFont="1" applyBorder="1" applyAlignment="1">
      <alignment horizontal="center" vertical="center"/>
    </xf>
    <xf numFmtId="0" fontId="24" fillId="0" borderId="80" xfId="0" applyFont="1" applyBorder="1" applyAlignment="1">
      <alignment vertical="center"/>
    </xf>
    <xf numFmtId="2" fontId="24" fillId="0" borderId="80" xfId="0" applyNumberFormat="1" applyFont="1" applyBorder="1" applyAlignment="1">
      <alignment vertical="center" wrapText="1"/>
    </xf>
    <xf numFmtId="0" fontId="24" fillId="0" borderId="80" xfId="0" applyFont="1" applyBorder="1" applyAlignment="1">
      <alignment vertical="center" wrapText="1"/>
    </xf>
    <xf numFmtId="1" fontId="24" fillId="0" borderId="80" xfId="0" applyNumberFormat="1" applyFont="1" applyBorder="1" applyAlignment="1">
      <alignment horizontal="center" vertical="center"/>
    </xf>
    <xf numFmtId="49" fontId="24" fillId="0" borderId="80" xfId="0" applyNumberFormat="1" applyFont="1" applyBorder="1" applyAlignment="1">
      <alignment horizontal="center" vertical="center"/>
    </xf>
    <xf numFmtId="0" fontId="24" fillId="0" borderId="81" xfId="0" applyFont="1" applyBorder="1" applyAlignment="1">
      <alignment horizontal="center" vertical="center"/>
    </xf>
    <xf numFmtId="3" fontId="24" fillId="0" borderId="82" xfId="0" applyNumberFormat="1" applyFont="1" applyBorder="1" applyAlignment="1">
      <alignment vertical="center"/>
    </xf>
    <xf numFmtId="0" fontId="29" fillId="0" borderId="76" xfId="0" applyFont="1" applyBorder="1" applyAlignment="1">
      <alignment vertical="center"/>
    </xf>
    <xf numFmtId="0" fontId="24" fillId="13" borderId="31" xfId="0" applyFont="1" applyFill="1" applyBorder="1" applyAlignment="1">
      <alignment horizontal="center" vertical="center"/>
    </xf>
    <xf numFmtId="0" fontId="24" fillId="13" borderId="32" xfId="0" applyFont="1" applyFill="1" applyBorder="1" applyAlignment="1">
      <alignment horizontal="center" vertical="center"/>
    </xf>
    <xf numFmtId="0" fontId="24" fillId="13" borderId="25" xfId="0" applyFont="1" applyFill="1" applyBorder="1" applyAlignment="1">
      <alignment horizontal="center" vertical="center" wrapText="1"/>
    </xf>
    <xf numFmtId="0" fontId="24" fillId="13" borderId="25" xfId="0" applyFont="1" applyFill="1" applyBorder="1" applyAlignment="1">
      <alignment vertical="center"/>
    </xf>
    <xf numFmtId="0" fontId="24" fillId="13" borderId="32" xfId="0" applyFont="1" applyFill="1" applyBorder="1" applyAlignment="1">
      <alignment vertical="center"/>
    </xf>
    <xf numFmtId="0" fontId="15" fillId="13" borderId="28" xfId="88" applyFont="1" applyFill="1" applyBorder="1" applyAlignment="1" applyProtection="1">
      <alignment horizontal="left" vertical="center"/>
      <protection locked="0"/>
    </xf>
    <xf numFmtId="0" fontId="15" fillId="13" borderId="0" xfId="88" applyFont="1" applyFill="1" applyAlignment="1" applyProtection="1">
      <alignment horizontal="left" vertical="center"/>
      <protection locked="0"/>
    </xf>
    <xf numFmtId="0" fontId="15" fillId="13" borderId="27" xfId="88" applyFont="1" applyFill="1" applyBorder="1" applyAlignment="1" applyProtection="1">
      <alignment horizontal="left" vertical="center" wrapText="1"/>
      <protection locked="0"/>
    </xf>
    <xf numFmtId="49" fontId="15" fillId="13" borderId="0" xfId="88" applyNumberFormat="1" applyFont="1" applyFill="1" applyAlignment="1" applyProtection="1">
      <alignment horizontal="left" vertical="center"/>
      <protection locked="0"/>
    </xf>
    <xf numFmtId="0" fontId="15" fillId="13" borderId="0" xfId="88" applyFont="1" applyFill="1" applyAlignment="1" applyProtection="1">
      <alignment vertical="center"/>
      <protection locked="0"/>
    </xf>
    <xf numFmtId="0" fontId="24" fillId="13" borderId="0" xfId="0" applyFont="1" applyFill="1" applyAlignment="1">
      <alignment vertical="center"/>
    </xf>
    <xf numFmtId="0" fontId="24" fillId="13" borderId="27" xfId="0" applyFont="1" applyFill="1" applyBorder="1" applyAlignment="1">
      <alignment vertical="center"/>
    </xf>
    <xf numFmtId="0" fontId="16" fillId="13" borderId="0" xfId="88" applyFont="1" applyFill="1" applyAlignment="1" applyProtection="1">
      <alignment horizontal="left" vertical="center"/>
      <protection locked="0"/>
    </xf>
    <xf numFmtId="0" fontId="16" fillId="13" borderId="27" xfId="88" applyFont="1" applyFill="1" applyBorder="1" applyAlignment="1" applyProtection="1">
      <alignment horizontal="left" vertical="center" wrapText="1"/>
      <protection locked="0"/>
    </xf>
    <xf numFmtId="0" fontId="16" fillId="13" borderId="0" xfId="88" applyFont="1" applyFill="1" applyAlignment="1" applyProtection="1">
      <alignment vertical="center"/>
      <protection locked="0"/>
    </xf>
    <xf numFmtId="0" fontId="24" fillId="13" borderId="33" xfId="0" applyFont="1" applyFill="1" applyBorder="1" applyAlignment="1">
      <alignment horizontal="center" vertical="center"/>
    </xf>
    <xf numFmtId="0" fontId="24" fillId="13" borderId="34" xfId="0" applyFont="1" applyFill="1" applyBorder="1" applyAlignment="1">
      <alignment horizontal="center" vertical="center"/>
    </xf>
    <xf numFmtId="0" fontId="24" fillId="13" borderId="35" xfId="0" applyFont="1" applyFill="1" applyBorder="1" applyAlignment="1">
      <alignment horizontal="center" vertical="center" wrapText="1"/>
    </xf>
    <xf numFmtId="0" fontId="24" fillId="13" borderId="35" xfId="0" applyFont="1" applyFill="1" applyBorder="1" applyAlignment="1">
      <alignment vertical="center"/>
    </xf>
    <xf numFmtId="0" fontId="24" fillId="13" borderId="34" xfId="0" applyFont="1" applyFill="1" applyBorder="1" applyAlignment="1">
      <alignment vertical="center"/>
    </xf>
    <xf numFmtId="167" fontId="30" fillId="14" borderId="1" xfId="0" applyNumberFormat="1" applyFont="1" applyFill="1" applyBorder="1" applyAlignment="1">
      <alignment horizontal="center" vertical="center" wrapText="1"/>
    </xf>
    <xf numFmtId="0" fontId="17" fillId="13" borderId="36" xfId="0" applyFont="1" applyFill="1" applyBorder="1" applyAlignment="1">
      <alignment vertical="center"/>
    </xf>
    <xf numFmtId="0" fontId="17" fillId="13" borderId="37" xfId="0" applyFont="1" applyFill="1" applyBorder="1" applyAlignment="1">
      <alignment vertical="center"/>
    </xf>
    <xf numFmtId="0" fontId="24" fillId="13" borderId="71" xfId="0" applyFont="1" applyFill="1" applyBorder="1" applyAlignment="1">
      <alignment vertical="center"/>
    </xf>
    <xf numFmtId="0" fontId="24" fillId="13" borderId="73" xfId="0" applyFont="1" applyFill="1" applyBorder="1" applyAlignment="1">
      <alignment vertical="center"/>
    </xf>
    <xf numFmtId="0" fontId="26" fillId="13" borderId="73" xfId="0" applyFont="1" applyFill="1" applyBorder="1" applyAlignment="1">
      <alignment vertical="center"/>
    </xf>
    <xf numFmtId="0" fontId="26" fillId="13" borderId="71" xfId="0" applyFont="1" applyFill="1" applyBorder="1" applyAlignment="1">
      <alignment vertical="center"/>
    </xf>
    <xf numFmtId="0" fontId="27" fillId="13" borderId="36" xfId="0" applyFont="1" applyFill="1" applyBorder="1" applyAlignment="1">
      <alignment vertical="center" wrapText="1"/>
    </xf>
    <xf numFmtId="0" fontId="25" fillId="13" borderId="38" xfId="0" applyFont="1" applyFill="1" applyBorder="1" applyAlignment="1">
      <alignment horizontal="center" vertical="center"/>
    </xf>
    <xf numFmtId="0" fontId="27" fillId="13" borderId="39" xfId="0" applyFont="1" applyFill="1" applyBorder="1" applyAlignment="1">
      <alignment vertical="center" wrapText="1"/>
    </xf>
    <xf numFmtId="0" fontId="25" fillId="13" borderId="40" xfId="0" applyFont="1" applyFill="1" applyBorder="1" applyAlignment="1">
      <alignment horizontal="center" vertical="center"/>
    </xf>
    <xf numFmtId="167" fontId="31" fillId="14" borderId="1" xfId="0" applyNumberFormat="1" applyFont="1" applyFill="1" applyBorder="1" applyAlignment="1">
      <alignment horizontal="center" vertical="center" wrapText="1"/>
    </xf>
    <xf numFmtId="4" fontId="24" fillId="13" borderId="73" xfId="0" applyNumberFormat="1" applyFont="1" applyFill="1" applyBorder="1" applyAlignment="1">
      <alignment vertical="center"/>
    </xf>
    <xf numFmtId="4" fontId="24" fillId="13" borderId="71" xfId="0" applyNumberFormat="1" applyFont="1" applyFill="1" applyBorder="1" applyAlignment="1">
      <alignment vertical="center"/>
    </xf>
    <xf numFmtId="0" fontId="29" fillId="13" borderId="71" xfId="0" applyFont="1" applyFill="1" applyBorder="1" applyAlignment="1">
      <alignment vertical="center"/>
    </xf>
    <xf numFmtId="0" fontId="24" fillId="13" borderId="76" xfId="0" applyFont="1" applyFill="1" applyBorder="1" applyAlignment="1">
      <alignment vertical="center"/>
    </xf>
    <xf numFmtId="2" fontId="24" fillId="13" borderId="0" xfId="0" applyNumberFormat="1" applyFont="1" applyFill="1" applyAlignment="1">
      <alignment vertical="center" wrapText="1"/>
    </xf>
    <xf numFmtId="0" fontId="24" fillId="13" borderId="0" xfId="0" applyFont="1" applyFill="1" applyAlignment="1">
      <alignment vertical="center" wrapText="1"/>
    </xf>
    <xf numFmtId="1" fontId="24" fillId="13" borderId="0" xfId="0" applyNumberFormat="1" applyFont="1" applyFill="1" applyAlignment="1">
      <alignment horizontal="center" vertical="center"/>
    </xf>
    <xf numFmtId="49" fontId="24" fillId="13" borderId="0" xfId="0" applyNumberFormat="1" applyFont="1" applyFill="1" applyAlignment="1">
      <alignment horizontal="center" vertical="center"/>
    </xf>
    <xf numFmtId="3" fontId="24" fillId="13" borderId="0" xfId="0" applyNumberFormat="1" applyFont="1" applyFill="1" applyAlignment="1">
      <alignment vertical="center"/>
    </xf>
    <xf numFmtId="167" fontId="32" fillId="14" borderId="1" xfId="0" applyNumberFormat="1" applyFont="1" applyFill="1" applyBorder="1" applyAlignment="1">
      <alignment horizontal="center" vertical="center" wrapText="1"/>
    </xf>
    <xf numFmtId="167" fontId="30" fillId="14" borderId="46" xfId="0" applyNumberFormat="1" applyFont="1" applyFill="1" applyBorder="1" applyAlignment="1">
      <alignment horizontal="center" vertical="center" wrapText="1"/>
    </xf>
    <xf numFmtId="0" fontId="20" fillId="13" borderId="0" xfId="84" applyFont="1" applyFill="1"/>
    <xf numFmtId="0" fontId="38" fillId="17" borderId="47" xfId="84" applyFont="1" applyFill="1" applyBorder="1" applyAlignment="1">
      <alignment horizontal="center" vertical="center"/>
    </xf>
    <xf numFmtId="0" fontId="38" fillId="17" borderId="89" xfId="84" applyFont="1" applyFill="1" applyBorder="1" applyAlignment="1">
      <alignment horizontal="center" vertical="center"/>
    </xf>
    <xf numFmtId="0" fontId="20" fillId="13" borderId="50" xfId="84" applyFont="1" applyFill="1" applyBorder="1" applyAlignment="1">
      <alignment horizontal="center" vertical="center"/>
    </xf>
    <xf numFmtId="0" fontId="20" fillId="13" borderId="48" xfId="84" applyFont="1" applyFill="1" applyBorder="1" applyAlignment="1">
      <alignment horizontal="center" vertical="center"/>
    </xf>
    <xf numFmtId="0" fontId="20" fillId="13" borderId="43" xfId="84" applyFont="1" applyFill="1" applyBorder="1" applyAlignment="1">
      <alignment horizontal="center" vertical="center"/>
    </xf>
    <xf numFmtId="0" fontId="20" fillId="13" borderId="7" xfId="84" applyFont="1" applyFill="1" applyBorder="1" applyAlignment="1">
      <alignment horizontal="center" vertical="center"/>
    </xf>
    <xf numFmtId="0" fontId="20" fillId="13" borderId="37" xfId="84" applyFont="1" applyFill="1" applyBorder="1" applyAlignment="1">
      <alignment horizontal="center" vertical="center"/>
    </xf>
    <xf numFmtId="0" fontId="19" fillId="13" borderId="0" xfId="84" applyFont="1" applyFill="1" applyAlignment="1">
      <alignment horizontal="center"/>
    </xf>
    <xf numFmtId="0" fontId="20" fillId="13" borderId="0" xfId="84" applyFont="1" applyFill="1" applyAlignment="1">
      <alignment horizontal="center"/>
    </xf>
    <xf numFmtId="0" fontId="38" fillId="17" borderId="45" xfId="89" applyFont="1" applyFill="1" applyBorder="1" applyAlignment="1">
      <alignment horizontal="center" vertical="center" wrapText="1"/>
    </xf>
    <xf numFmtId="0" fontId="20" fillId="13" borderId="45" xfId="84" applyFont="1" applyFill="1" applyBorder="1" applyAlignment="1">
      <alignment horizontal="left" vertical="center" indent="2"/>
    </xf>
    <xf numFmtId="0" fontId="20" fillId="13" borderId="29" xfId="84" applyFont="1" applyFill="1" applyBorder="1" applyAlignment="1">
      <alignment horizontal="left" vertical="center" indent="2"/>
    </xf>
    <xf numFmtId="0" fontId="20" fillId="13" borderId="41" xfId="84" applyFont="1" applyFill="1" applyBorder="1" applyAlignment="1">
      <alignment horizontal="left" vertical="center" indent="2"/>
    </xf>
    <xf numFmtId="49" fontId="20" fillId="13" borderId="0" xfId="84" applyNumberFormat="1" applyFont="1" applyFill="1" applyAlignment="1">
      <alignment horizontal="center"/>
    </xf>
    <xf numFmtId="0" fontId="19" fillId="13" borderId="0" xfId="84" applyFont="1" applyFill="1" applyAlignment="1">
      <alignment horizontal="centerContinuous" vertical="center"/>
    </xf>
    <xf numFmtId="49" fontId="19" fillId="13" borderId="0" xfId="84" applyNumberFormat="1" applyFont="1" applyFill="1" applyAlignment="1">
      <alignment horizontal="center"/>
    </xf>
    <xf numFmtId="0" fontId="19" fillId="13" borderId="0" xfId="84" applyFont="1" applyFill="1"/>
    <xf numFmtId="0" fontId="38" fillId="13" borderId="0" xfId="84" applyFont="1" applyFill="1" applyAlignment="1">
      <alignment horizontal="center" vertical="center"/>
    </xf>
    <xf numFmtId="0" fontId="38" fillId="17" borderId="90" xfId="84" applyFont="1" applyFill="1" applyBorder="1" applyAlignment="1">
      <alignment horizontal="center" vertical="center"/>
    </xf>
    <xf numFmtId="49" fontId="20" fillId="13" borderId="48" xfId="84" applyNumberFormat="1" applyFont="1" applyFill="1" applyBorder="1" applyAlignment="1">
      <alignment horizontal="center" vertical="center"/>
    </xf>
    <xf numFmtId="0" fontId="0" fillId="18" borderId="0" xfId="0" applyFill="1"/>
    <xf numFmtId="0" fontId="0" fillId="13" borderId="0" xfId="0" applyFill="1"/>
    <xf numFmtId="0" fontId="18" fillId="18" borderId="91" xfId="0" applyFont="1" applyFill="1" applyBorder="1"/>
    <xf numFmtId="0" fontId="28" fillId="18" borderId="57" xfId="0" applyFont="1" applyFill="1" applyBorder="1"/>
    <xf numFmtId="49" fontId="20" fillId="13" borderId="29" xfId="84" applyNumberFormat="1" applyFont="1" applyFill="1" applyBorder="1" applyAlignment="1">
      <alignment horizontal="center" vertical="center"/>
    </xf>
    <xf numFmtId="0" fontId="28" fillId="18" borderId="92" xfId="0" applyFont="1" applyFill="1" applyBorder="1"/>
    <xf numFmtId="0" fontId="28" fillId="18" borderId="0" xfId="0" applyFont="1" applyFill="1"/>
    <xf numFmtId="0" fontId="28" fillId="18" borderId="42" xfId="0" applyFont="1" applyFill="1" applyBorder="1"/>
    <xf numFmtId="0" fontId="28" fillId="18" borderId="55" xfId="0" applyFont="1" applyFill="1" applyBorder="1"/>
    <xf numFmtId="0" fontId="28" fillId="18" borderId="58" xfId="0" applyFont="1" applyFill="1" applyBorder="1"/>
    <xf numFmtId="0" fontId="28" fillId="18" borderId="90" xfId="0" applyFont="1" applyFill="1" applyBorder="1"/>
    <xf numFmtId="0" fontId="28" fillId="18" borderId="56" xfId="0" applyFont="1" applyFill="1" applyBorder="1"/>
    <xf numFmtId="49" fontId="20" fillId="13" borderId="50" xfId="84" applyNumberFormat="1" applyFont="1" applyFill="1" applyBorder="1" applyAlignment="1">
      <alignment horizontal="center" vertical="center"/>
    </xf>
    <xf numFmtId="0" fontId="0" fillId="18" borderId="92" xfId="0" applyFill="1" applyBorder="1"/>
    <xf numFmtId="0" fontId="0" fillId="18" borderId="42" xfId="0" applyFill="1" applyBorder="1"/>
    <xf numFmtId="0" fontId="0" fillId="18" borderId="55" xfId="0" applyFill="1" applyBorder="1"/>
    <xf numFmtId="49" fontId="0" fillId="18" borderId="0" xfId="0" applyNumberFormat="1" applyFill="1" applyAlignment="1">
      <alignment horizontal="right"/>
    </xf>
    <xf numFmtId="49" fontId="39" fillId="16" borderId="9" xfId="0" applyNumberFormat="1" applyFont="1" applyFill="1" applyBorder="1" applyAlignment="1">
      <alignment horizontal="left" vertical="top"/>
    </xf>
    <xf numFmtId="0" fontId="28" fillId="0" borderId="0" xfId="0" applyFont="1"/>
    <xf numFmtId="49" fontId="20" fillId="13" borderId="41" xfId="84" applyNumberFormat="1" applyFont="1" applyFill="1" applyBorder="1" applyAlignment="1">
      <alignment horizontal="center" vertical="center"/>
    </xf>
    <xf numFmtId="0" fontId="20" fillId="13" borderId="0" xfId="84" applyFont="1" applyFill="1" applyAlignment="1">
      <alignment horizontal="center" vertical="center"/>
    </xf>
    <xf numFmtId="49" fontId="20" fillId="13" borderId="0" xfId="84" applyNumberFormat="1" applyFont="1" applyFill="1" applyAlignment="1">
      <alignment horizontal="center" vertical="center"/>
    </xf>
    <xf numFmtId="0" fontId="38" fillId="17" borderId="93" xfId="84" applyFont="1" applyFill="1" applyBorder="1" applyAlignment="1">
      <alignment horizontal="center" vertical="center"/>
    </xf>
    <xf numFmtId="0" fontId="38" fillId="17" borderId="61" xfId="84" applyFont="1" applyFill="1" applyBorder="1" applyAlignment="1">
      <alignment horizontal="center" vertical="center"/>
    </xf>
    <xf numFmtId="0" fontId="20" fillId="13" borderId="49" xfId="84" applyFont="1" applyFill="1" applyBorder="1" applyAlignment="1">
      <alignment horizontal="center" vertical="center"/>
    </xf>
    <xf numFmtId="49" fontId="20" fillId="13" borderId="49" xfId="84" applyNumberFormat="1" applyFont="1" applyFill="1" applyBorder="1" applyAlignment="1">
      <alignment horizontal="center" vertical="center"/>
    </xf>
    <xf numFmtId="4" fontId="28" fillId="0" borderId="26" xfId="0" applyNumberFormat="1" applyFont="1" applyBorder="1" applyAlignment="1">
      <alignment horizontal="center" vertical="center"/>
    </xf>
    <xf numFmtId="0" fontId="15" fillId="13" borderId="28" xfId="88" applyFont="1" applyFill="1" applyBorder="1" applyAlignment="1">
      <alignment horizontal="left" vertical="center"/>
    </xf>
    <xf numFmtId="0" fontId="15" fillId="13" borderId="0" xfId="88" applyFont="1" applyFill="1" applyAlignment="1">
      <alignment horizontal="left" vertical="center"/>
    </xf>
    <xf numFmtId="0" fontId="16" fillId="13" borderId="0" xfId="88" applyFont="1" applyFill="1" applyAlignment="1">
      <alignment vertical="center"/>
    </xf>
    <xf numFmtId="4" fontId="28" fillId="0" borderId="10" xfId="0" applyNumberFormat="1" applyFont="1" applyBorder="1" applyAlignment="1">
      <alignment vertical="center" wrapText="1"/>
    </xf>
    <xf numFmtId="4" fontId="28" fillId="0" borderId="17" xfId="0" applyNumberFormat="1" applyFont="1" applyBorder="1" applyAlignment="1">
      <alignment vertical="center" wrapText="1"/>
    </xf>
    <xf numFmtId="4" fontId="28" fillId="0" borderId="25" xfId="0" applyNumberFormat="1" applyFont="1" applyBorder="1" applyAlignment="1">
      <alignment vertical="center" wrapText="1"/>
    </xf>
    <xf numFmtId="4" fontId="28" fillId="0" borderId="27" xfId="0" applyNumberFormat="1" applyFont="1" applyBorder="1" applyAlignment="1">
      <alignment vertical="center" wrapText="1"/>
    </xf>
    <xf numFmtId="0" fontId="24" fillId="13" borderId="32" xfId="0" applyFont="1" applyFill="1" applyBorder="1" applyAlignment="1">
      <alignment horizontal="center" vertical="center" wrapText="1"/>
    </xf>
    <xf numFmtId="49" fontId="15" fillId="13" borderId="0" xfId="88" applyNumberFormat="1" applyFont="1" applyFill="1" applyAlignment="1" applyProtection="1">
      <alignment horizontal="left" vertical="center" wrapText="1"/>
      <protection locked="0"/>
    </xf>
    <xf numFmtId="0" fontId="16" fillId="13" borderId="0" xfId="88" applyFont="1" applyFill="1" applyAlignment="1" applyProtection="1">
      <alignment horizontal="left" vertical="center" wrapText="1"/>
      <protection locked="0"/>
    </xf>
    <xf numFmtId="0" fontId="24" fillId="13" borderId="34" xfId="0" applyFont="1" applyFill="1" applyBorder="1" applyAlignment="1">
      <alignment horizontal="center" vertical="center" wrapText="1"/>
    </xf>
    <xf numFmtId="0" fontId="24" fillId="0" borderId="79" xfId="0" applyFont="1" applyBorder="1" applyAlignment="1">
      <alignment vertical="center" wrapText="1"/>
    </xf>
    <xf numFmtId="0" fontId="24" fillId="13" borderId="25" xfId="0" applyFont="1" applyFill="1" applyBorder="1" applyAlignment="1">
      <alignment vertical="center" wrapText="1"/>
    </xf>
    <xf numFmtId="49" fontId="15" fillId="13" borderId="27" xfId="88" applyNumberFormat="1" applyFont="1" applyFill="1" applyBorder="1" applyAlignment="1" applyProtection="1">
      <alignment horizontal="left" vertical="center" wrapText="1"/>
      <protection locked="0"/>
    </xf>
    <xf numFmtId="0" fontId="24" fillId="13" borderId="35" xfId="0" applyFont="1" applyFill="1" applyBorder="1" applyAlignment="1">
      <alignment vertical="center" wrapText="1"/>
    </xf>
    <xf numFmtId="0" fontId="24" fillId="0" borderId="81" xfId="0" applyFont="1" applyBorder="1" applyAlignment="1">
      <alignment vertical="center" wrapText="1"/>
    </xf>
    <xf numFmtId="0" fontId="24" fillId="13" borderId="32" xfId="0" applyFont="1" applyFill="1" applyBorder="1" applyAlignment="1">
      <alignment vertical="center" wrapText="1"/>
    </xf>
    <xf numFmtId="0" fontId="15" fillId="13" borderId="0" xfId="88" applyFont="1" applyFill="1" applyAlignment="1" applyProtection="1">
      <alignment vertical="center" wrapText="1"/>
      <protection locked="0"/>
    </xf>
    <xf numFmtId="0" fontId="16" fillId="13" borderId="0" xfId="88" applyFont="1" applyFill="1" applyAlignment="1" applyProtection="1">
      <alignment vertical="center" wrapText="1"/>
      <protection locked="0"/>
    </xf>
    <xf numFmtId="0" fontId="24" fillId="13" borderId="34" xfId="0" applyFont="1" applyFill="1" applyBorder="1" applyAlignment="1">
      <alignment vertical="center" wrapText="1"/>
    </xf>
    <xf numFmtId="167" fontId="38" fillId="14" borderId="1" xfId="0" applyNumberFormat="1" applyFont="1" applyFill="1" applyBorder="1" applyAlignment="1">
      <alignment horizontal="center" vertical="center" wrapText="1"/>
    </xf>
    <xf numFmtId="167" fontId="41" fillId="14" borderId="1" xfId="0" applyNumberFormat="1" applyFont="1" applyFill="1" applyBorder="1" applyAlignment="1">
      <alignment horizontal="center" vertical="center" wrapText="1"/>
    </xf>
    <xf numFmtId="167" fontId="41" fillId="14" borderId="2" xfId="0" applyNumberFormat="1" applyFont="1" applyFill="1" applyBorder="1" applyAlignment="1">
      <alignment horizontal="center" vertical="center" wrapText="1"/>
    </xf>
    <xf numFmtId="49" fontId="28" fillId="0" borderId="12" xfId="0" applyNumberFormat="1" applyFont="1" applyBorder="1" applyAlignment="1">
      <alignment vertical="center" wrapText="1"/>
    </xf>
    <xf numFmtId="49" fontId="28" fillId="0" borderId="9" xfId="0" applyNumberFormat="1" applyFont="1" applyBorder="1" applyAlignment="1">
      <alignment vertical="center" wrapText="1"/>
    </xf>
    <xf numFmtId="168" fontId="44" fillId="15" borderId="1" xfId="26" applyNumberFormat="1" applyFont="1" applyFill="1" applyBorder="1" applyAlignment="1">
      <alignment vertical="center" wrapText="1"/>
    </xf>
    <xf numFmtId="3" fontId="24" fillId="0" borderId="12" xfId="0" applyNumberFormat="1" applyFont="1" applyBorder="1" applyAlignment="1">
      <alignment vertical="center"/>
    </xf>
    <xf numFmtId="49" fontId="28" fillId="0" borderId="12" xfId="0" applyNumberFormat="1" applyFont="1" applyBorder="1" applyAlignment="1">
      <alignment vertical="center"/>
    </xf>
    <xf numFmtId="168" fontId="29" fillId="0" borderId="18" xfId="26" applyNumberFormat="1" applyFont="1" applyBorder="1" applyAlignment="1">
      <alignment vertical="center"/>
    </xf>
    <xf numFmtId="4" fontId="24" fillId="0" borderId="12" xfId="0" applyNumberFormat="1" applyFont="1" applyBorder="1" applyAlignment="1">
      <alignment vertical="center"/>
    </xf>
    <xf numFmtId="49" fontId="28" fillId="0" borderId="9" xfId="0" applyNumberFormat="1" applyFont="1" applyBorder="1" applyAlignment="1">
      <alignment vertical="center"/>
    </xf>
    <xf numFmtId="168" fontId="29" fillId="0" borderId="11" xfId="26" applyNumberFormat="1" applyFont="1" applyBorder="1" applyAlignment="1">
      <alignment vertical="center"/>
    </xf>
    <xf numFmtId="4" fontId="24" fillId="0" borderId="9" xfId="0" applyNumberFormat="1" applyFont="1" applyBorder="1" applyAlignment="1">
      <alignment vertical="center"/>
    </xf>
    <xf numFmtId="1" fontId="49" fillId="0" borderId="26" xfId="0" applyNumberFormat="1" applyFont="1" applyBorder="1" applyAlignment="1">
      <alignment horizontal="center" vertical="center"/>
    </xf>
    <xf numFmtId="4" fontId="49" fillId="0" borderId="27" xfId="0" applyNumberFormat="1" applyFont="1" applyBorder="1" applyAlignment="1">
      <alignment vertical="center" wrapText="1"/>
    </xf>
    <xf numFmtId="49" fontId="49" fillId="0" borderId="26" xfId="0" applyNumberFormat="1" applyFont="1" applyBorder="1" applyAlignment="1">
      <alignment horizontal="center" vertical="center"/>
    </xf>
    <xf numFmtId="4" fontId="49" fillId="0" borderId="26" xfId="0" applyNumberFormat="1" applyFont="1" applyBorder="1" applyAlignment="1">
      <alignment horizontal="center" vertical="center"/>
    </xf>
    <xf numFmtId="1" fontId="28" fillId="0" borderId="66" xfId="0" applyNumberFormat="1" applyFont="1" applyBorder="1" applyAlignment="1">
      <alignment horizontal="center" vertical="center"/>
    </xf>
    <xf numFmtId="4" fontId="28" fillId="0" borderId="35" xfId="0" applyNumberFormat="1" applyFont="1" applyBorder="1" applyAlignment="1">
      <alignment vertical="center" wrapText="1"/>
    </xf>
    <xf numFmtId="49" fontId="28" fillId="0" borderId="66" xfId="0" applyNumberFormat="1" applyFont="1" applyBorder="1" applyAlignment="1">
      <alignment horizontal="center" vertical="center"/>
    </xf>
    <xf numFmtId="4" fontId="28" fillId="0" borderId="66" xfId="0" applyNumberFormat="1" applyFont="1" applyBorder="1" applyAlignment="1">
      <alignment horizontal="center" vertical="center"/>
    </xf>
    <xf numFmtId="168" fontId="29" fillId="0" borderId="21" xfId="26" applyNumberFormat="1" applyFont="1" applyBorder="1" applyAlignment="1">
      <alignment vertical="center"/>
    </xf>
    <xf numFmtId="4" fontId="24" fillId="0" borderId="19" xfId="0" applyNumberFormat="1" applyFont="1" applyBorder="1" applyAlignment="1">
      <alignment vertical="center"/>
    </xf>
    <xf numFmtId="49" fontId="28" fillId="0" borderId="19" xfId="0" applyNumberFormat="1" applyFont="1" applyBorder="1" applyAlignment="1">
      <alignment vertical="center"/>
    </xf>
    <xf numFmtId="4" fontId="28" fillId="0" borderId="24" xfId="0" applyNumberFormat="1" applyFont="1" applyBorder="1" applyAlignment="1">
      <alignment horizontal="center" vertical="center"/>
    </xf>
    <xf numFmtId="0" fontId="24" fillId="13" borderId="0" xfId="0" applyFont="1" applyFill="1" applyAlignment="1">
      <alignment horizontal="center" vertical="center"/>
    </xf>
    <xf numFmtId="167" fontId="30" fillId="14" borderId="46" xfId="0" applyNumberFormat="1" applyFont="1" applyFill="1" applyBorder="1" applyAlignment="1">
      <alignment horizontal="center" vertical="center" wrapText="1"/>
    </xf>
    <xf numFmtId="4" fontId="28" fillId="0" borderId="24" xfId="0" applyNumberFormat="1" applyFont="1" applyBorder="1" applyAlignment="1">
      <alignment horizontal="left" vertical="center"/>
    </xf>
    <xf numFmtId="4" fontId="28" fillId="0" borderId="63" xfId="0" applyNumberFormat="1" applyFont="1" applyBorder="1" applyAlignment="1">
      <alignment horizontal="left" vertical="center" wrapText="1"/>
    </xf>
    <xf numFmtId="4" fontId="28" fillId="0" borderId="66" xfId="0" applyNumberFormat="1" applyFont="1" applyBorder="1" applyAlignment="1">
      <alignment horizontal="left" vertical="center"/>
    </xf>
    <xf numFmtId="4" fontId="28" fillId="0" borderId="64" xfId="0" applyNumberFormat="1" applyFont="1" applyBorder="1" applyAlignment="1">
      <alignment horizontal="left" vertical="center" wrapText="1"/>
    </xf>
    <xf numFmtId="49" fontId="28" fillId="0" borderId="12" xfId="0" applyNumberFormat="1" applyFont="1" applyBorder="1" applyAlignment="1">
      <alignment horizontal="center" vertical="center"/>
    </xf>
    <xf numFmtId="4" fontId="28" fillId="0" borderId="17" xfId="0" applyNumberFormat="1" applyFont="1" applyBorder="1" applyAlignment="1">
      <alignment horizontal="justify" vertical="center" wrapText="1"/>
    </xf>
    <xf numFmtId="4" fontId="28" fillId="0" borderId="27" xfId="0" applyNumberFormat="1" applyFont="1" applyBorder="1" applyAlignment="1">
      <alignment horizontal="center" vertical="center" wrapText="1"/>
    </xf>
    <xf numFmtId="4" fontId="28" fillId="0" borderId="25" xfId="0" applyNumberFormat="1" applyFont="1" applyBorder="1" applyAlignment="1">
      <alignment horizontal="center" vertical="center" wrapText="1"/>
    </xf>
    <xf numFmtId="49" fontId="28" fillId="0" borderId="9" xfId="0" applyNumberFormat="1" applyFont="1" applyBorder="1" applyAlignment="1">
      <alignment horizontal="center" vertical="center"/>
    </xf>
    <xf numFmtId="4" fontId="28" fillId="0" borderId="10" xfId="0" applyNumberFormat="1" applyFont="1" applyBorder="1" applyAlignment="1">
      <alignment horizontal="justify" vertical="center" wrapText="1"/>
    </xf>
    <xf numFmtId="4" fontId="28" fillId="0" borderId="35" xfId="0" applyNumberFormat="1" applyFont="1" applyBorder="1" applyAlignment="1">
      <alignment horizontal="center" vertical="center" wrapText="1"/>
    </xf>
    <xf numFmtId="49" fontId="28" fillId="0" borderId="19" xfId="0" applyNumberFormat="1" applyFont="1" applyBorder="1" applyAlignment="1">
      <alignment horizontal="center" vertical="center"/>
    </xf>
    <xf numFmtId="4" fontId="28" fillId="0" borderId="12" xfId="0" applyNumberFormat="1" applyFont="1" applyBorder="1" applyAlignment="1">
      <alignment horizontal="center" vertical="center"/>
    </xf>
    <xf numFmtId="4" fontId="28" fillId="0" borderId="9" xfId="0" applyNumberFormat="1" applyFont="1" applyBorder="1" applyAlignment="1">
      <alignment horizontal="center" vertical="center"/>
    </xf>
    <xf numFmtId="4" fontId="28" fillId="0" borderId="19" xfId="0" applyNumberFormat="1" applyFont="1" applyBorder="1" applyAlignment="1">
      <alignment horizontal="center" vertical="center"/>
    </xf>
    <xf numFmtId="4" fontId="28" fillId="0" borderId="108" xfId="0" applyNumberFormat="1" applyFont="1" applyBorder="1" applyAlignment="1">
      <alignment horizontal="left" vertical="center"/>
    </xf>
    <xf numFmtId="4" fontId="28" fillId="0" borderId="109" xfId="0" applyNumberFormat="1" applyFont="1" applyBorder="1" applyAlignment="1">
      <alignment horizontal="left" vertical="center" wrapText="1"/>
    </xf>
    <xf numFmtId="4" fontId="28" fillId="0" borderId="65" xfId="0" applyNumberFormat="1" applyFont="1" applyBorder="1" applyAlignment="1">
      <alignment horizontal="justify" vertical="center" wrapText="1"/>
    </xf>
    <xf numFmtId="4" fontId="28" fillId="0" borderId="43" xfId="0" applyNumberFormat="1" applyFont="1" applyBorder="1" applyAlignment="1">
      <alignment horizontal="left" vertical="center"/>
    </xf>
    <xf numFmtId="4" fontId="28" fillId="0" borderId="48" xfId="0" applyNumberFormat="1" applyFont="1" applyBorder="1" applyAlignment="1">
      <alignment horizontal="left" vertical="center" wrapText="1"/>
    </xf>
    <xf numFmtId="4" fontId="2" fillId="0" borderId="10" xfId="0" applyNumberFormat="1" applyFont="1" applyBorder="1" applyAlignment="1">
      <alignment horizontal="justify" vertical="center" wrapText="1"/>
    </xf>
    <xf numFmtId="41" fontId="57" fillId="0" borderId="106" xfId="105" applyFont="1" applyBorder="1" applyAlignment="1">
      <alignment vertical="center"/>
    </xf>
    <xf numFmtId="41" fontId="57" fillId="0" borderId="106" xfId="105" applyFont="1" applyBorder="1" applyAlignment="1">
      <alignment horizontal="center" vertical="center"/>
    </xf>
    <xf numFmtId="4" fontId="58" fillId="0" borderId="15" xfId="0" applyNumberFormat="1" applyFont="1" applyBorder="1" applyAlignment="1">
      <alignment vertical="center"/>
    </xf>
    <xf numFmtId="41" fontId="24" fillId="13" borderId="73" xfId="105" applyFont="1" applyFill="1" applyBorder="1" applyAlignment="1">
      <alignment vertical="center"/>
    </xf>
    <xf numFmtId="168" fontId="24" fillId="13" borderId="71" xfId="0" applyNumberFormat="1" applyFont="1" applyFill="1" applyBorder="1" applyAlignment="1">
      <alignment vertical="center"/>
    </xf>
    <xf numFmtId="3" fontId="59" fillId="0" borderId="12" xfId="0" applyNumberFormat="1" applyFont="1" applyBorder="1" applyAlignment="1">
      <alignment vertical="center"/>
    </xf>
    <xf numFmtId="1" fontId="2" fillId="0" borderId="26" xfId="0" applyNumberFormat="1" applyFont="1" applyBorder="1" applyAlignment="1">
      <alignment horizontal="center" vertical="center"/>
    </xf>
    <xf numFmtId="4" fontId="2" fillId="0" borderId="27" xfId="0" applyNumberFormat="1" applyFont="1" applyBorder="1" applyAlignment="1">
      <alignment vertical="center" wrapText="1"/>
    </xf>
    <xf numFmtId="49" fontId="2" fillId="0" borderId="26" xfId="0" applyNumberFormat="1" applyFont="1" applyBorder="1" applyAlignment="1">
      <alignment horizontal="center" vertical="center"/>
    </xf>
    <xf numFmtId="4" fontId="2" fillId="0" borderId="26" xfId="0" applyNumberFormat="1" applyFont="1" applyBorder="1" applyAlignment="1">
      <alignment horizontal="center" vertical="center"/>
    </xf>
    <xf numFmtId="49" fontId="2" fillId="0" borderId="9" xfId="0" applyNumberFormat="1" applyFont="1" applyBorder="1" applyAlignment="1">
      <alignment vertical="center"/>
    </xf>
    <xf numFmtId="4" fontId="2" fillId="0" borderId="27" xfId="0" applyNumberFormat="1" applyFont="1" applyBorder="1" applyAlignment="1">
      <alignment horizontal="center" vertical="center" wrapText="1"/>
    </xf>
    <xf numFmtId="4" fontId="18" fillId="0" borderId="10" xfId="0" applyNumberFormat="1" applyFont="1" applyBorder="1" applyAlignment="1">
      <alignment horizontal="justify" vertical="center" wrapText="1"/>
    </xf>
    <xf numFmtId="4" fontId="2" fillId="0" borderId="19" xfId="0" applyNumberFormat="1" applyFont="1" applyBorder="1" applyAlignment="1">
      <alignment vertical="center"/>
    </xf>
    <xf numFmtId="4" fontId="2" fillId="0" borderId="20" xfId="0" applyNumberFormat="1" applyFont="1" applyBorder="1" applyAlignment="1">
      <alignment horizontal="justify" vertical="center" wrapText="1"/>
    </xf>
    <xf numFmtId="4" fontId="2" fillId="0" borderId="19" xfId="0" applyNumberFormat="1" applyFont="1" applyBorder="1" applyAlignment="1">
      <alignment horizontal="left" vertical="center"/>
    </xf>
    <xf numFmtId="4" fontId="2" fillId="0" borderId="23" xfId="0" applyNumberFormat="1" applyFont="1" applyBorder="1" applyAlignment="1">
      <alignment horizontal="left" vertical="center" wrapText="1"/>
    </xf>
    <xf numFmtId="1" fontId="2" fillId="0" borderId="66" xfId="0" applyNumberFormat="1" applyFont="1" applyBorder="1" applyAlignment="1">
      <alignment horizontal="center" vertical="center"/>
    </xf>
    <xf numFmtId="4" fontId="2" fillId="0" borderId="35" xfId="0" applyNumberFormat="1" applyFont="1" applyBorder="1" applyAlignment="1">
      <alignment horizontal="center" vertical="center" wrapText="1"/>
    </xf>
    <xf numFmtId="49" fontId="2" fillId="0" borderId="66" xfId="0" applyNumberFormat="1" applyFont="1" applyBorder="1" applyAlignment="1">
      <alignment horizontal="center" vertical="center"/>
    </xf>
    <xf numFmtId="4" fontId="2" fillId="0" borderId="66" xfId="0" applyNumberFormat="1" applyFont="1" applyBorder="1" applyAlignment="1">
      <alignment horizontal="center" vertical="center"/>
    </xf>
    <xf numFmtId="49" fontId="28" fillId="0" borderId="12" xfId="0" applyNumberFormat="1" applyFont="1" applyFill="1" applyBorder="1" applyAlignment="1">
      <alignment horizontal="center" vertical="center"/>
    </xf>
    <xf numFmtId="4" fontId="28" fillId="0" borderId="17" xfId="0" applyNumberFormat="1" applyFont="1" applyFill="1" applyBorder="1" applyAlignment="1">
      <alignment horizontal="justify" vertical="center" wrapText="1"/>
    </xf>
    <xf numFmtId="1" fontId="28" fillId="0" borderId="26" xfId="0" applyNumberFormat="1" applyFont="1" applyFill="1" applyBorder="1" applyAlignment="1">
      <alignment horizontal="center" vertical="center"/>
    </xf>
    <xf numFmtId="4" fontId="28" fillId="0" borderId="27" xfId="0" applyNumberFormat="1" applyFont="1" applyFill="1" applyBorder="1" applyAlignment="1">
      <alignment horizontal="center" vertical="center" wrapText="1"/>
    </xf>
    <xf numFmtId="49" fontId="28" fillId="0" borderId="26" xfId="0" applyNumberFormat="1" applyFont="1" applyFill="1" applyBorder="1" applyAlignment="1">
      <alignment horizontal="center" vertical="center"/>
    </xf>
    <xf numFmtId="4" fontId="28" fillId="0" borderId="24" xfId="0" applyNumberFormat="1" applyFont="1" applyFill="1" applyBorder="1" applyAlignment="1">
      <alignment horizontal="center" vertical="center"/>
    </xf>
    <xf numFmtId="4" fontId="28" fillId="0" borderId="25" xfId="0" applyNumberFormat="1" applyFont="1" applyFill="1" applyBorder="1" applyAlignment="1">
      <alignment horizontal="center" vertical="center" wrapText="1"/>
    </xf>
    <xf numFmtId="49" fontId="28" fillId="0" borderId="9" xfId="0" applyNumberFormat="1" applyFont="1" applyFill="1" applyBorder="1" applyAlignment="1">
      <alignment horizontal="center" vertical="center"/>
    </xf>
    <xf numFmtId="4" fontId="28" fillId="0" borderId="10" xfId="0" applyNumberFormat="1" applyFont="1" applyFill="1" applyBorder="1" applyAlignment="1">
      <alignment horizontal="justify" vertical="center" wrapText="1"/>
    </xf>
    <xf numFmtId="4" fontId="28" fillId="0" borderId="26" xfId="0" applyNumberFormat="1" applyFont="1" applyFill="1" applyBorder="1" applyAlignment="1">
      <alignment horizontal="center" vertical="center"/>
    </xf>
    <xf numFmtId="1" fontId="28" fillId="0" borderId="66" xfId="0" applyNumberFormat="1" applyFont="1" applyFill="1" applyBorder="1" applyAlignment="1">
      <alignment horizontal="center" vertical="center"/>
    </xf>
    <xf numFmtId="4" fontId="28" fillId="0" borderId="35" xfId="0" applyNumberFormat="1" applyFont="1" applyFill="1" applyBorder="1" applyAlignment="1">
      <alignment horizontal="center" vertical="center" wrapText="1"/>
    </xf>
    <xf numFmtId="49" fontId="28" fillId="0" borderId="66" xfId="0" applyNumberFormat="1" applyFont="1" applyFill="1" applyBorder="1" applyAlignment="1">
      <alignment horizontal="center" vertical="center"/>
    </xf>
    <xf numFmtId="49" fontId="2" fillId="0" borderId="12" xfId="0" applyNumberFormat="1" applyFont="1" applyBorder="1" applyAlignment="1">
      <alignment horizontal="center" vertical="center"/>
    </xf>
    <xf numFmtId="4" fontId="2" fillId="0" borderId="17" xfId="0" applyNumberFormat="1" applyFont="1" applyBorder="1" applyAlignment="1">
      <alignment horizontal="justify" vertical="center" wrapText="1"/>
    </xf>
    <xf numFmtId="4" fontId="2" fillId="0" borderId="43" xfId="0" applyNumberFormat="1" applyFont="1" applyBorder="1" applyAlignment="1">
      <alignment horizontal="left" vertical="center"/>
    </xf>
    <xf numFmtId="4" fontId="2" fillId="0" borderId="48" xfId="0" applyNumberFormat="1" applyFont="1" applyBorder="1" applyAlignment="1">
      <alignment horizontal="left" vertical="center" wrapText="1"/>
    </xf>
    <xf numFmtId="4" fontId="2" fillId="0" borderId="0" xfId="0" applyNumberFormat="1" applyFont="1" applyBorder="1" applyAlignment="1">
      <alignment horizontal="center" vertical="center" wrapText="1"/>
    </xf>
    <xf numFmtId="4" fontId="28" fillId="0" borderId="0" xfId="0" applyNumberFormat="1" applyFont="1" applyBorder="1" applyAlignment="1">
      <alignment horizontal="center" vertical="center" wrapText="1"/>
    </xf>
    <xf numFmtId="4" fontId="54" fillId="13" borderId="71" xfId="0" applyNumberFormat="1" applyFont="1" applyFill="1" applyBorder="1" applyAlignment="1">
      <alignment vertical="center"/>
    </xf>
    <xf numFmtId="0" fontId="28" fillId="13" borderId="71" xfId="0" applyFont="1" applyFill="1" applyBorder="1" applyAlignment="1">
      <alignment vertical="center"/>
    </xf>
    <xf numFmtId="0" fontId="64" fillId="0" borderId="72" xfId="0" applyFont="1" applyBorder="1" applyAlignment="1">
      <alignment vertical="center"/>
    </xf>
    <xf numFmtId="0" fontId="28" fillId="0" borderId="73" xfId="0" applyFont="1" applyBorder="1" applyAlignment="1">
      <alignment vertical="center"/>
    </xf>
    <xf numFmtId="0" fontId="28" fillId="0" borderId="71" xfId="0" applyFont="1" applyBorder="1" applyAlignment="1">
      <alignment vertical="center"/>
    </xf>
    <xf numFmtId="0" fontId="28" fillId="0" borderId="74" xfId="0" applyFont="1" applyBorder="1" applyAlignment="1">
      <alignment vertical="center"/>
    </xf>
    <xf numFmtId="0" fontId="28" fillId="0" borderId="75" xfId="0" applyFont="1" applyBorder="1" applyAlignment="1">
      <alignment vertical="center"/>
    </xf>
    <xf numFmtId="0" fontId="28" fillId="0" borderId="76" xfId="0" applyFont="1" applyBorder="1" applyAlignment="1">
      <alignment vertical="center"/>
    </xf>
    <xf numFmtId="0" fontId="28" fillId="13" borderId="73" xfId="0" applyFont="1" applyFill="1" applyBorder="1" applyAlignment="1">
      <alignment vertical="center"/>
    </xf>
    <xf numFmtId="0" fontId="28" fillId="13" borderId="0" xfId="0" applyFont="1" applyFill="1" applyAlignment="1">
      <alignment vertical="center"/>
    </xf>
    <xf numFmtId="0" fontId="18" fillId="13" borderId="36" xfId="0" applyFont="1" applyFill="1" applyBorder="1" applyAlignment="1">
      <alignment vertical="center"/>
    </xf>
    <xf numFmtId="2" fontId="18" fillId="13" borderId="5" xfId="0" applyNumberFormat="1" applyFont="1" applyFill="1" applyBorder="1" applyAlignment="1">
      <alignment vertical="center" wrapText="1"/>
    </xf>
    <xf numFmtId="0" fontId="64" fillId="13" borderId="6" xfId="0" applyFont="1" applyFill="1" applyBorder="1" applyAlignment="1">
      <alignment vertical="center" wrapText="1"/>
    </xf>
    <xf numFmtId="0" fontId="64" fillId="13" borderId="36" xfId="0" applyFont="1" applyFill="1" applyBorder="1" applyAlignment="1">
      <alignment vertical="center" wrapText="1"/>
    </xf>
    <xf numFmtId="0" fontId="64" fillId="13" borderId="38" xfId="0" applyFont="1" applyFill="1" applyBorder="1" applyAlignment="1">
      <alignment horizontal="center" vertical="center"/>
    </xf>
    <xf numFmtId="0" fontId="18" fillId="13" borderId="37" xfId="0" applyFont="1" applyFill="1" applyBorder="1" applyAlignment="1">
      <alignment vertical="center"/>
    </xf>
    <xf numFmtId="2" fontId="18" fillId="13" borderId="7" xfId="0" applyNumberFormat="1" applyFont="1" applyFill="1" applyBorder="1" applyAlignment="1">
      <alignment vertical="center" wrapText="1"/>
    </xf>
    <xf numFmtId="0" fontId="64" fillId="13" borderId="8" xfId="0" applyFont="1" applyFill="1" applyBorder="1" applyAlignment="1">
      <alignment vertical="center" wrapText="1"/>
    </xf>
    <xf numFmtId="0" fontId="64" fillId="13" borderId="39" xfId="0" applyFont="1" applyFill="1" applyBorder="1" applyAlignment="1">
      <alignment vertical="center" wrapText="1"/>
    </xf>
    <xf numFmtId="0" fontId="64" fillId="13" borderId="40" xfId="0" applyFont="1" applyFill="1" applyBorder="1" applyAlignment="1">
      <alignment horizontal="center" vertical="center"/>
    </xf>
    <xf numFmtId="167" fontId="32" fillId="14" borderId="46" xfId="0" applyNumberFormat="1" applyFont="1" applyFill="1" applyBorder="1" applyAlignment="1">
      <alignment horizontal="center" vertical="center" wrapText="1"/>
    </xf>
    <xf numFmtId="167" fontId="32" fillId="14" borderId="2" xfId="0" applyNumberFormat="1" applyFont="1" applyFill="1" applyBorder="1" applyAlignment="1">
      <alignment horizontal="center" vertical="center" wrapText="1"/>
    </xf>
    <xf numFmtId="4" fontId="28" fillId="0" borderId="76" xfId="0" applyNumberFormat="1" applyFont="1" applyBorder="1" applyAlignment="1">
      <alignment vertical="center"/>
    </xf>
    <xf numFmtId="168" fontId="28" fillId="0" borderId="18" xfId="26" applyNumberFormat="1" applyFont="1" applyBorder="1" applyAlignment="1">
      <alignment vertical="center"/>
    </xf>
    <xf numFmtId="4" fontId="28" fillId="0" borderId="13" xfId="0" applyNumberFormat="1" applyFont="1" applyBorder="1" applyAlignment="1">
      <alignment vertical="center"/>
    </xf>
    <xf numFmtId="4" fontId="28" fillId="0" borderId="14" xfId="0" applyNumberFormat="1" applyFont="1" applyBorder="1" applyAlignment="1">
      <alignment vertical="center"/>
    </xf>
    <xf numFmtId="4" fontId="28" fillId="13" borderId="73" xfId="0" applyNumberFormat="1" applyFont="1" applyFill="1" applyBorder="1" applyAlignment="1">
      <alignment vertical="center"/>
    </xf>
    <xf numFmtId="168" fontId="28" fillId="0" borderId="11" xfId="26" applyNumberFormat="1" applyFont="1" applyBorder="1" applyAlignment="1">
      <alignment vertical="center"/>
    </xf>
    <xf numFmtId="4" fontId="28" fillId="0" borderId="15" xfId="0" applyNumberFormat="1" applyFont="1" applyBorder="1" applyAlignment="1">
      <alignment vertical="center"/>
    </xf>
    <xf numFmtId="4" fontId="28" fillId="0" borderId="16" xfId="0" applyNumberFormat="1" applyFont="1" applyBorder="1" applyAlignment="1">
      <alignment vertical="center"/>
    </xf>
    <xf numFmtId="0" fontId="65" fillId="13" borderId="98" xfId="0" applyFont="1" applyFill="1" applyBorder="1" applyAlignment="1">
      <alignment horizontal="justify"/>
    </xf>
    <xf numFmtId="168" fontId="2" fillId="0" borderId="11" xfId="26" applyNumberFormat="1" applyFont="1" applyBorder="1" applyAlignment="1">
      <alignment vertical="center"/>
    </xf>
    <xf numFmtId="4" fontId="72" fillId="13" borderId="73" xfId="0" applyNumberFormat="1" applyFont="1" applyFill="1" applyBorder="1" applyAlignment="1">
      <alignment vertical="center"/>
    </xf>
    <xf numFmtId="168" fontId="49" fillId="0" borderId="11" xfId="26" applyNumberFormat="1" applyFont="1" applyBorder="1" applyAlignment="1">
      <alignment vertical="center"/>
    </xf>
    <xf numFmtId="168" fontId="28" fillId="0" borderId="21" xfId="26" applyNumberFormat="1" applyFont="1" applyBorder="1" applyAlignment="1">
      <alignment vertical="center"/>
    </xf>
    <xf numFmtId="4" fontId="28" fillId="0" borderId="22" xfId="0" applyNumberFormat="1" applyFont="1" applyBorder="1" applyAlignment="1">
      <alignment vertical="center"/>
    </xf>
    <xf numFmtId="4" fontId="28" fillId="0" borderId="23" xfId="0" applyNumberFormat="1" applyFont="1" applyBorder="1" applyAlignment="1">
      <alignment vertical="center"/>
    </xf>
    <xf numFmtId="4" fontId="28" fillId="13" borderId="71" xfId="0" applyNumberFormat="1" applyFont="1" applyFill="1" applyBorder="1" applyAlignment="1">
      <alignment vertical="center"/>
    </xf>
    <xf numFmtId="0" fontId="28" fillId="0" borderId="77" xfId="0" applyFont="1" applyBorder="1" applyAlignment="1">
      <alignment vertical="center"/>
    </xf>
    <xf numFmtId="0" fontId="28" fillId="0" borderId="78" xfId="0" applyFont="1" applyBorder="1" applyAlignment="1">
      <alignment vertical="center"/>
    </xf>
    <xf numFmtId="2" fontId="28" fillId="0" borderId="78" xfId="0" applyNumberFormat="1" applyFont="1" applyBorder="1" applyAlignment="1">
      <alignment vertical="center" wrapText="1"/>
    </xf>
    <xf numFmtId="0" fontId="28" fillId="0" borderId="78" xfId="0" applyFont="1" applyBorder="1" applyAlignment="1">
      <alignment vertical="center" wrapText="1"/>
    </xf>
    <xf numFmtId="1" fontId="28" fillId="0" borderId="78" xfId="0" applyNumberFormat="1" applyFont="1" applyBorder="1" applyAlignment="1">
      <alignment horizontal="center" vertical="center"/>
    </xf>
    <xf numFmtId="49" fontId="28" fillId="0" borderId="78" xfId="0" applyNumberFormat="1" applyFont="1" applyBorder="1" applyAlignment="1">
      <alignment horizontal="center" vertical="center"/>
    </xf>
    <xf numFmtId="0" fontId="28" fillId="0" borderId="79" xfId="0" applyFont="1" applyBorder="1" applyAlignment="1">
      <alignment vertical="center" wrapText="1"/>
    </xf>
    <xf numFmtId="168" fontId="50" fillId="15" borderId="1" xfId="26" applyNumberFormat="1" applyFont="1" applyFill="1" applyBorder="1" applyAlignment="1">
      <alignment vertical="center" wrapText="1"/>
    </xf>
    <xf numFmtId="168" fontId="28" fillId="13" borderId="71" xfId="0" applyNumberFormat="1" applyFont="1" applyFill="1" applyBorder="1" applyAlignment="1">
      <alignment vertical="center"/>
    </xf>
    <xf numFmtId="0" fontId="28" fillId="0" borderId="80" xfId="0" applyFont="1" applyBorder="1" applyAlignment="1">
      <alignment vertical="center"/>
    </xf>
    <xf numFmtId="2" fontId="28" fillId="0" borderId="80" xfId="0" applyNumberFormat="1" applyFont="1" applyBorder="1" applyAlignment="1">
      <alignment vertical="center" wrapText="1"/>
    </xf>
    <xf numFmtId="0" fontId="28" fillId="0" borderId="80" xfId="0" applyFont="1" applyBorder="1" applyAlignment="1">
      <alignment vertical="center" wrapText="1"/>
    </xf>
    <xf numFmtId="1" fontId="28" fillId="0" borderId="80" xfId="0" applyNumberFormat="1" applyFont="1" applyBorder="1" applyAlignment="1">
      <alignment horizontal="center" vertical="center"/>
    </xf>
    <xf numFmtId="49" fontId="28" fillId="0" borderId="80" xfId="0" applyNumberFormat="1" applyFont="1" applyBorder="1" applyAlignment="1">
      <alignment horizontal="center" vertical="center"/>
    </xf>
    <xf numFmtId="0" fontId="28" fillId="0" borderId="81" xfId="0" applyFont="1" applyBorder="1" applyAlignment="1">
      <alignment horizontal="center" vertical="center"/>
    </xf>
    <xf numFmtId="0" fontId="28" fillId="0" borderId="81" xfId="0" applyFont="1" applyBorder="1" applyAlignment="1">
      <alignment vertical="center" wrapText="1"/>
    </xf>
    <xf numFmtId="3" fontId="28" fillId="0" borderId="82" xfId="0" applyNumberFormat="1" applyFont="1" applyBorder="1" applyAlignment="1">
      <alignment vertical="center"/>
    </xf>
    <xf numFmtId="0" fontId="28" fillId="13" borderId="31" xfId="0" applyFont="1" applyFill="1" applyBorder="1" applyAlignment="1">
      <alignment horizontal="center" vertical="center"/>
    </xf>
    <xf numFmtId="0" fontId="28" fillId="13" borderId="32" xfId="0" applyFont="1" applyFill="1" applyBorder="1" applyAlignment="1">
      <alignment horizontal="center" vertical="center"/>
    </xf>
    <xf numFmtId="0" fontId="28" fillId="13" borderId="25" xfId="0" applyFont="1" applyFill="1" applyBorder="1" applyAlignment="1">
      <alignment horizontal="center" vertical="center" wrapText="1"/>
    </xf>
    <xf numFmtId="0" fontId="28" fillId="13" borderId="32" xfId="0" applyFont="1" applyFill="1" applyBorder="1" applyAlignment="1">
      <alignment horizontal="center" vertical="center" wrapText="1"/>
    </xf>
    <xf numFmtId="0" fontId="28" fillId="13" borderId="25" xfId="0" applyFont="1" applyFill="1" applyBorder="1" applyAlignment="1">
      <alignment vertical="center" wrapText="1"/>
    </xf>
    <xf numFmtId="0" fontId="28" fillId="13" borderId="32" xfId="0" applyFont="1" applyFill="1" applyBorder="1" applyAlignment="1">
      <alignment vertical="center"/>
    </xf>
    <xf numFmtId="0" fontId="28" fillId="13" borderId="32" xfId="0" applyFont="1" applyFill="1" applyBorder="1" applyAlignment="1">
      <alignment vertical="center" wrapText="1"/>
    </xf>
    <xf numFmtId="0" fontId="28" fillId="13" borderId="25" xfId="0" applyFont="1" applyFill="1" applyBorder="1" applyAlignment="1">
      <alignment vertical="center"/>
    </xf>
    <xf numFmtId="0" fontId="13" fillId="13" borderId="28" xfId="88" applyFont="1" applyFill="1" applyBorder="1" applyAlignment="1" applyProtection="1">
      <alignment horizontal="left" vertical="center"/>
      <protection locked="0"/>
    </xf>
    <xf numFmtId="0" fontId="13" fillId="13" borderId="0" xfId="88" applyFont="1" applyFill="1" applyAlignment="1" applyProtection="1">
      <alignment horizontal="left" vertical="center"/>
      <protection locked="0"/>
    </xf>
    <xf numFmtId="0" fontId="13" fillId="13" borderId="27" xfId="88" applyFont="1" applyFill="1" applyBorder="1" applyAlignment="1" applyProtection="1">
      <alignment horizontal="left" vertical="center" wrapText="1"/>
      <protection locked="0"/>
    </xf>
    <xf numFmtId="49" fontId="13" fillId="13" borderId="0" xfId="88" applyNumberFormat="1" applyFont="1" applyFill="1" applyAlignment="1" applyProtection="1">
      <alignment horizontal="left" vertical="center"/>
      <protection locked="0"/>
    </xf>
    <xf numFmtId="49" fontId="13" fillId="13" borderId="0" xfId="88" applyNumberFormat="1" applyFont="1" applyFill="1" applyAlignment="1" applyProtection="1">
      <alignment horizontal="left" vertical="center" wrapText="1"/>
      <protection locked="0"/>
    </xf>
    <xf numFmtId="49" fontId="13" fillId="13" borderId="27" xfId="88" applyNumberFormat="1" applyFont="1" applyFill="1" applyBorder="1" applyAlignment="1" applyProtection="1">
      <alignment horizontal="left" vertical="center" wrapText="1"/>
      <protection locked="0"/>
    </xf>
    <xf numFmtId="0" fontId="13" fillId="13" borderId="0" xfId="88" applyFont="1" applyFill="1" applyAlignment="1" applyProtection="1">
      <alignment vertical="center"/>
      <protection locked="0"/>
    </xf>
    <xf numFmtId="0" fontId="13" fillId="13" borderId="0" xfId="88" applyFont="1" applyFill="1" applyAlignment="1" applyProtection="1">
      <alignment vertical="center" wrapText="1"/>
      <protection locked="0"/>
    </xf>
    <xf numFmtId="0" fontId="28" fillId="13" borderId="27" xfId="0" applyFont="1" applyFill="1" applyBorder="1" applyAlignment="1">
      <alignment vertical="center"/>
    </xf>
    <xf numFmtId="0" fontId="13" fillId="13" borderId="28" xfId="88" applyFont="1" applyFill="1" applyBorder="1" applyAlignment="1">
      <alignment horizontal="left" vertical="center"/>
    </xf>
    <xf numFmtId="0" fontId="14" fillId="13" borderId="0" xfId="88" applyFont="1" applyFill="1" applyAlignment="1" applyProtection="1">
      <alignment horizontal="left" vertical="center"/>
      <protection locked="0"/>
    </xf>
    <xf numFmtId="0" fontId="14" fillId="13" borderId="27" xfId="88" applyFont="1" applyFill="1" applyBorder="1" applyAlignment="1" applyProtection="1">
      <alignment horizontal="left" vertical="center" wrapText="1"/>
      <protection locked="0"/>
    </xf>
    <xf numFmtId="0" fontId="13" fillId="13" borderId="0" xfId="88" applyFont="1" applyFill="1" applyAlignment="1">
      <alignment horizontal="left" vertical="center"/>
    </xf>
    <xf numFmtId="0" fontId="14" fillId="13" borderId="0" xfId="88" applyFont="1" applyFill="1" applyAlignment="1" applyProtection="1">
      <alignment horizontal="left" vertical="center" wrapText="1"/>
      <protection locked="0"/>
    </xf>
    <xf numFmtId="0" fontId="14" fillId="13" borderId="0" xfId="88" applyFont="1" applyFill="1" applyAlignment="1">
      <alignment vertical="center"/>
    </xf>
    <xf numFmtId="0" fontId="14" fillId="13" borderId="0" xfId="88" applyFont="1" applyFill="1" applyAlignment="1" applyProtection="1">
      <alignment vertical="center" wrapText="1"/>
      <protection locked="0"/>
    </xf>
    <xf numFmtId="0" fontId="14" fillId="13" borderId="0" xfId="88" applyFont="1" applyFill="1" applyAlignment="1" applyProtection="1">
      <alignment vertical="center"/>
      <protection locked="0"/>
    </xf>
    <xf numFmtId="0" fontId="28" fillId="13" borderId="33" xfId="0" applyFont="1" applyFill="1" applyBorder="1" applyAlignment="1">
      <alignment horizontal="center" vertical="center"/>
    </xf>
    <xf numFmtId="0" fontId="28" fillId="13" borderId="34" xfId="0" applyFont="1" applyFill="1" applyBorder="1" applyAlignment="1">
      <alignment horizontal="center" vertical="center"/>
    </xf>
    <xf numFmtId="0" fontId="28" fillId="13" borderId="35" xfId="0" applyFont="1" applyFill="1" applyBorder="1" applyAlignment="1">
      <alignment horizontal="center" vertical="center" wrapText="1"/>
    </xf>
    <xf numFmtId="0" fontId="28" fillId="13" borderId="34" xfId="0" applyFont="1" applyFill="1" applyBorder="1" applyAlignment="1">
      <alignment horizontal="center" vertical="center" wrapText="1"/>
    </xf>
    <xf numFmtId="0" fontId="28" fillId="13" borderId="35" xfId="0" applyFont="1" applyFill="1" applyBorder="1" applyAlignment="1">
      <alignment vertical="center" wrapText="1"/>
    </xf>
    <xf numFmtId="0" fontId="28" fillId="13" borderId="34" xfId="0" applyFont="1" applyFill="1" applyBorder="1" applyAlignment="1">
      <alignment vertical="center"/>
    </xf>
    <xf numFmtId="0" fontId="28" fillId="13" borderId="34" xfId="0" applyFont="1" applyFill="1" applyBorder="1" applyAlignment="1">
      <alignment vertical="center" wrapText="1"/>
    </xf>
    <xf numFmtId="0" fontId="28" fillId="13" borderId="35" xfId="0" applyFont="1" applyFill="1" applyBorder="1" applyAlignment="1">
      <alignment vertical="center"/>
    </xf>
    <xf numFmtId="0" fontId="28" fillId="13" borderId="76" xfId="0" applyFont="1" applyFill="1" applyBorder="1" applyAlignment="1">
      <alignment vertical="center"/>
    </xf>
    <xf numFmtId="2" fontId="28" fillId="13" borderId="0" xfId="0" applyNumberFormat="1" applyFont="1" applyFill="1" applyAlignment="1">
      <alignment vertical="center" wrapText="1"/>
    </xf>
    <xf numFmtId="0" fontId="28" fillId="13" borderId="0" xfId="0" applyFont="1" applyFill="1" applyAlignment="1">
      <alignment vertical="center" wrapText="1"/>
    </xf>
    <xf numFmtId="1" fontId="28" fillId="13" borderId="0" xfId="0" applyNumberFormat="1" applyFont="1" applyFill="1" applyAlignment="1">
      <alignment horizontal="center" vertical="center"/>
    </xf>
    <xf numFmtId="49" fontId="28" fillId="13" borderId="0" xfId="0" applyNumberFormat="1" applyFont="1" applyFill="1" applyAlignment="1">
      <alignment horizontal="center" vertical="center"/>
    </xf>
    <xf numFmtId="0" fontId="28" fillId="13" borderId="0" xfId="0" applyFont="1" applyFill="1" applyAlignment="1">
      <alignment horizontal="center" vertical="center"/>
    </xf>
    <xf numFmtId="3" fontId="28" fillId="13" borderId="0" xfId="0" applyNumberFormat="1" applyFont="1" applyFill="1" applyAlignment="1">
      <alignment vertical="center"/>
    </xf>
    <xf numFmtId="4" fontId="28" fillId="0" borderId="73" xfId="0" applyNumberFormat="1" applyFont="1" applyFill="1" applyBorder="1" applyAlignment="1">
      <alignment vertical="center"/>
    </xf>
    <xf numFmtId="0" fontId="2" fillId="13" borderId="71" xfId="0" applyFont="1" applyFill="1" applyBorder="1" applyAlignment="1">
      <alignment vertical="center"/>
    </xf>
    <xf numFmtId="0" fontId="18" fillId="0" borderId="72" xfId="0" applyFont="1" applyBorder="1" applyAlignment="1">
      <alignment vertical="center"/>
    </xf>
    <xf numFmtId="0" fontId="2" fillId="0" borderId="73" xfId="0" applyFont="1" applyBorder="1" applyAlignment="1">
      <alignment vertical="center"/>
    </xf>
    <xf numFmtId="0" fontId="2" fillId="0" borderId="71" xfId="0" applyFont="1" applyBorder="1" applyAlignment="1">
      <alignment vertical="center"/>
    </xf>
    <xf numFmtId="0" fontId="2" fillId="0" borderId="74" xfId="0" applyFont="1" applyBorder="1" applyAlignment="1">
      <alignment vertical="center"/>
    </xf>
    <xf numFmtId="0" fontId="2" fillId="0" borderId="75" xfId="0" applyFont="1" applyBorder="1" applyAlignment="1">
      <alignment vertical="center"/>
    </xf>
    <xf numFmtId="0" fontId="2" fillId="0" borderId="76" xfId="0" applyFont="1" applyBorder="1" applyAlignment="1">
      <alignment vertical="center"/>
    </xf>
    <xf numFmtId="0" fontId="2" fillId="13" borderId="0" xfId="0" applyFont="1" applyFill="1" applyAlignment="1">
      <alignment vertical="center"/>
    </xf>
    <xf numFmtId="2" fontId="18" fillId="13" borderId="5" xfId="0" applyNumberFormat="1" applyFont="1" applyFill="1" applyBorder="1" applyAlignment="1">
      <alignment horizontal="justify" vertical="center" wrapText="1"/>
    </xf>
    <xf numFmtId="0" fontId="18" fillId="13" borderId="6" xfId="0" applyFont="1" applyFill="1" applyBorder="1" applyAlignment="1">
      <alignment vertical="center" wrapText="1"/>
    </xf>
    <xf numFmtId="0" fontId="18" fillId="13" borderId="36" xfId="0" applyFont="1" applyFill="1" applyBorder="1" applyAlignment="1">
      <alignment horizontal="justify" vertical="center" wrapText="1"/>
    </xf>
    <xf numFmtId="0" fontId="18" fillId="13" borderId="38" xfId="0" applyFont="1" applyFill="1" applyBorder="1" applyAlignment="1">
      <alignment horizontal="justify" vertical="center"/>
    </xf>
    <xf numFmtId="0" fontId="18" fillId="13" borderId="6" xfId="0" applyFont="1" applyFill="1" applyBorder="1" applyAlignment="1">
      <alignment horizontal="justify" vertical="center" wrapText="1"/>
    </xf>
    <xf numFmtId="0" fontId="18" fillId="13" borderId="38" xfId="0" applyFont="1" applyFill="1" applyBorder="1" applyAlignment="1">
      <alignment horizontal="center" vertical="center"/>
    </xf>
    <xf numFmtId="2" fontId="18" fillId="13" borderId="7" xfId="0" applyNumberFormat="1" applyFont="1" applyFill="1" applyBorder="1" applyAlignment="1">
      <alignment horizontal="justify" vertical="center" wrapText="1"/>
    </xf>
    <xf numFmtId="0" fontId="18" fillId="13" borderId="8" xfId="0" applyFont="1" applyFill="1" applyBorder="1" applyAlignment="1">
      <alignment vertical="center" wrapText="1"/>
    </xf>
    <xf numFmtId="0" fontId="18" fillId="13" borderId="39" xfId="0" applyFont="1" applyFill="1" applyBorder="1" applyAlignment="1">
      <alignment horizontal="justify" vertical="center" wrapText="1"/>
    </xf>
    <xf numFmtId="0" fontId="18" fillId="13" borderId="40" xfId="0" applyFont="1" applyFill="1" applyBorder="1" applyAlignment="1">
      <alignment horizontal="justify" vertical="center"/>
    </xf>
    <xf numFmtId="0" fontId="18" fillId="13" borderId="8" xfId="0" applyFont="1" applyFill="1" applyBorder="1" applyAlignment="1">
      <alignment horizontal="justify" vertical="center" wrapText="1"/>
    </xf>
    <xf numFmtId="0" fontId="18" fillId="13" borderId="40" xfId="0" applyFont="1" applyFill="1" applyBorder="1" applyAlignment="1">
      <alignment horizontal="center" vertical="center"/>
    </xf>
    <xf numFmtId="167" fontId="18" fillId="14" borderId="1" xfId="0" applyNumberFormat="1" applyFont="1" applyFill="1" applyBorder="1" applyAlignment="1">
      <alignment horizontal="center" vertical="center" wrapText="1"/>
    </xf>
    <xf numFmtId="167" fontId="18" fillId="14" borderId="46" xfId="0" applyNumberFormat="1" applyFont="1" applyFill="1" applyBorder="1" applyAlignment="1">
      <alignment horizontal="center" vertical="center" wrapText="1"/>
    </xf>
    <xf numFmtId="167" fontId="18" fillId="14" borderId="2" xfId="0" applyNumberFormat="1" applyFont="1" applyFill="1" applyBorder="1" applyAlignment="1">
      <alignment horizontal="center" vertical="center" wrapText="1"/>
    </xf>
    <xf numFmtId="4" fontId="2" fillId="0" borderId="76" xfId="0" applyNumberFormat="1" applyFont="1" applyBorder="1" applyAlignment="1">
      <alignment vertical="center"/>
    </xf>
    <xf numFmtId="168" fontId="2" fillId="0" borderId="11" xfId="26" applyNumberFormat="1" applyFont="1" applyBorder="1" applyAlignment="1">
      <alignment horizontal="center" vertical="center"/>
    </xf>
    <xf numFmtId="4" fontId="2" fillId="0" borderId="9" xfId="0" applyNumberFormat="1" applyFont="1" applyBorder="1" applyAlignment="1">
      <alignment vertical="center"/>
    </xf>
    <xf numFmtId="4" fontId="2" fillId="0" borderId="15" xfId="0" applyNumberFormat="1" applyFont="1" applyBorder="1" applyAlignment="1">
      <alignment vertical="center"/>
    </xf>
    <xf numFmtId="4" fontId="2" fillId="0" borderId="16" xfId="0" applyNumberFormat="1" applyFont="1" applyBorder="1" applyAlignment="1">
      <alignment vertical="center"/>
    </xf>
    <xf numFmtId="4" fontId="2" fillId="13" borderId="73" xfId="0" applyNumberFormat="1" applyFont="1" applyFill="1" applyBorder="1" applyAlignment="1">
      <alignment vertical="center"/>
    </xf>
    <xf numFmtId="0" fontId="75" fillId="13" borderId="11" xfId="0" applyFont="1" applyFill="1" applyBorder="1" applyAlignment="1">
      <alignment vertical="center" wrapText="1"/>
    </xf>
    <xf numFmtId="4" fontId="2" fillId="0" borderId="15" xfId="0" applyNumberFormat="1" applyFont="1" applyBorder="1" applyAlignment="1">
      <alignment horizontal="center" vertical="center"/>
    </xf>
    <xf numFmtId="4" fontId="2" fillId="0" borderId="9" xfId="0" applyNumberFormat="1" applyFont="1" applyBorder="1" applyAlignment="1">
      <alignment horizontal="center" vertical="center"/>
    </xf>
    <xf numFmtId="4" fontId="2" fillId="0" borderId="16" xfId="0" applyNumberFormat="1" applyFont="1" applyBorder="1" applyAlignment="1">
      <alignment horizontal="center" vertical="center"/>
    </xf>
    <xf numFmtId="4" fontId="2" fillId="0" borderId="73" xfId="0" applyNumberFormat="1" applyFont="1" applyFill="1" applyBorder="1" applyAlignment="1">
      <alignment horizontal="justify" vertical="center" wrapText="1"/>
    </xf>
    <xf numFmtId="4" fontId="2" fillId="13" borderId="73" xfId="0" applyNumberFormat="1" applyFont="1" applyFill="1" applyBorder="1" applyAlignment="1">
      <alignment horizontal="justify" vertical="center" wrapText="1"/>
    </xf>
    <xf numFmtId="4" fontId="2" fillId="13" borderId="73" xfId="0" applyNumberFormat="1" applyFont="1" applyFill="1" applyBorder="1" applyAlignment="1">
      <alignment vertical="center" wrapText="1"/>
    </xf>
    <xf numFmtId="168" fontId="2" fillId="0" borderId="107" xfId="26" applyNumberFormat="1" applyFont="1" applyBorder="1" applyAlignment="1">
      <alignment horizontal="center" vertical="center"/>
    </xf>
    <xf numFmtId="4" fontId="2" fillId="0" borderId="22" xfId="0" applyNumberFormat="1" applyFont="1" applyBorder="1" applyAlignment="1">
      <alignment vertical="center"/>
    </xf>
    <xf numFmtId="4" fontId="2" fillId="0" borderId="23" xfId="0" applyNumberFormat="1" applyFont="1" applyBorder="1" applyAlignment="1">
      <alignment vertical="center"/>
    </xf>
    <xf numFmtId="4" fontId="2" fillId="13" borderId="71" xfId="0" applyNumberFormat="1" applyFont="1" applyFill="1" applyBorder="1" applyAlignment="1">
      <alignment vertical="center"/>
    </xf>
    <xf numFmtId="0" fontId="2" fillId="0" borderId="77" xfId="0" applyFont="1" applyBorder="1" applyAlignment="1">
      <alignment vertical="center"/>
    </xf>
    <xf numFmtId="0" fontId="2" fillId="0" borderId="78" xfId="0" applyFont="1" applyBorder="1" applyAlignment="1">
      <alignment vertical="center"/>
    </xf>
    <xf numFmtId="2" fontId="2" fillId="0" borderId="78" xfId="0" applyNumberFormat="1" applyFont="1" applyBorder="1" applyAlignment="1">
      <alignment horizontal="justify" vertical="center" wrapText="1"/>
    </xf>
    <xf numFmtId="0" fontId="2" fillId="0" borderId="78" xfId="0" applyFont="1" applyBorder="1" applyAlignment="1">
      <alignment vertical="center" wrapText="1"/>
    </xf>
    <xf numFmtId="0" fontId="2" fillId="0" borderId="78" xfId="0" applyFont="1" applyBorder="1" applyAlignment="1">
      <alignment horizontal="justify" vertical="center"/>
    </xf>
    <xf numFmtId="1" fontId="2" fillId="0" borderId="78" xfId="0" applyNumberFormat="1" applyFont="1" applyBorder="1" applyAlignment="1">
      <alignment horizontal="center" vertical="center"/>
    </xf>
    <xf numFmtId="0" fontId="2" fillId="0" borderId="78" xfId="0" applyFont="1" applyBorder="1" applyAlignment="1">
      <alignment horizontal="center" vertical="center" wrapText="1"/>
    </xf>
    <xf numFmtId="49" fontId="2" fillId="0" borderId="78" xfId="0" applyNumberFormat="1" applyFont="1" applyBorder="1" applyAlignment="1">
      <alignment horizontal="center" vertical="center"/>
    </xf>
    <xf numFmtId="0" fontId="2" fillId="0" borderId="79" xfId="0" applyFont="1" applyBorder="1" applyAlignment="1">
      <alignment horizontal="center" vertical="center" wrapText="1"/>
    </xf>
    <xf numFmtId="168" fontId="74" fillId="0" borderId="70" xfId="26" applyNumberFormat="1" applyFont="1" applyFill="1" applyBorder="1" applyAlignment="1">
      <alignment horizontal="center" vertical="center" wrapText="1"/>
    </xf>
    <xf numFmtId="41" fontId="2" fillId="13" borderId="71" xfId="105" applyFont="1" applyFill="1" applyBorder="1" applyAlignment="1">
      <alignment vertical="center"/>
    </xf>
    <xf numFmtId="168" fontId="2" fillId="13" borderId="71" xfId="0" applyNumberFormat="1" applyFont="1" applyFill="1" applyBorder="1" applyAlignment="1">
      <alignment vertical="center"/>
    </xf>
    <xf numFmtId="0" fontId="2" fillId="0" borderId="80" xfId="0" applyFont="1" applyBorder="1" applyAlignment="1">
      <alignment vertical="center"/>
    </xf>
    <xf numFmtId="2" fontId="2" fillId="0" borderId="80" xfId="0" applyNumberFormat="1" applyFont="1" applyBorder="1" applyAlignment="1">
      <alignment horizontal="justify" vertical="center" wrapText="1"/>
    </xf>
    <xf numFmtId="0" fontId="2" fillId="0" borderId="80" xfId="0" applyFont="1" applyBorder="1" applyAlignment="1">
      <alignment vertical="center" wrapText="1"/>
    </xf>
    <xf numFmtId="0" fontId="2" fillId="0" borderId="80" xfId="0" applyFont="1" applyBorder="1" applyAlignment="1">
      <alignment horizontal="justify" vertical="center"/>
    </xf>
    <xf numFmtId="1" fontId="2" fillId="0" borderId="80" xfId="0" applyNumberFormat="1" applyFont="1" applyBorder="1" applyAlignment="1">
      <alignment horizontal="center" vertical="center"/>
    </xf>
    <xf numFmtId="0" fontId="2" fillId="0" borderId="80" xfId="0" applyFont="1" applyBorder="1" applyAlignment="1">
      <alignment horizontal="center" vertical="center" wrapText="1"/>
    </xf>
    <xf numFmtId="49" fontId="2" fillId="0" borderId="80" xfId="0" applyNumberFormat="1" applyFont="1" applyBorder="1" applyAlignment="1">
      <alignment horizontal="center" vertical="center"/>
    </xf>
    <xf numFmtId="0" fontId="2" fillId="0" borderId="81" xfId="0" applyFont="1" applyBorder="1" applyAlignment="1">
      <alignment horizontal="center" vertical="center"/>
    </xf>
    <xf numFmtId="0" fontId="2" fillId="0" borderId="81" xfId="0" applyFont="1" applyBorder="1" applyAlignment="1">
      <alignment horizontal="center" vertical="center" wrapText="1"/>
    </xf>
    <xf numFmtId="3" fontId="2" fillId="0" borderId="82" xfId="0" applyNumberFormat="1" applyFont="1" applyBorder="1" applyAlignment="1">
      <alignment horizontal="center" vertical="center"/>
    </xf>
    <xf numFmtId="0" fontId="2" fillId="13" borderId="31" xfId="0" applyFont="1" applyFill="1" applyBorder="1" applyAlignment="1">
      <alignment horizontal="center" vertical="center"/>
    </xf>
    <xf numFmtId="0" fontId="2" fillId="13" borderId="32" xfId="0" applyFont="1" applyFill="1" applyBorder="1" applyAlignment="1">
      <alignment horizontal="justify" vertical="center" wrapText="1"/>
    </xf>
    <xf numFmtId="0" fontId="2" fillId="13" borderId="32" xfId="0" applyFont="1" applyFill="1" applyBorder="1" applyAlignment="1">
      <alignment horizontal="center" vertical="center"/>
    </xf>
    <xf numFmtId="0" fontId="2" fillId="13" borderId="25" xfId="0" applyFont="1" applyFill="1" applyBorder="1" applyAlignment="1">
      <alignment horizontal="center" vertical="center" wrapText="1"/>
    </xf>
    <xf numFmtId="0" fontId="2" fillId="13" borderId="31" xfId="0" applyFont="1" applyFill="1" applyBorder="1" applyAlignment="1">
      <alignment horizontal="justify" vertical="center"/>
    </xf>
    <xf numFmtId="0" fontId="2" fillId="13" borderId="32" xfId="0" applyFont="1" applyFill="1" applyBorder="1" applyAlignment="1">
      <alignment horizontal="justify" vertical="center"/>
    </xf>
    <xf numFmtId="0" fontId="2" fillId="13" borderId="32" xfId="0" applyFont="1" applyFill="1" applyBorder="1" applyAlignment="1">
      <alignment horizontal="center" vertical="center" wrapText="1"/>
    </xf>
    <xf numFmtId="0" fontId="2" fillId="13" borderId="32" xfId="0" applyFont="1" applyFill="1" applyBorder="1" applyAlignment="1">
      <alignment vertical="center"/>
    </xf>
    <xf numFmtId="0" fontId="2" fillId="13" borderId="25" xfId="0" applyFont="1" applyFill="1" applyBorder="1" applyAlignment="1">
      <alignment vertical="center"/>
    </xf>
    <xf numFmtId="0" fontId="18" fillId="13" borderId="28" xfId="88" applyFont="1" applyFill="1" applyBorder="1" applyAlignment="1" applyProtection="1">
      <alignment horizontal="left" vertical="center"/>
      <protection locked="0"/>
    </xf>
    <xf numFmtId="0" fontId="18" fillId="13" borderId="0" xfId="88" applyFont="1" applyFill="1" applyAlignment="1" applyProtection="1">
      <alignment horizontal="justify" vertical="center" wrapText="1"/>
      <protection locked="0"/>
    </xf>
    <xf numFmtId="0" fontId="18" fillId="13" borderId="0" xfId="88" applyFont="1" applyFill="1" applyAlignment="1" applyProtection="1">
      <alignment horizontal="left" vertical="center"/>
      <protection locked="0"/>
    </xf>
    <xf numFmtId="0" fontId="18" fillId="13" borderId="27" xfId="88" applyFont="1" applyFill="1" applyBorder="1" applyAlignment="1" applyProtection="1">
      <alignment horizontal="left" vertical="center" wrapText="1"/>
      <protection locked="0"/>
    </xf>
    <xf numFmtId="49" fontId="18" fillId="13" borderId="0" xfId="88" applyNumberFormat="1" applyFont="1" applyFill="1" applyAlignment="1" applyProtection="1">
      <alignment horizontal="justify" vertical="center"/>
      <protection locked="0"/>
    </xf>
    <xf numFmtId="49" fontId="18" fillId="13" borderId="0" xfId="88" applyNumberFormat="1" applyFont="1" applyFill="1" applyAlignment="1" applyProtection="1">
      <alignment horizontal="left" vertical="center"/>
      <protection locked="0"/>
    </xf>
    <xf numFmtId="49" fontId="18" fillId="13" borderId="0" xfId="88" applyNumberFormat="1" applyFont="1" applyFill="1" applyAlignment="1" applyProtection="1">
      <alignment horizontal="center" vertical="center" wrapText="1"/>
      <protection locked="0"/>
    </xf>
    <xf numFmtId="49" fontId="18" fillId="13" borderId="0" xfId="88" applyNumberFormat="1" applyFont="1" applyFill="1" applyAlignment="1" applyProtection="1">
      <alignment horizontal="center" vertical="center"/>
      <protection locked="0"/>
    </xf>
    <xf numFmtId="49" fontId="18" fillId="13" borderId="27" xfId="88" applyNumberFormat="1" applyFont="1" applyFill="1" applyBorder="1" applyAlignment="1" applyProtection="1">
      <alignment horizontal="center" vertical="center" wrapText="1"/>
      <protection locked="0"/>
    </xf>
    <xf numFmtId="0" fontId="18" fillId="13" borderId="0" xfId="88" applyFont="1" applyFill="1" applyAlignment="1" applyProtection="1">
      <alignment vertical="center"/>
      <protection locked="0"/>
    </xf>
    <xf numFmtId="0" fontId="18" fillId="13" borderId="0" xfId="88" applyFont="1" applyFill="1" applyAlignment="1" applyProtection="1">
      <alignment horizontal="center" vertical="center" wrapText="1"/>
      <protection locked="0"/>
    </xf>
    <xf numFmtId="0" fontId="18" fillId="13" borderId="0" xfId="88" applyFont="1" applyFill="1" applyAlignment="1" applyProtection="1">
      <alignment horizontal="center" vertical="center"/>
      <protection locked="0"/>
    </xf>
    <xf numFmtId="0" fontId="2" fillId="13" borderId="27" xfId="0" applyFont="1" applyFill="1" applyBorder="1" applyAlignment="1">
      <alignment vertical="center"/>
    </xf>
    <xf numFmtId="0" fontId="18" fillId="13" borderId="28" xfId="88" applyFont="1" applyFill="1" applyBorder="1" applyAlignment="1">
      <alignment horizontal="left" vertical="center"/>
    </xf>
    <xf numFmtId="0" fontId="2" fillId="13" borderId="0" xfId="88" applyFont="1" applyFill="1" applyAlignment="1" applyProtection="1">
      <alignment horizontal="justify" vertical="center" wrapText="1"/>
      <protection locked="0"/>
    </xf>
    <xf numFmtId="0" fontId="2" fillId="13" borderId="0" xfId="88" applyFont="1" applyFill="1" applyAlignment="1" applyProtection="1">
      <alignment horizontal="left" vertical="center"/>
      <protection locked="0"/>
    </xf>
    <xf numFmtId="0" fontId="2" fillId="13" borderId="27" xfId="88" applyFont="1" applyFill="1" applyBorder="1" applyAlignment="1" applyProtection="1">
      <alignment horizontal="left" vertical="center" wrapText="1"/>
      <protection locked="0"/>
    </xf>
    <xf numFmtId="0" fontId="2" fillId="13" borderId="0" xfId="88" applyFont="1" applyFill="1" applyAlignment="1" applyProtection="1">
      <alignment horizontal="justify" vertical="center"/>
      <protection locked="0"/>
    </xf>
    <xf numFmtId="0" fontId="2" fillId="13" borderId="0" xfId="88" applyFont="1" applyFill="1" applyAlignment="1" applyProtection="1">
      <alignment horizontal="center" vertical="center" wrapText="1"/>
      <protection locked="0"/>
    </xf>
    <xf numFmtId="0" fontId="2" fillId="13" borderId="0" xfId="88" applyFont="1" applyFill="1" applyAlignment="1" applyProtection="1">
      <alignment horizontal="center" vertical="center"/>
      <protection locked="0"/>
    </xf>
    <xf numFmtId="0" fontId="2" fillId="13" borderId="27" xfId="88" applyFont="1" applyFill="1" applyBorder="1" applyAlignment="1" applyProtection="1">
      <alignment horizontal="center" vertical="center" wrapText="1"/>
      <protection locked="0"/>
    </xf>
    <xf numFmtId="0" fontId="2" fillId="13" borderId="0" xfId="88" applyFont="1" applyFill="1" applyAlignment="1">
      <alignment vertical="center"/>
    </xf>
    <xf numFmtId="0" fontId="2" fillId="13" borderId="0" xfId="88" applyFont="1" applyFill="1" applyAlignment="1" applyProtection="1">
      <alignment vertical="center"/>
      <protection locked="0"/>
    </xf>
    <xf numFmtId="0" fontId="2" fillId="13" borderId="33" xfId="0" applyFont="1" applyFill="1" applyBorder="1" applyAlignment="1">
      <alignment horizontal="center" vertical="center"/>
    </xf>
    <xf numFmtId="0" fontId="2" fillId="13" borderId="34" xfId="0" applyFont="1" applyFill="1" applyBorder="1" applyAlignment="1">
      <alignment horizontal="justify" vertical="center" wrapText="1"/>
    </xf>
    <xf numFmtId="0" fontId="2" fillId="13" borderId="34" xfId="0" applyFont="1" applyFill="1" applyBorder="1" applyAlignment="1">
      <alignment horizontal="center" vertical="center"/>
    </xf>
    <xf numFmtId="0" fontId="2" fillId="13" borderId="35" xfId="0" applyFont="1" applyFill="1" applyBorder="1" applyAlignment="1">
      <alignment horizontal="center" vertical="center" wrapText="1"/>
    </xf>
    <xf numFmtId="0" fontId="2" fillId="13" borderId="33" xfId="0" applyFont="1" applyFill="1" applyBorder="1" applyAlignment="1">
      <alignment horizontal="justify" vertical="center"/>
    </xf>
    <xf numFmtId="0" fontId="2" fillId="13" borderId="34" xfId="0" applyFont="1" applyFill="1" applyBorder="1" applyAlignment="1">
      <alignment horizontal="justify" vertical="center"/>
    </xf>
    <xf numFmtId="0" fontId="2" fillId="13" borderId="34" xfId="0" applyFont="1" applyFill="1" applyBorder="1" applyAlignment="1">
      <alignment horizontal="center" vertical="center" wrapText="1"/>
    </xf>
    <xf numFmtId="0" fontId="2" fillId="13" borderId="34" xfId="0" applyFont="1" applyFill="1" applyBorder="1" applyAlignment="1">
      <alignment vertical="center"/>
    </xf>
    <xf numFmtId="0" fontId="2" fillId="13" borderId="35" xfId="0" applyFont="1" applyFill="1" applyBorder="1" applyAlignment="1">
      <alignment vertical="center"/>
    </xf>
    <xf numFmtId="0" fontId="2" fillId="13" borderId="76" xfId="0" applyFont="1" applyFill="1" applyBorder="1" applyAlignment="1">
      <alignment vertical="center"/>
    </xf>
    <xf numFmtId="2" fontId="2" fillId="13" borderId="0" xfId="0" applyNumberFormat="1" applyFont="1" applyFill="1" applyAlignment="1">
      <alignment horizontal="justify" vertical="center" wrapText="1"/>
    </xf>
    <xf numFmtId="0" fontId="2" fillId="13" borderId="0" xfId="0" applyFont="1" applyFill="1" applyAlignment="1">
      <alignment vertical="center" wrapText="1"/>
    </xf>
    <xf numFmtId="0" fontId="2" fillId="13" borderId="0" xfId="0" applyFont="1" applyFill="1" applyAlignment="1">
      <alignment horizontal="justify" vertical="center"/>
    </xf>
    <xf numFmtId="1" fontId="2" fillId="13" borderId="0" xfId="0" applyNumberFormat="1" applyFont="1" applyFill="1" applyAlignment="1">
      <alignment horizontal="center" vertical="center"/>
    </xf>
    <xf numFmtId="0" fontId="2" fillId="13" borderId="0" xfId="0" applyFont="1" applyFill="1" applyAlignment="1">
      <alignment horizontal="center" vertical="center" wrapText="1"/>
    </xf>
    <xf numFmtId="49" fontId="2" fillId="13" borderId="0" xfId="0" applyNumberFormat="1" applyFont="1" applyFill="1" applyAlignment="1">
      <alignment horizontal="center" vertical="center"/>
    </xf>
    <xf numFmtId="0" fontId="2" fillId="13" borderId="0" xfId="0" applyFont="1" applyFill="1" applyAlignment="1">
      <alignment horizontal="center" vertical="center"/>
    </xf>
    <xf numFmtId="3" fontId="2" fillId="13" borderId="0" xfId="0" applyNumberFormat="1" applyFont="1" applyFill="1" applyAlignment="1">
      <alignment horizontal="center" vertical="center"/>
    </xf>
    <xf numFmtId="37" fontId="65" fillId="0" borderId="61" xfId="106" applyNumberFormat="1" applyFont="1" applyFill="1" applyBorder="1" applyAlignment="1">
      <alignment vertical="center"/>
    </xf>
    <xf numFmtId="37" fontId="65" fillId="0" borderId="48" xfId="106" applyNumberFormat="1" applyFont="1" applyFill="1" applyBorder="1" applyAlignment="1">
      <alignment vertical="center"/>
    </xf>
    <xf numFmtId="37" fontId="65" fillId="0" borderId="49" xfId="106" applyNumberFormat="1" applyFont="1" applyFill="1" applyBorder="1" applyAlignment="1">
      <alignment horizontal="center" vertical="center"/>
    </xf>
    <xf numFmtId="37" fontId="65" fillId="0" borderId="50" xfId="106" applyNumberFormat="1" applyFont="1" applyFill="1" applyBorder="1" applyAlignment="1">
      <alignment vertical="center"/>
    </xf>
    <xf numFmtId="168" fontId="28" fillId="0" borderId="11" xfId="26" applyNumberFormat="1" applyFont="1" applyFill="1" applyBorder="1" applyAlignment="1">
      <alignment vertical="center"/>
    </xf>
    <xf numFmtId="168" fontId="28" fillId="0" borderId="104" xfId="26" applyNumberFormat="1" applyFont="1" applyFill="1" applyBorder="1" applyAlignment="1">
      <alignment vertical="center"/>
    </xf>
    <xf numFmtId="168" fontId="28" fillId="0" borderId="105" xfId="26" applyNumberFormat="1" applyFont="1" applyBorder="1" applyAlignment="1">
      <alignment vertical="center"/>
    </xf>
    <xf numFmtId="168" fontId="28" fillId="0" borderId="106" xfId="26" applyNumberFormat="1" applyFont="1" applyBorder="1" applyAlignment="1">
      <alignment vertical="center"/>
    </xf>
    <xf numFmtId="168" fontId="28" fillId="0" borderId="107" xfId="26" applyNumberFormat="1" applyFont="1" applyBorder="1" applyAlignment="1">
      <alignment vertical="center"/>
    </xf>
    <xf numFmtId="168" fontId="2" fillId="0" borderId="31" xfId="26" applyNumberFormat="1" applyFont="1" applyFill="1" applyBorder="1" applyAlignment="1">
      <alignment horizontal="center" vertical="center" wrapText="1"/>
    </xf>
    <xf numFmtId="4" fontId="28" fillId="0" borderId="13" xfId="0" applyNumberFormat="1" applyFont="1" applyBorder="1" applyAlignment="1">
      <alignment horizontal="center" vertical="center"/>
    </xf>
    <xf numFmtId="4" fontId="78" fillId="13" borderId="73" xfId="0" applyNumberFormat="1" applyFont="1" applyFill="1" applyBorder="1" applyAlignment="1">
      <alignment horizontal="justify" vertical="center" wrapText="1"/>
    </xf>
    <xf numFmtId="168" fontId="2" fillId="0" borderId="44" xfId="26" applyNumberFormat="1" applyFont="1" applyFill="1" applyBorder="1" applyAlignment="1">
      <alignment horizontal="center" vertical="center" wrapText="1"/>
    </xf>
    <xf numFmtId="4" fontId="28" fillId="0" borderId="112" xfId="0" applyNumberFormat="1" applyFont="1" applyBorder="1" applyAlignment="1">
      <alignment horizontal="center" vertical="center"/>
    </xf>
    <xf numFmtId="4" fontId="28" fillId="0" borderId="15" xfId="0" applyNumberFormat="1" applyFont="1" applyBorder="1" applyAlignment="1">
      <alignment horizontal="center" vertical="center"/>
    </xf>
    <xf numFmtId="4" fontId="28" fillId="0" borderId="16" xfId="0" applyNumberFormat="1" applyFont="1" applyBorder="1" applyAlignment="1">
      <alignment horizontal="center" vertical="center"/>
    </xf>
    <xf numFmtId="37" fontId="28" fillId="13" borderId="44" xfId="106" applyNumberFormat="1" applyFont="1" applyFill="1" applyBorder="1" applyAlignment="1">
      <alignment vertical="center"/>
    </xf>
    <xf numFmtId="4" fontId="28" fillId="0" borderId="112" xfId="0" applyNumberFormat="1" applyFont="1" applyBorder="1" applyAlignment="1">
      <alignment vertical="center"/>
    </xf>
    <xf numFmtId="4" fontId="79" fillId="13" borderId="73" xfId="0" applyNumberFormat="1" applyFont="1" applyFill="1" applyBorder="1" applyAlignment="1">
      <alignment vertical="center"/>
    </xf>
    <xf numFmtId="37" fontId="28" fillId="13" borderId="50" xfId="106" applyNumberFormat="1" applyFont="1" applyFill="1" applyBorder="1" applyAlignment="1">
      <alignment vertical="center"/>
    </xf>
    <xf numFmtId="37" fontId="65" fillId="13" borderId="50" xfId="106" applyNumberFormat="1" applyFont="1" applyFill="1" applyBorder="1" applyAlignment="1">
      <alignment vertical="center"/>
    </xf>
    <xf numFmtId="37" fontId="65" fillId="13" borderId="50" xfId="106" applyNumberFormat="1" applyFont="1" applyFill="1" applyBorder="1" applyAlignment="1">
      <alignment horizontal="right" vertical="center" wrapText="1"/>
    </xf>
    <xf numFmtId="168" fontId="78" fillId="0" borderId="11" xfId="26" applyNumberFormat="1" applyFont="1" applyBorder="1" applyAlignment="1">
      <alignment horizontal="center" vertical="center"/>
    </xf>
    <xf numFmtId="0" fontId="28" fillId="0" borderId="78" xfId="0" applyFont="1" applyBorder="1" applyAlignment="1">
      <alignment horizontal="center" vertical="center" wrapText="1"/>
    </xf>
    <xf numFmtId="0" fontId="28" fillId="0" borderId="79" xfId="0" applyFont="1" applyBorder="1" applyAlignment="1">
      <alignment horizontal="center" vertical="center" wrapText="1"/>
    </xf>
    <xf numFmtId="168" fontId="74" fillId="15" borderId="70" xfId="26" applyNumberFormat="1" applyFont="1" applyFill="1" applyBorder="1" applyAlignment="1">
      <alignment vertical="center" wrapText="1"/>
    </xf>
    <xf numFmtId="41" fontId="28" fillId="13" borderId="73" xfId="105" applyFont="1" applyFill="1" applyBorder="1" applyAlignment="1">
      <alignment vertical="center"/>
    </xf>
    <xf numFmtId="0" fontId="28" fillId="0" borderId="80" xfId="0" applyFont="1" applyBorder="1" applyAlignment="1">
      <alignment horizontal="center" vertical="center" wrapText="1"/>
    </xf>
    <xf numFmtId="0" fontId="28" fillId="0" borderId="81" xfId="0" applyFont="1" applyBorder="1" applyAlignment="1">
      <alignment horizontal="center" vertical="center" wrapText="1"/>
    </xf>
    <xf numFmtId="49" fontId="13" fillId="13" borderId="28" xfId="88" applyNumberFormat="1" applyFont="1" applyFill="1" applyBorder="1" applyAlignment="1" applyProtection="1">
      <alignment horizontal="left" vertical="center"/>
      <protection locked="0"/>
    </xf>
    <xf numFmtId="49" fontId="13" fillId="13" borderId="0" xfId="88" applyNumberFormat="1" applyFont="1" applyFill="1" applyBorder="1" applyAlignment="1" applyProtection="1">
      <alignment horizontal="left" vertical="center"/>
      <protection locked="0"/>
    </xf>
    <xf numFmtId="49" fontId="13" fillId="13" borderId="0" xfId="88" applyNumberFormat="1" applyFont="1" applyFill="1" applyBorder="1" applyAlignment="1" applyProtection="1">
      <alignment horizontal="center" vertical="center" wrapText="1"/>
      <protection locked="0"/>
    </xf>
    <xf numFmtId="49" fontId="13" fillId="13" borderId="27" xfId="88" applyNumberFormat="1" applyFont="1" applyFill="1" applyBorder="1" applyAlignment="1" applyProtection="1">
      <alignment horizontal="center" vertical="center" wrapText="1"/>
      <protection locked="0"/>
    </xf>
    <xf numFmtId="0" fontId="13" fillId="13" borderId="0" xfId="88" applyFont="1" applyFill="1" applyAlignment="1" applyProtection="1">
      <alignment horizontal="center" vertical="center" wrapText="1"/>
      <protection locked="0"/>
    </xf>
    <xf numFmtId="0" fontId="14" fillId="13" borderId="0" xfId="88" applyFont="1" applyFill="1" applyBorder="1" applyAlignment="1" applyProtection="1">
      <alignment horizontal="left" vertical="center"/>
      <protection locked="0"/>
    </xf>
    <xf numFmtId="0" fontId="14" fillId="13" borderId="0" xfId="88" applyFont="1" applyFill="1" applyBorder="1" applyAlignment="1" applyProtection="1">
      <alignment horizontal="center" vertical="center" wrapText="1"/>
      <protection locked="0"/>
    </xf>
    <xf numFmtId="0" fontId="14" fillId="13" borderId="27" xfId="88" applyFont="1" applyFill="1" applyBorder="1" applyAlignment="1" applyProtection="1">
      <alignment horizontal="center" vertical="center" wrapText="1"/>
      <protection locked="0"/>
    </xf>
    <xf numFmtId="0" fontId="14" fillId="13" borderId="0" xfId="88" applyFont="1" applyFill="1" applyAlignment="1" applyProtection="1">
      <alignment horizontal="center" vertical="center" wrapText="1"/>
      <protection locked="0"/>
    </xf>
    <xf numFmtId="0" fontId="28" fillId="13" borderId="0" xfId="0" applyFont="1" applyFill="1" applyAlignment="1">
      <alignment horizontal="center" vertical="center" wrapText="1"/>
    </xf>
    <xf numFmtId="0" fontId="0" fillId="0" borderId="44" xfId="0" applyBorder="1"/>
    <xf numFmtId="0" fontId="40" fillId="0" borderId="44" xfId="0" applyFont="1" applyBorder="1"/>
    <xf numFmtId="42" fontId="0" fillId="0" borderId="44" xfId="107" applyFont="1" applyBorder="1"/>
    <xf numFmtId="42" fontId="40" fillId="0" borderId="44" xfId="107" applyFont="1" applyBorder="1"/>
    <xf numFmtId="0" fontId="75" fillId="13" borderId="11" xfId="0" applyFont="1" applyFill="1" applyBorder="1" applyAlignment="1">
      <alignment horizontal="justify" vertical="center" wrapText="1"/>
    </xf>
    <xf numFmtId="41" fontId="0" fillId="0" borderId="0" xfId="105" applyFont="1"/>
    <xf numFmtId="0" fontId="75" fillId="13" borderId="65" xfId="0" applyFont="1" applyFill="1" applyBorder="1" applyAlignment="1">
      <alignment vertical="center" wrapText="1"/>
    </xf>
    <xf numFmtId="0" fontId="75" fillId="13" borderId="10" xfId="0" applyFont="1" applyFill="1" applyBorder="1" applyAlignment="1">
      <alignment vertical="center" wrapText="1"/>
    </xf>
    <xf numFmtId="0" fontId="76" fillId="13" borderId="11" xfId="0" applyFont="1" applyFill="1" applyBorder="1" applyAlignment="1">
      <alignment vertical="center" wrapText="1"/>
    </xf>
    <xf numFmtId="0" fontId="76" fillId="13" borderId="65" xfId="0" applyFont="1" applyFill="1" applyBorder="1" applyAlignment="1">
      <alignment vertical="center" wrapText="1"/>
    </xf>
    <xf numFmtId="0" fontId="76" fillId="13" borderId="10" xfId="0" applyFont="1" applyFill="1" applyBorder="1" applyAlignment="1">
      <alignment vertical="center" wrapText="1"/>
    </xf>
    <xf numFmtId="0" fontId="0" fillId="13" borderId="91" xfId="0" applyFill="1" applyBorder="1" applyAlignment="1">
      <alignment vertical="top" wrapText="1"/>
    </xf>
    <xf numFmtId="0" fontId="0" fillId="13" borderId="57" xfId="0" applyFill="1" applyBorder="1" applyAlignment="1">
      <alignment vertical="top" wrapText="1"/>
    </xf>
    <xf numFmtId="0" fontId="0" fillId="13" borderId="58" xfId="0" applyFill="1" applyBorder="1" applyAlignment="1">
      <alignment vertical="top" wrapText="1"/>
    </xf>
    <xf numFmtId="0" fontId="0" fillId="13" borderId="42" xfId="0" applyFill="1" applyBorder="1" applyAlignment="1">
      <alignment vertical="top" wrapText="1"/>
    </xf>
    <xf numFmtId="0" fontId="0" fillId="13" borderId="55" xfId="0" applyFill="1" applyBorder="1" applyAlignment="1">
      <alignment vertical="top" wrapText="1"/>
    </xf>
    <xf numFmtId="0" fontId="0" fillId="13" borderId="56" xfId="0" applyFill="1" applyBorder="1" applyAlignment="1">
      <alignment vertical="top" wrapText="1"/>
    </xf>
    <xf numFmtId="0" fontId="0" fillId="13" borderId="51" xfId="0" applyFill="1" applyBorder="1" applyAlignment="1">
      <alignment vertical="center" wrapText="1"/>
    </xf>
    <xf numFmtId="0" fontId="0" fillId="13" borderId="52" xfId="0" applyFill="1" applyBorder="1" applyAlignment="1">
      <alignment vertical="center" wrapText="1"/>
    </xf>
    <xf numFmtId="0" fontId="0" fillId="13" borderId="60" xfId="0" applyFill="1" applyBorder="1" applyAlignment="1">
      <alignment vertical="center" wrapText="1"/>
    </xf>
    <xf numFmtId="0" fontId="0" fillId="13" borderId="94" xfId="0" applyFill="1" applyBorder="1" applyAlignment="1">
      <alignment vertical="center" wrapText="1"/>
    </xf>
    <xf numFmtId="0" fontId="0" fillId="13" borderId="54" xfId="0" applyFill="1" applyBorder="1" applyAlignment="1">
      <alignment vertical="center" wrapText="1"/>
    </xf>
    <xf numFmtId="0" fontId="0" fillId="13" borderId="94" xfId="0" applyFill="1" applyBorder="1" applyAlignment="1">
      <alignment vertical="top" wrapText="1"/>
    </xf>
    <xf numFmtId="0" fontId="0" fillId="13" borderId="52" xfId="0" applyFill="1" applyBorder="1" applyAlignment="1">
      <alignment vertical="top" wrapText="1"/>
    </xf>
    <xf numFmtId="0" fontId="0" fillId="13" borderId="54" xfId="0" applyFill="1" applyBorder="1" applyAlignment="1">
      <alignment vertical="top" wrapText="1"/>
    </xf>
    <xf numFmtId="0" fontId="48" fillId="13" borderId="94" xfId="0" applyFont="1" applyFill="1" applyBorder="1" applyAlignment="1">
      <alignment vertical="center" wrapText="1"/>
    </xf>
    <xf numFmtId="0" fontId="48" fillId="13" borderId="52" xfId="0" applyFont="1" applyFill="1" applyBorder="1" applyAlignment="1">
      <alignment vertical="center" wrapText="1"/>
    </xf>
    <xf numFmtId="0" fontId="48" fillId="13" borderId="54" xfId="0" applyFont="1" applyFill="1" applyBorder="1" applyAlignment="1">
      <alignment vertical="center" wrapText="1"/>
    </xf>
    <xf numFmtId="0" fontId="0" fillId="13" borderId="62" xfId="0" applyFill="1" applyBorder="1" applyAlignment="1">
      <alignment vertical="center" wrapText="1"/>
    </xf>
    <xf numFmtId="0" fontId="0" fillId="13" borderId="6" xfId="0" applyFill="1" applyBorder="1" applyAlignment="1">
      <alignment vertical="center" wrapText="1"/>
    </xf>
    <xf numFmtId="0" fontId="0" fillId="13" borderId="53" xfId="0" applyFill="1" applyBorder="1" applyAlignment="1">
      <alignment vertical="center" wrapText="1"/>
    </xf>
    <xf numFmtId="0" fontId="0" fillId="13" borderId="91" xfId="0" applyFill="1" applyBorder="1" applyAlignment="1">
      <alignment vertical="center" wrapText="1"/>
    </xf>
    <xf numFmtId="0" fontId="0" fillId="13" borderId="57" xfId="0" applyFill="1" applyBorder="1" applyAlignment="1">
      <alignment vertical="center" wrapText="1"/>
    </xf>
    <xf numFmtId="0" fontId="0" fillId="13" borderId="58" xfId="0" applyFill="1" applyBorder="1" applyAlignment="1">
      <alignment vertical="center" wrapText="1"/>
    </xf>
    <xf numFmtId="0" fontId="0" fillId="13" borderId="42" xfId="0" applyFill="1" applyBorder="1" applyAlignment="1">
      <alignment vertical="center" wrapText="1"/>
    </xf>
    <xf numFmtId="0" fontId="0" fillId="13" borderId="55" xfId="0" applyFill="1" applyBorder="1" applyAlignment="1">
      <alignment vertical="center" wrapText="1"/>
    </xf>
    <xf numFmtId="0" fontId="0" fillId="13" borderId="56" xfId="0" applyFill="1" applyBorder="1" applyAlignment="1">
      <alignment vertical="center" wrapText="1"/>
    </xf>
    <xf numFmtId="0" fontId="65" fillId="13" borderId="95" xfId="0" applyFont="1" applyFill="1" applyBorder="1" applyAlignment="1">
      <alignment vertical="center" wrapText="1"/>
    </xf>
    <xf numFmtId="0" fontId="53" fillId="13" borderId="96" xfId="0" applyFont="1" applyFill="1" applyBorder="1" applyAlignment="1">
      <alignment vertical="center" wrapText="1"/>
    </xf>
    <xf numFmtId="0" fontId="53" fillId="13" borderId="97" xfId="0" applyFont="1" applyFill="1" applyBorder="1" applyAlignment="1">
      <alignment vertical="center" wrapText="1"/>
    </xf>
    <xf numFmtId="0" fontId="53" fillId="13" borderId="98" xfId="0" applyFont="1" applyFill="1" applyBorder="1" applyAlignment="1" applyProtection="1">
      <alignment vertical="center" wrapText="1"/>
      <protection locked="0"/>
    </xf>
    <xf numFmtId="0" fontId="53" fillId="13" borderId="99" xfId="0" applyFont="1" applyFill="1" applyBorder="1" applyAlignment="1" applyProtection="1">
      <alignment vertical="center" wrapText="1"/>
      <protection locked="0"/>
    </xf>
    <xf numFmtId="0" fontId="53" fillId="13" borderId="100" xfId="0" applyFont="1" applyFill="1" applyBorder="1" applyAlignment="1" applyProtection="1">
      <alignment vertical="center" wrapText="1"/>
      <protection locked="0"/>
    </xf>
    <xf numFmtId="0" fontId="65" fillId="13" borderId="98" xfId="0" applyFont="1" applyFill="1" applyBorder="1" applyAlignment="1">
      <alignment vertical="center" wrapText="1"/>
    </xf>
    <xf numFmtId="0" fontId="53" fillId="13" borderId="99" xfId="0" applyFont="1" applyFill="1" applyBorder="1" applyAlignment="1">
      <alignment vertical="center" wrapText="1"/>
    </xf>
    <xf numFmtId="0" fontId="53" fillId="13" borderId="100" xfId="0" applyFont="1" applyFill="1" applyBorder="1" applyAlignment="1">
      <alignment vertical="center" wrapText="1"/>
    </xf>
    <xf numFmtId="0" fontId="53" fillId="13" borderId="98" xfId="0" applyFont="1" applyFill="1" applyBorder="1" applyAlignment="1">
      <alignment vertical="center" wrapText="1"/>
    </xf>
    <xf numFmtId="0" fontId="65" fillId="13" borderId="99" xfId="0" applyFont="1" applyFill="1" applyBorder="1" applyAlignment="1">
      <alignment vertical="center" wrapText="1"/>
    </xf>
    <xf numFmtId="0" fontId="65" fillId="13" borderId="100" xfId="0" applyFont="1" applyFill="1" applyBorder="1" applyAlignment="1">
      <alignment vertical="center" wrapText="1"/>
    </xf>
    <xf numFmtId="0" fontId="70" fillId="13" borderId="103" xfId="0" applyFont="1" applyFill="1" applyBorder="1" applyAlignment="1">
      <alignment vertical="center" wrapText="1"/>
    </xf>
    <xf numFmtId="0" fontId="70" fillId="13" borderId="65" xfId="0" applyFont="1" applyFill="1" applyBorder="1" applyAlignment="1">
      <alignment vertical="center" wrapText="1"/>
    </xf>
    <xf numFmtId="0" fontId="70" fillId="13" borderId="10" xfId="0" applyFont="1" applyFill="1" applyBorder="1" applyAlignment="1">
      <alignment vertical="center" wrapText="1"/>
    </xf>
    <xf numFmtId="0" fontId="65" fillId="13" borderId="94" xfId="0" applyFont="1" applyFill="1" applyBorder="1" applyAlignment="1">
      <alignment vertical="top" wrapText="1"/>
    </xf>
    <xf numFmtId="0" fontId="65" fillId="13" borderId="52" xfId="0" applyFont="1" applyFill="1" applyBorder="1" applyAlignment="1">
      <alignment vertical="top"/>
    </xf>
    <xf numFmtId="0" fontId="65" fillId="13" borderId="54" xfId="0" applyFont="1" applyFill="1" applyBorder="1" applyAlignment="1">
      <alignment vertical="top"/>
    </xf>
    <xf numFmtId="0" fontId="70" fillId="13" borderId="94" xfId="0" applyFont="1" applyFill="1" applyBorder="1" applyAlignment="1">
      <alignment vertical="top" wrapText="1"/>
    </xf>
    <xf numFmtId="0" fontId="70" fillId="13" borderId="52" xfId="0" applyFont="1" applyFill="1" applyBorder="1" applyAlignment="1">
      <alignment vertical="top" wrapText="1"/>
    </xf>
    <xf numFmtId="0" fontId="70" fillId="13" borderId="54" xfId="0" applyFont="1" applyFill="1" applyBorder="1" applyAlignment="1">
      <alignment vertical="top" wrapText="1"/>
    </xf>
    <xf numFmtId="0" fontId="70" fillId="13" borderId="99" xfId="0" applyFont="1" applyFill="1" applyBorder="1" applyAlignment="1">
      <alignment vertical="center" wrapText="1"/>
    </xf>
    <xf numFmtId="0" fontId="70" fillId="13" borderId="100" xfId="0" applyFont="1" applyFill="1" applyBorder="1" applyAlignment="1">
      <alignment vertical="center" wrapText="1"/>
    </xf>
    <xf numFmtId="0" fontId="66" fillId="13" borderId="98" xfId="0" applyFont="1" applyFill="1" applyBorder="1" applyAlignment="1">
      <alignment vertical="center" wrapText="1"/>
    </xf>
    <xf numFmtId="0" fontId="70" fillId="13" borderId="11" xfId="0" applyFont="1" applyFill="1" applyBorder="1" applyAlignment="1">
      <alignment vertical="center" wrapText="1"/>
    </xf>
    <xf numFmtId="4" fontId="28" fillId="0" borderId="24" xfId="0" applyNumberFormat="1" applyFont="1" applyBorder="1" applyAlignment="1">
      <alignment horizontal="center" vertical="center" wrapText="1"/>
    </xf>
    <xf numFmtId="4" fontId="28" fillId="0" borderId="26" xfId="0" applyNumberFormat="1" applyFont="1" applyBorder="1" applyAlignment="1">
      <alignment horizontal="center" vertical="center" wrapText="1"/>
    </xf>
    <xf numFmtId="4" fontId="28" fillId="0" borderId="63" xfId="0" applyNumberFormat="1" applyFont="1" applyBorder="1" applyAlignment="1">
      <alignment horizontal="left" vertical="center" wrapText="1"/>
    </xf>
    <xf numFmtId="4" fontId="28" fillId="0" borderId="30" xfId="0" applyNumberFormat="1" applyFont="1" applyBorder="1" applyAlignment="1">
      <alignment horizontal="left" vertical="center" wrapText="1"/>
    </xf>
    <xf numFmtId="4" fontId="28" fillId="0" borderId="92" xfId="0" applyNumberFormat="1" applyFont="1" applyBorder="1" applyAlignment="1">
      <alignment horizontal="left" vertical="center" wrapText="1"/>
    </xf>
    <xf numFmtId="0" fontId="24" fillId="0" borderId="79" xfId="0" applyFont="1" applyBorder="1" applyAlignment="1">
      <alignment horizontal="center" vertical="center"/>
    </xf>
    <xf numFmtId="0" fontId="24" fillId="0" borderId="85" xfId="0" applyFont="1" applyBorder="1" applyAlignment="1">
      <alignment horizontal="center" vertical="center"/>
    </xf>
    <xf numFmtId="0" fontId="24" fillId="0" borderId="87" xfId="0" applyFont="1" applyBorder="1" applyAlignment="1">
      <alignment horizontal="center" vertical="center"/>
    </xf>
    <xf numFmtId="0" fontId="24" fillId="0" borderId="83" xfId="0" applyFont="1" applyBorder="1" applyAlignment="1">
      <alignment horizontal="center" vertical="center"/>
    </xf>
    <xf numFmtId="0" fontId="24" fillId="0" borderId="84" xfId="0" applyFont="1" applyBorder="1" applyAlignment="1">
      <alignment horizontal="center" vertical="center"/>
    </xf>
    <xf numFmtId="0" fontId="24" fillId="0" borderId="88" xfId="0" applyFont="1" applyBorder="1" applyAlignment="1">
      <alignment horizontal="center" vertical="center"/>
    </xf>
    <xf numFmtId="167" fontId="30" fillId="14" borderId="46" xfId="0" applyNumberFormat="1" applyFont="1" applyFill="1" applyBorder="1" applyAlignment="1">
      <alignment horizontal="center" vertical="center" wrapText="1"/>
    </xf>
    <xf numFmtId="167" fontId="30" fillId="14" borderId="59" xfId="0" applyNumberFormat="1" applyFont="1" applyFill="1" applyBorder="1" applyAlignment="1">
      <alignment horizontal="center" vertical="center" wrapText="1"/>
    </xf>
    <xf numFmtId="167" fontId="30" fillId="14" borderId="2" xfId="0" applyNumberFormat="1" applyFont="1" applyFill="1" applyBorder="1" applyAlignment="1">
      <alignment horizontal="center" vertical="center" wrapText="1"/>
    </xf>
    <xf numFmtId="167" fontId="30" fillId="14" borderId="31" xfId="0" applyNumberFormat="1" applyFont="1" applyFill="1" applyBorder="1" applyAlignment="1">
      <alignment horizontal="center" vertical="center" wrapText="1"/>
    </xf>
    <xf numFmtId="167" fontId="30" fillId="14" borderId="32" xfId="0" applyNumberFormat="1" applyFont="1" applyFill="1" applyBorder="1" applyAlignment="1">
      <alignment horizontal="center" vertical="center" wrapText="1"/>
    </xf>
    <xf numFmtId="167" fontId="30" fillId="14" borderId="25" xfId="0" applyNumberFormat="1" applyFont="1" applyFill="1" applyBorder="1" applyAlignment="1">
      <alignment horizontal="center" vertical="center" wrapText="1"/>
    </xf>
    <xf numFmtId="167" fontId="30" fillId="14" borderId="33" xfId="0" applyNumberFormat="1" applyFont="1" applyFill="1" applyBorder="1" applyAlignment="1">
      <alignment horizontal="center" vertical="center" wrapText="1"/>
    </xf>
    <xf numFmtId="167" fontId="30" fillId="14" borderId="34" xfId="0" applyNumberFormat="1" applyFont="1" applyFill="1" applyBorder="1" applyAlignment="1">
      <alignment horizontal="center" vertical="center" wrapText="1"/>
    </xf>
    <xf numFmtId="167" fontId="30" fillId="14" borderId="35" xfId="0" applyNumberFormat="1" applyFont="1" applyFill="1" applyBorder="1" applyAlignment="1">
      <alignment horizontal="center" vertical="center" wrapText="1"/>
    </xf>
    <xf numFmtId="0" fontId="24" fillId="13" borderId="0" xfId="0" applyFont="1" applyFill="1" applyAlignment="1">
      <alignment horizontal="center" vertical="center"/>
    </xf>
    <xf numFmtId="49" fontId="34" fillId="14" borderId="46" xfId="0" applyNumberFormat="1" applyFont="1" applyFill="1" applyBorder="1" applyAlignment="1">
      <alignment horizontal="center" vertical="center" wrapText="1"/>
    </xf>
    <xf numFmtId="49" fontId="34" fillId="14" borderId="59" xfId="0" applyNumberFormat="1" applyFont="1" applyFill="1" applyBorder="1" applyAlignment="1">
      <alignment horizontal="center" vertical="center" wrapText="1"/>
    </xf>
    <xf numFmtId="49" fontId="34" fillId="14" borderId="2" xfId="0" applyNumberFormat="1" applyFont="1" applyFill="1" applyBorder="1" applyAlignment="1">
      <alignment horizontal="center" vertical="center" wrapText="1"/>
    </xf>
    <xf numFmtId="4" fontId="28" fillId="0" borderId="11" xfId="0" applyNumberFormat="1" applyFont="1" applyBorder="1" applyAlignment="1">
      <alignment horizontal="left" vertical="center"/>
    </xf>
    <xf numFmtId="4" fontId="28" fillId="0" borderId="65" xfId="0" applyNumberFormat="1" applyFont="1" applyBorder="1" applyAlignment="1">
      <alignment horizontal="left" vertical="center"/>
    </xf>
    <xf numFmtId="4" fontId="28" fillId="0" borderId="10" xfId="0" applyNumberFormat="1" applyFont="1" applyBorder="1" applyAlignment="1">
      <alignment horizontal="left" vertical="center"/>
    </xf>
    <xf numFmtId="0" fontId="44" fillId="15" borderId="33" xfId="0" applyFont="1" applyFill="1" applyBorder="1" applyAlignment="1">
      <alignment horizontal="center" vertical="center" wrapText="1"/>
    </xf>
    <xf numFmtId="0" fontId="44" fillId="15" borderId="35" xfId="0" applyFont="1" applyFill="1" applyBorder="1" applyAlignment="1">
      <alignment horizontal="center" vertical="center" wrapText="1"/>
    </xf>
    <xf numFmtId="4" fontId="28" fillId="0" borderId="18" xfId="0" applyNumberFormat="1" applyFont="1" applyBorder="1" applyAlignment="1">
      <alignment horizontal="left" vertical="center"/>
    </xf>
    <xf numFmtId="4" fontId="28" fillId="0" borderId="67" xfId="0" applyNumberFormat="1" applyFont="1" applyBorder="1" applyAlignment="1">
      <alignment horizontal="left" vertical="center"/>
    </xf>
    <xf numFmtId="4" fontId="28" fillId="0" borderId="17" xfId="0" applyNumberFormat="1" applyFont="1" applyBorder="1" applyAlignment="1">
      <alignment horizontal="left" vertical="center"/>
    </xf>
    <xf numFmtId="4" fontId="28" fillId="0" borderId="21" xfId="0" applyNumberFormat="1" applyFont="1" applyBorder="1" applyAlignment="1">
      <alignment horizontal="left" vertical="center"/>
    </xf>
    <xf numFmtId="4" fontId="28" fillId="0" borderId="68" xfId="0" applyNumberFormat="1" applyFont="1" applyBorder="1" applyAlignment="1">
      <alignment horizontal="left" vertical="center"/>
    </xf>
    <xf numFmtId="4" fontId="28" fillId="0" borderId="20" xfId="0" applyNumberFormat="1" applyFont="1" applyBorder="1" applyAlignment="1">
      <alignment horizontal="left" vertical="center"/>
    </xf>
    <xf numFmtId="4" fontId="35" fillId="0" borderId="11" xfId="0" applyNumberFormat="1" applyFont="1" applyBorder="1" applyAlignment="1">
      <alignment horizontal="left" vertical="center"/>
    </xf>
    <xf numFmtId="4" fontId="35" fillId="0" borderId="65" xfId="0" applyNumberFormat="1" applyFont="1" applyBorder="1" applyAlignment="1">
      <alignment horizontal="left" vertical="center"/>
    </xf>
    <xf numFmtId="4" fontId="35" fillId="0" borderId="10" xfId="0" applyNumberFormat="1" applyFont="1" applyBorder="1" applyAlignment="1">
      <alignment horizontal="left" vertical="center"/>
    </xf>
    <xf numFmtId="0" fontId="24" fillId="0" borderId="76" xfId="0" applyFont="1" applyBorder="1" applyAlignment="1">
      <alignment horizontal="center" vertical="center"/>
    </xf>
    <xf numFmtId="0" fontId="24" fillId="0" borderId="86" xfId="0" applyFont="1" applyBorder="1" applyAlignment="1">
      <alignment horizontal="center" vertical="center"/>
    </xf>
    <xf numFmtId="0" fontId="37" fillId="0" borderId="83" xfId="0" applyFont="1" applyBorder="1" applyAlignment="1">
      <alignment horizontal="center" vertical="center"/>
    </xf>
    <xf numFmtId="0" fontId="37" fillId="0" borderId="76" xfId="0" applyFont="1" applyBorder="1" applyAlignment="1">
      <alignment horizontal="center" vertical="center"/>
    </xf>
    <xf numFmtId="0" fontId="37" fillId="0" borderId="86" xfId="0" applyFont="1" applyBorder="1" applyAlignment="1">
      <alignment horizontal="center" vertical="center"/>
    </xf>
    <xf numFmtId="167" fontId="30" fillId="14" borderId="69" xfId="0" applyNumberFormat="1" applyFont="1" applyFill="1" applyBorder="1" applyAlignment="1">
      <alignment horizontal="center" vertical="center" wrapText="1"/>
    </xf>
    <xf numFmtId="167" fontId="30" fillId="14" borderId="70" xfId="0" applyNumberFormat="1" applyFont="1" applyFill="1" applyBorder="1" applyAlignment="1">
      <alignment horizontal="center" vertical="center" wrapText="1"/>
    </xf>
    <xf numFmtId="167" fontId="30" fillId="14" borderId="0" xfId="0" applyNumberFormat="1" applyFont="1" applyFill="1" applyAlignment="1">
      <alignment horizontal="center" vertical="center" wrapText="1"/>
    </xf>
    <xf numFmtId="0" fontId="36" fillId="0" borderId="31" xfId="0" applyFont="1" applyBorder="1" applyAlignment="1">
      <alignment horizontal="center" vertical="center"/>
    </xf>
    <xf numFmtId="0" fontId="36" fillId="0" borderId="25" xfId="0" applyFont="1" applyBorder="1" applyAlignment="1">
      <alignment horizontal="center" vertical="center"/>
    </xf>
    <xf numFmtId="0" fontId="36" fillId="0" borderId="33" xfId="0" applyFont="1" applyBorder="1" applyAlignment="1">
      <alignment horizontal="center" vertical="center"/>
    </xf>
    <xf numFmtId="0" fontId="36" fillId="0" borderId="35" xfId="0" applyFont="1" applyBorder="1" applyAlignment="1">
      <alignment horizontal="center" vertical="center"/>
    </xf>
    <xf numFmtId="0" fontId="36" fillId="13" borderId="31" xfId="0" applyFont="1" applyFill="1" applyBorder="1" applyAlignment="1">
      <alignment horizontal="center" vertical="center" wrapText="1"/>
    </xf>
    <xf numFmtId="0" fontId="36" fillId="13" borderId="32" xfId="0" applyFont="1" applyFill="1" applyBorder="1" applyAlignment="1">
      <alignment horizontal="center" vertical="center" wrapText="1"/>
    </xf>
    <xf numFmtId="0" fontId="36" fillId="13" borderId="25" xfId="0" applyFont="1" applyFill="1" applyBorder="1" applyAlignment="1">
      <alignment horizontal="center" vertical="center" wrapText="1"/>
    </xf>
    <xf numFmtId="0" fontId="36" fillId="13" borderId="33" xfId="0" applyFont="1" applyFill="1" applyBorder="1" applyAlignment="1">
      <alignment horizontal="center" vertical="center" wrapText="1"/>
    </xf>
    <xf numFmtId="0" fontId="36" fillId="13" borderId="34" xfId="0" applyFont="1" applyFill="1" applyBorder="1" applyAlignment="1">
      <alignment horizontal="center" vertical="center" wrapText="1"/>
    </xf>
    <xf numFmtId="0" fontId="36" fillId="13" borderId="35" xfId="0" applyFont="1" applyFill="1" applyBorder="1" applyAlignment="1">
      <alignment horizontal="center" vertical="center" wrapText="1"/>
    </xf>
    <xf numFmtId="167" fontId="30" fillId="14" borderId="28" xfId="0" applyNumberFormat="1" applyFont="1" applyFill="1" applyBorder="1" applyAlignment="1">
      <alignment horizontal="center" vertical="center" wrapText="1"/>
    </xf>
    <xf numFmtId="167" fontId="30" fillId="14" borderId="27" xfId="0" applyNumberFormat="1" applyFont="1" applyFill="1" applyBorder="1" applyAlignment="1">
      <alignment horizontal="center" vertical="center" wrapText="1"/>
    </xf>
    <xf numFmtId="0" fontId="28" fillId="13" borderId="0" xfId="0" applyFont="1" applyFill="1" applyAlignment="1">
      <alignment horizontal="center" vertical="center"/>
    </xf>
    <xf numFmtId="167" fontId="32" fillId="14" borderId="31" xfId="0" applyNumberFormat="1" applyFont="1" applyFill="1" applyBorder="1" applyAlignment="1">
      <alignment horizontal="center" vertical="center" wrapText="1"/>
    </xf>
    <xf numFmtId="167" fontId="32" fillId="14" borderId="32" xfId="0" applyNumberFormat="1" applyFont="1" applyFill="1" applyBorder="1" applyAlignment="1">
      <alignment horizontal="center" vertical="center" wrapText="1"/>
    </xf>
    <xf numFmtId="167" fontId="32" fillId="14" borderId="25" xfId="0" applyNumberFormat="1" applyFont="1" applyFill="1" applyBorder="1" applyAlignment="1">
      <alignment horizontal="center" vertical="center" wrapText="1"/>
    </xf>
    <xf numFmtId="167" fontId="32" fillId="14" borderId="33" xfId="0" applyNumberFormat="1" applyFont="1" applyFill="1" applyBorder="1" applyAlignment="1">
      <alignment horizontal="center" vertical="center" wrapText="1"/>
    </xf>
    <xf numFmtId="167" fontId="32" fillId="14" borderId="34" xfId="0" applyNumberFormat="1" applyFont="1" applyFill="1" applyBorder="1" applyAlignment="1">
      <alignment horizontal="center" vertical="center" wrapText="1"/>
    </xf>
    <xf numFmtId="167" fontId="32" fillId="14" borderId="35" xfId="0" applyNumberFormat="1" applyFont="1" applyFill="1" applyBorder="1" applyAlignment="1">
      <alignment horizontal="center" vertical="center" wrapText="1"/>
    </xf>
    <xf numFmtId="167" fontId="32" fillId="14" borderId="0" xfId="0" applyNumberFormat="1" applyFont="1" applyFill="1" applyAlignment="1">
      <alignment horizontal="center" vertical="center" wrapText="1"/>
    </xf>
    <xf numFmtId="167" fontId="32" fillId="14" borderId="46" xfId="0" applyNumberFormat="1" applyFont="1" applyFill="1" applyBorder="1" applyAlignment="1">
      <alignment horizontal="center" vertical="center" wrapText="1"/>
    </xf>
    <xf numFmtId="167" fontId="32" fillId="14" borderId="59" xfId="0" applyNumberFormat="1" applyFont="1" applyFill="1" applyBorder="1" applyAlignment="1">
      <alignment horizontal="center" vertical="center" wrapText="1"/>
    </xf>
    <xf numFmtId="167" fontId="32" fillId="14" borderId="2" xfId="0" applyNumberFormat="1" applyFont="1" applyFill="1" applyBorder="1" applyAlignment="1">
      <alignment horizontal="center" vertical="center" wrapText="1"/>
    </xf>
    <xf numFmtId="0" fontId="28" fillId="0" borderId="83" xfId="0" applyFont="1" applyBorder="1" applyAlignment="1">
      <alignment horizontal="center" vertical="center"/>
    </xf>
    <xf numFmtId="0" fontId="28" fillId="0" borderId="76" xfId="0" applyFont="1" applyBorder="1" applyAlignment="1">
      <alignment horizontal="center" vertical="center"/>
    </xf>
    <xf numFmtId="0" fontId="28" fillId="0" borderId="86" xfId="0" applyFont="1" applyBorder="1" applyAlignment="1">
      <alignment horizontal="center" vertical="center"/>
    </xf>
    <xf numFmtId="0" fontId="64" fillId="0" borderId="83" xfId="0" applyFont="1" applyBorder="1" applyAlignment="1">
      <alignment horizontal="center" vertical="center"/>
    </xf>
    <xf numFmtId="0" fontId="64" fillId="0" borderId="76" xfId="0" applyFont="1" applyBorder="1" applyAlignment="1">
      <alignment horizontal="center" vertical="center"/>
    </xf>
    <xf numFmtId="0" fontId="64" fillId="0" borderId="86" xfId="0" applyFont="1" applyBorder="1" applyAlignment="1">
      <alignment horizontal="center" vertical="center"/>
    </xf>
    <xf numFmtId="0" fontId="28" fillId="0" borderId="79" xfId="0" applyFont="1" applyBorder="1" applyAlignment="1">
      <alignment horizontal="center" vertical="center"/>
    </xf>
    <xf numFmtId="0" fontId="28" fillId="0" borderId="85" xfId="0" applyFont="1" applyBorder="1" applyAlignment="1">
      <alignment horizontal="center" vertical="center"/>
    </xf>
    <xf numFmtId="0" fontId="28" fillId="0" borderId="87" xfId="0" applyFont="1" applyBorder="1" applyAlignment="1">
      <alignment horizontal="center" vertical="center"/>
    </xf>
    <xf numFmtId="0" fontId="28" fillId="0" borderId="84" xfId="0" applyFont="1" applyBorder="1" applyAlignment="1">
      <alignment horizontal="center" vertical="center"/>
    </xf>
    <xf numFmtId="0" fontId="28" fillId="0" borderId="88" xfId="0" applyFont="1" applyBorder="1" applyAlignment="1">
      <alignment horizontal="center" vertical="center"/>
    </xf>
    <xf numFmtId="49" fontId="50" fillId="14" borderId="46" xfId="0" applyNumberFormat="1" applyFont="1" applyFill="1" applyBorder="1" applyAlignment="1">
      <alignment horizontal="center" vertical="center" wrapText="1"/>
    </xf>
    <xf numFmtId="49" fontId="50" fillId="14" borderId="59" xfId="0" applyNumberFormat="1" applyFont="1" applyFill="1" applyBorder="1" applyAlignment="1">
      <alignment horizontal="center" vertical="center" wrapText="1"/>
    </xf>
    <xf numFmtId="49" fontId="50" fillId="14" borderId="2" xfId="0" applyNumberFormat="1" applyFont="1" applyFill="1" applyBorder="1" applyAlignment="1">
      <alignment horizontal="center" vertical="center" wrapText="1"/>
    </xf>
    <xf numFmtId="0" fontId="28" fillId="0" borderId="31" xfId="0" applyFont="1" applyBorder="1" applyAlignment="1">
      <alignment horizontal="center" vertical="center"/>
    </xf>
    <xf numFmtId="0" fontId="28" fillId="0" borderId="25" xfId="0" applyFont="1" applyBorder="1" applyAlignment="1">
      <alignment horizontal="center" vertical="center"/>
    </xf>
    <xf numFmtId="0" fontId="28" fillId="0" borderId="33" xfId="0" applyFont="1" applyBorder="1" applyAlignment="1">
      <alignment horizontal="center" vertical="center"/>
    </xf>
    <xf numFmtId="0" fontId="28" fillId="0" borderId="35" xfId="0" applyFont="1" applyBorder="1" applyAlignment="1">
      <alignment horizontal="center" vertical="center"/>
    </xf>
    <xf numFmtId="0" fontId="28" fillId="13" borderId="31" xfId="0" applyFont="1" applyFill="1" applyBorder="1" applyAlignment="1">
      <alignment horizontal="center" vertical="center" wrapText="1"/>
    </xf>
    <xf numFmtId="0" fontId="28" fillId="13" borderId="32" xfId="0" applyFont="1" applyFill="1" applyBorder="1" applyAlignment="1">
      <alignment horizontal="center" vertical="center" wrapText="1"/>
    </xf>
    <xf numFmtId="0" fontId="28" fillId="13" borderId="25" xfId="0" applyFont="1" applyFill="1" applyBorder="1" applyAlignment="1">
      <alignment horizontal="center" vertical="center" wrapText="1"/>
    </xf>
    <xf numFmtId="0" fontId="28" fillId="13" borderId="33" xfId="0" applyFont="1" applyFill="1" applyBorder="1" applyAlignment="1">
      <alignment horizontal="center" vertical="center" wrapText="1"/>
    </xf>
    <xf numFmtId="0" fontId="28" fillId="13" borderId="34" xfId="0" applyFont="1" applyFill="1" applyBorder="1" applyAlignment="1">
      <alignment horizontal="center" vertical="center" wrapText="1"/>
    </xf>
    <xf numFmtId="0" fontId="28" fillId="13" borderId="35" xfId="0" applyFont="1" applyFill="1" applyBorder="1" applyAlignment="1">
      <alignment horizontal="center" vertical="center" wrapText="1"/>
    </xf>
    <xf numFmtId="167" fontId="32" fillId="14" borderId="28" xfId="0" applyNumberFormat="1" applyFont="1" applyFill="1" applyBorder="1" applyAlignment="1">
      <alignment horizontal="center" vertical="center" wrapText="1"/>
    </xf>
    <xf numFmtId="167" fontId="32" fillId="14" borderId="27" xfId="0" applyNumberFormat="1" applyFont="1" applyFill="1" applyBorder="1" applyAlignment="1">
      <alignment horizontal="center" vertical="center" wrapText="1"/>
    </xf>
    <xf numFmtId="167" fontId="32" fillId="14" borderId="69" xfId="0" applyNumberFormat="1" applyFont="1" applyFill="1" applyBorder="1" applyAlignment="1">
      <alignment horizontal="center" vertical="center" wrapText="1"/>
    </xf>
    <xf numFmtId="167" fontId="32" fillId="14" borderId="70" xfId="0" applyNumberFormat="1" applyFont="1" applyFill="1" applyBorder="1" applyAlignment="1">
      <alignment horizontal="center" vertical="center" wrapText="1"/>
    </xf>
    <xf numFmtId="4" fontId="28" fillId="0" borderId="101" xfId="0" applyNumberFormat="1" applyFont="1" applyFill="1" applyBorder="1" applyAlignment="1">
      <alignment horizontal="center" vertical="center" wrapText="1"/>
    </xf>
    <xf numFmtId="4" fontId="28" fillId="0" borderId="102" xfId="0" applyNumberFormat="1" applyFont="1" applyFill="1" applyBorder="1" applyAlignment="1">
      <alignment horizontal="center" vertical="center" wrapText="1"/>
    </xf>
    <xf numFmtId="4" fontId="28" fillId="0" borderId="73" xfId="0" applyNumberFormat="1" applyFont="1" applyFill="1" applyBorder="1" applyAlignment="1">
      <alignment horizontal="center" vertical="center" wrapText="1"/>
    </xf>
    <xf numFmtId="4" fontId="28" fillId="0" borderId="66" xfId="0" applyNumberFormat="1" applyFont="1" applyBorder="1" applyAlignment="1">
      <alignment horizontal="center" vertical="center" wrapText="1"/>
    </xf>
    <xf numFmtId="4" fontId="28" fillId="0" borderId="64" xfId="0" applyNumberFormat="1" applyFont="1" applyBorder="1" applyAlignment="1">
      <alignment horizontal="left" vertical="center" wrapText="1"/>
    </xf>
    <xf numFmtId="4" fontId="28" fillId="0" borderId="18" xfId="0" applyNumberFormat="1" applyFont="1" applyBorder="1" applyAlignment="1">
      <alignment horizontal="left" vertical="center" wrapText="1"/>
    </xf>
    <xf numFmtId="0" fontId="50" fillId="15" borderId="33" xfId="0" applyFont="1" applyFill="1" applyBorder="1" applyAlignment="1">
      <alignment horizontal="center" vertical="center" wrapText="1"/>
    </xf>
    <xf numFmtId="0" fontId="50" fillId="15" borderId="35" xfId="0" applyFont="1" applyFill="1" applyBorder="1" applyAlignment="1">
      <alignment horizontal="center" vertical="center" wrapText="1"/>
    </xf>
    <xf numFmtId="167" fontId="18" fillId="14" borderId="46" xfId="0" applyNumberFormat="1" applyFont="1" applyFill="1" applyBorder="1" applyAlignment="1">
      <alignment horizontal="center" vertical="center" wrapText="1"/>
    </xf>
    <xf numFmtId="167" fontId="18" fillId="14" borderId="59" xfId="0" applyNumberFormat="1" applyFont="1" applyFill="1" applyBorder="1" applyAlignment="1">
      <alignment horizontal="center" vertical="center" wrapText="1"/>
    </xf>
    <xf numFmtId="167" fontId="18" fillId="14" borderId="2" xfId="0" applyNumberFormat="1" applyFont="1" applyFill="1" applyBorder="1" applyAlignment="1">
      <alignment horizontal="center" vertical="center" wrapText="1"/>
    </xf>
    <xf numFmtId="49" fontId="74" fillId="14" borderId="46" xfId="0" applyNumberFormat="1" applyFont="1" applyFill="1" applyBorder="1" applyAlignment="1">
      <alignment horizontal="center" vertical="center" wrapText="1"/>
    </xf>
    <xf numFmtId="49" fontId="74" fillId="14" borderId="59" xfId="0" applyNumberFormat="1" applyFont="1" applyFill="1" applyBorder="1" applyAlignment="1">
      <alignment horizontal="center" vertical="center" wrapText="1"/>
    </xf>
    <xf numFmtId="49" fontId="74" fillId="14" borderId="2" xfId="0" applyNumberFormat="1" applyFont="1" applyFill="1" applyBorder="1" applyAlignment="1">
      <alignment horizontal="center" vertical="center" wrapText="1"/>
    </xf>
    <xf numFmtId="0" fontId="2" fillId="0" borderId="83" xfId="0" applyFont="1" applyBorder="1" applyAlignment="1">
      <alignment horizontal="center" vertical="center"/>
    </xf>
    <xf numFmtId="0" fontId="2" fillId="0" borderId="76" xfId="0" applyFont="1" applyBorder="1" applyAlignment="1">
      <alignment horizontal="center" vertical="center"/>
    </xf>
    <xf numFmtId="0" fontId="2" fillId="0" borderId="86" xfId="0" applyFont="1" applyBorder="1" applyAlignment="1">
      <alignment horizontal="center" vertical="center"/>
    </xf>
    <xf numFmtId="0" fontId="18" fillId="0" borderId="83" xfId="0" applyFont="1" applyBorder="1" applyAlignment="1">
      <alignment horizontal="center" vertical="center"/>
    </xf>
    <xf numFmtId="0" fontId="18" fillId="0" borderId="76" xfId="0" applyFont="1" applyBorder="1" applyAlignment="1">
      <alignment horizontal="center" vertical="center"/>
    </xf>
    <xf numFmtId="0" fontId="18" fillId="0" borderId="86" xfId="0" applyFont="1" applyBorder="1" applyAlignment="1">
      <alignment horizontal="center" vertical="center"/>
    </xf>
    <xf numFmtId="0" fontId="2" fillId="0" borderId="79" xfId="0" applyFont="1" applyBorder="1" applyAlignment="1">
      <alignment horizontal="center" vertical="center"/>
    </xf>
    <xf numFmtId="0" fontId="2" fillId="0" borderId="85" xfId="0" applyFont="1" applyBorder="1" applyAlignment="1">
      <alignment horizontal="center" vertical="center"/>
    </xf>
    <xf numFmtId="0" fontId="2" fillId="0" borderId="87" xfId="0" applyFont="1" applyBorder="1" applyAlignment="1">
      <alignment horizontal="center" vertical="center"/>
    </xf>
    <xf numFmtId="0" fontId="2" fillId="0" borderId="84" xfId="0" applyFont="1" applyBorder="1" applyAlignment="1">
      <alignment horizontal="center" vertical="center"/>
    </xf>
    <xf numFmtId="0" fontId="2" fillId="0" borderId="88" xfId="0" applyFont="1" applyBorder="1" applyAlignment="1">
      <alignment horizontal="center" vertical="center"/>
    </xf>
    <xf numFmtId="0" fontId="2" fillId="13" borderId="0" xfId="0" applyFont="1" applyFill="1" applyAlignment="1">
      <alignment horizontal="center" vertical="center"/>
    </xf>
    <xf numFmtId="167" fontId="18" fillId="14" borderId="31" xfId="0" applyNumberFormat="1" applyFont="1" applyFill="1" applyBorder="1" applyAlignment="1">
      <alignment horizontal="center" vertical="center" wrapText="1"/>
    </xf>
    <xf numFmtId="167" fontId="18" fillId="14" borderId="32" xfId="0" applyNumberFormat="1" applyFont="1" applyFill="1" applyBorder="1" applyAlignment="1">
      <alignment horizontal="center" vertical="center" wrapText="1"/>
    </xf>
    <xf numFmtId="167" fontId="18" fillId="14" borderId="25" xfId="0" applyNumberFormat="1" applyFont="1" applyFill="1" applyBorder="1" applyAlignment="1">
      <alignment horizontal="center" vertical="center" wrapText="1"/>
    </xf>
    <xf numFmtId="167" fontId="18" fillId="14" borderId="33" xfId="0" applyNumberFormat="1" applyFont="1" applyFill="1" applyBorder="1" applyAlignment="1">
      <alignment horizontal="center" vertical="center" wrapText="1"/>
    </xf>
    <xf numFmtId="167" fontId="18" fillId="14" borderId="34" xfId="0" applyNumberFormat="1" applyFont="1" applyFill="1" applyBorder="1" applyAlignment="1">
      <alignment horizontal="center" vertical="center" wrapText="1"/>
    </xf>
    <xf numFmtId="167" fontId="18" fillId="14" borderId="35" xfId="0" applyNumberFormat="1" applyFont="1" applyFill="1" applyBorder="1" applyAlignment="1">
      <alignment horizontal="center" vertical="center" wrapText="1"/>
    </xf>
    <xf numFmtId="167" fontId="18" fillId="14" borderId="0" xfId="0" applyNumberFormat="1" applyFont="1" applyFill="1" applyAlignment="1">
      <alignment horizontal="center" vertical="center" wrapText="1"/>
    </xf>
    <xf numFmtId="0" fontId="2" fillId="0" borderId="31" xfId="0" applyFont="1" applyBorder="1" applyAlignment="1">
      <alignment horizontal="center" vertical="center"/>
    </xf>
    <xf numFmtId="0" fontId="2" fillId="0" borderId="25" xfId="0" applyFont="1" applyBorder="1" applyAlignment="1">
      <alignment horizontal="center" vertical="center"/>
    </xf>
    <xf numFmtId="0" fontId="2" fillId="0" borderId="33" xfId="0" applyFont="1" applyBorder="1" applyAlignment="1">
      <alignment horizontal="center" vertical="center"/>
    </xf>
    <xf numFmtId="0" fontId="2" fillId="0" borderId="35" xfId="0" applyFont="1" applyBorder="1" applyAlignment="1">
      <alignment horizontal="center" vertical="center"/>
    </xf>
    <xf numFmtId="0" fontId="2" fillId="13" borderId="31" xfId="0" applyFont="1" applyFill="1" applyBorder="1" applyAlignment="1">
      <alignment horizontal="center" vertical="center" wrapText="1"/>
    </xf>
    <xf numFmtId="0" fontId="2" fillId="13" borderId="32" xfId="0" applyFont="1" applyFill="1" applyBorder="1" applyAlignment="1">
      <alignment horizontal="center" vertical="center" wrapText="1"/>
    </xf>
    <xf numFmtId="0" fontId="2" fillId="13" borderId="25" xfId="0" applyFont="1" applyFill="1" applyBorder="1" applyAlignment="1">
      <alignment horizontal="center" vertical="center" wrapText="1"/>
    </xf>
    <xf numFmtId="0" fontId="2" fillId="13" borderId="33" xfId="0" applyFont="1" applyFill="1" applyBorder="1" applyAlignment="1">
      <alignment horizontal="center" vertical="center" wrapText="1"/>
    </xf>
    <xf numFmtId="0" fontId="2" fillId="13" borderId="34" xfId="0" applyFont="1" applyFill="1" applyBorder="1" applyAlignment="1">
      <alignment horizontal="center" vertical="center" wrapText="1"/>
    </xf>
    <xf numFmtId="0" fontId="2" fillId="13" borderId="35" xfId="0" applyFont="1" applyFill="1" applyBorder="1" applyAlignment="1">
      <alignment horizontal="center" vertical="center" wrapText="1"/>
    </xf>
    <xf numFmtId="167" fontId="18" fillId="14" borderId="28" xfId="0" applyNumberFormat="1" applyFont="1" applyFill="1" applyBorder="1" applyAlignment="1">
      <alignment horizontal="center" vertical="center" wrapText="1"/>
    </xf>
    <xf numFmtId="167" fontId="18" fillId="14" borderId="27" xfId="0" applyNumberFormat="1" applyFont="1" applyFill="1" applyBorder="1" applyAlignment="1">
      <alignment horizontal="center" vertical="center" wrapText="1"/>
    </xf>
    <xf numFmtId="167" fontId="18" fillId="14" borderId="69" xfId="0" applyNumberFormat="1" applyFont="1" applyFill="1" applyBorder="1" applyAlignment="1">
      <alignment horizontal="center" vertical="center" wrapText="1"/>
    </xf>
    <xf numFmtId="167" fontId="18" fillId="14" borderId="70" xfId="0" applyNumberFormat="1" applyFont="1" applyFill="1" applyBorder="1" applyAlignment="1">
      <alignment horizontal="center" vertical="center" wrapText="1"/>
    </xf>
    <xf numFmtId="0" fontId="18" fillId="13" borderId="110" xfId="0" applyFont="1" applyFill="1" applyBorder="1" applyAlignment="1">
      <alignment horizontal="center" vertical="center"/>
    </xf>
    <xf numFmtId="0" fontId="18" fillId="13" borderId="111" xfId="0" applyFont="1" applyFill="1" applyBorder="1" applyAlignment="1">
      <alignment horizontal="center" vertical="center"/>
    </xf>
    <xf numFmtId="4" fontId="2" fillId="0" borderId="26" xfId="0" applyNumberFormat="1" applyFont="1" applyBorder="1" applyAlignment="1">
      <alignment horizontal="center" vertical="center" wrapText="1"/>
    </xf>
    <xf numFmtId="4" fontId="2" fillId="0" borderId="30" xfId="0" applyNumberFormat="1" applyFont="1" applyBorder="1" applyAlignment="1">
      <alignment horizontal="left" vertical="center" wrapText="1"/>
    </xf>
    <xf numFmtId="0" fontId="74" fillId="15" borderId="33" xfId="0" applyFont="1" applyFill="1" applyBorder="1" applyAlignment="1">
      <alignment horizontal="center" vertical="center" wrapText="1"/>
    </xf>
    <xf numFmtId="0" fontId="74" fillId="15" borderId="35" xfId="0" applyFont="1" applyFill="1" applyBorder="1" applyAlignment="1">
      <alignment horizontal="center" vertical="center" wrapText="1"/>
    </xf>
    <xf numFmtId="49" fontId="18" fillId="13" borderId="28" xfId="88" applyNumberFormat="1" applyFont="1" applyFill="1" applyBorder="1" applyAlignment="1" applyProtection="1">
      <alignment horizontal="left" vertical="center"/>
      <protection locked="0"/>
    </xf>
    <xf numFmtId="49" fontId="18" fillId="13" borderId="0" xfId="88" applyNumberFormat="1" applyFont="1" applyFill="1" applyAlignment="1" applyProtection="1">
      <alignment horizontal="left" vertical="center"/>
      <protection locked="0"/>
    </xf>
    <xf numFmtId="0" fontId="18" fillId="13" borderId="28" xfId="88" applyFont="1" applyFill="1" applyBorder="1" applyAlignment="1">
      <alignment horizontal="left" vertical="center"/>
    </xf>
    <xf numFmtId="0" fontId="18" fillId="13" borderId="0" xfId="88" applyFont="1" applyFill="1" applyAlignment="1">
      <alignment horizontal="left" vertical="center"/>
    </xf>
    <xf numFmtId="4" fontId="2" fillId="0" borderId="21" xfId="0" applyNumberFormat="1" applyFont="1" applyBorder="1" applyAlignment="1">
      <alignment horizontal="justify" vertical="center"/>
    </xf>
    <xf numFmtId="4" fontId="2" fillId="0" borderId="68" xfId="0" applyNumberFormat="1" applyFont="1" applyBorder="1" applyAlignment="1">
      <alignment horizontal="justify" vertical="center"/>
    </xf>
    <xf numFmtId="4" fontId="2" fillId="0" borderId="20" xfId="0" applyNumberFormat="1" applyFont="1" applyBorder="1" applyAlignment="1">
      <alignment horizontal="justify" vertical="center"/>
    </xf>
    <xf numFmtId="4" fontId="28" fillId="0" borderId="24" xfId="0" applyNumberFormat="1" applyFont="1" applyBorder="1" applyAlignment="1">
      <alignment horizontal="left" vertical="center"/>
    </xf>
    <xf numFmtId="4" fontId="28" fillId="0" borderId="66" xfId="0" applyNumberFormat="1" applyFont="1" applyBorder="1" applyAlignment="1">
      <alignment horizontal="left" vertical="center"/>
    </xf>
    <xf numFmtId="49" fontId="77" fillId="14" borderId="46" xfId="0" applyNumberFormat="1" applyFont="1" applyFill="1" applyBorder="1" applyAlignment="1">
      <alignment horizontal="center" vertical="center" wrapText="1"/>
    </xf>
    <xf numFmtId="49" fontId="77" fillId="14" borderId="59" xfId="0" applyNumberFormat="1" applyFont="1" applyFill="1" applyBorder="1" applyAlignment="1">
      <alignment horizontal="center" vertical="center" wrapText="1"/>
    </xf>
    <xf numFmtId="49" fontId="77" fillId="14" borderId="2" xfId="0" applyNumberFormat="1" applyFont="1" applyFill="1" applyBorder="1" applyAlignment="1">
      <alignment horizontal="center" vertical="center" wrapText="1"/>
    </xf>
    <xf numFmtId="4" fontId="28" fillId="0" borderId="24" xfId="0" applyNumberFormat="1" applyFont="1" applyFill="1" applyBorder="1" applyAlignment="1">
      <alignment horizontal="center" vertical="center" wrapText="1"/>
    </xf>
    <xf numFmtId="4" fontId="28" fillId="0" borderId="26" xfId="0" applyNumberFormat="1" applyFont="1" applyFill="1" applyBorder="1" applyAlignment="1">
      <alignment horizontal="center" vertical="center" wrapText="1"/>
    </xf>
    <xf numFmtId="4" fontId="28" fillId="0" borderId="66" xfId="0" applyNumberFormat="1" applyFont="1" applyFill="1" applyBorder="1" applyAlignment="1">
      <alignment horizontal="center" vertical="center" wrapText="1"/>
    </xf>
    <xf numFmtId="4" fontId="28" fillId="0" borderId="63" xfId="0" applyNumberFormat="1" applyFont="1" applyFill="1" applyBorder="1" applyAlignment="1">
      <alignment horizontal="left" vertical="center" wrapText="1"/>
    </xf>
    <xf numFmtId="4" fontId="28" fillId="0" borderId="30" xfId="0" applyNumberFormat="1" applyFont="1" applyFill="1" applyBorder="1" applyAlignment="1">
      <alignment horizontal="left" vertical="center" wrapText="1"/>
    </xf>
    <xf numFmtId="4" fontId="28" fillId="0" borderId="64" xfId="0" applyNumberFormat="1" applyFont="1" applyFill="1" applyBorder="1" applyAlignment="1">
      <alignment horizontal="left" vertical="center" wrapText="1"/>
    </xf>
    <xf numFmtId="0" fontId="19" fillId="13" borderId="0" xfId="84" applyFont="1" applyFill="1" applyAlignment="1">
      <alignment horizontal="center"/>
    </xf>
    <xf numFmtId="0" fontId="28" fillId="18" borderId="44" xfId="0" applyFont="1" applyFill="1" applyBorder="1" applyAlignment="1">
      <alignment horizontal="center" vertical="center" wrapText="1"/>
    </xf>
    <xf numFmtId="0" fontId="28" fillId="18" borderId="44" xfId="0" applyFont="1" applyFill="1" applyBorder="1" applyAlignment="1">
      <alignment horizontal="center" vertical="center"/>
    </xf>
    <xf numFmtId="0" fontId="18" fillId="16" borderId="44" xfId="0" applyFont="1" applyFill="1" applyBorder="1" applyAlignment="1">
      <alignment horizontal="center" vertical="center" wrapText="1"/>
    </xf>
    <xf numFmtId="0" fontId="2" fillId="0" borderId="44" xfId="0" applyFont="1" applyBorder="1" applyAlignment="1">
      <alignment horizontal="center" vertical="center" wrapText="1"/>
    </xf>
    <xf numFmtId="49" fontId="18" fillId="16" borderId="44" xfId="0" applyNumberFormat="1" applyFont="1" applyFill="1" applyBorder="1" applyAlignment="1">
      <alignment horizontal="center" vertical="center" wrapText="1"/>
    </xf>
    <xf numFmtId="0" fontId="18" fillId="0" borderId="44" xfId="0" applyFont="1" applyBorder="1" applyAlignment="1">
      <alignment horizontal="center" vertical="center" wrapText="1"/>
    </xf>
    <xf numFmtId="0" fontId="28" fillId="18" borderId="45" xfId="0" applyFont="1" applyFill="1" applyBorder="1" applyAlignment="1">
      <alignment horizontal="center" vertical="center" wrapText="1"/>
    </xf>
    <xf numFmtId="0" fontId="28" fillId="18" borderId="29" xfId="0" applyFont="1" applyFill="1" applyBorder="1" applyAlignment="1">
      <alignment horizontal="center" vertical="center"/>
    </xf>
    <xf numFmtId="0" fontId="28" fillId="18" borderId="41" xfId="0" applyFont="1" applyFill="1" applyBorder="1" applyAlignment="1">
      <alignment horizontal="center" vertical="center"/>
    </xf>
    <xf numFmtId="0" fontId="28" fillId="18" borderId="29" xfId="0" applyFont="1" applyFill="1" applyBorder="1" applyAlignment="1">
      <alignment horizontal="center" vertical="center" wrapText="1"/>
    </xf>
    <xf numFmtId="0" fontId="28" fillId="18" borderId="41" xfId="0" applyFont="1" applyFill="1" applyBorder="1" applyAlignment="1">
      <alignment horizontal="center" vertical="center" wrapText="1"/>
    </xf>
    <xf numFmtId="0" fontId="28" fillId="18" borderId="91" xfId="0" applyFont="1" applyFill="1" applyBorder="1" applyAlignment="1">
      <alignment horizontal="center" vertical="center" wrapText="1"/>
    </xf>
    <xf numFmtId="0" fontId="28" fillId="18" borderId="42" xfId="0" applyFont="1" applyFill="1" applyBorder="1" applyAlignment="1">
      <alignment horizontal="center" vertical="center" wrapText="1"/>
    </xf>
    <xf numFmtId="0" fontId="28" fillId="18" borderId="58" xfId="0" applyFont="1" applyFill="1" applyBorder="1" applyAlignment="1">
      <alignment horizontal="center" vertical="center" wrapText="1"/>
    </xf>
    <xf numFmtId="0" fontId="28" fillId="18" borderId="56" xfId="0" applyFont="1" applyFill="1" applyBorder="1" applyAlignment="1">
      <alignment horizontal="center" vertical="center" wrapText="1"/>
    </xf>
    <xf numFmtId="0" fontId="33" fillId="18" borderId="44" xfId="0" applyFont="1" applyFill="1" applyBorder="1" applyAlignment="1">
      <alignment horizontal="center" vertical="center" wrapText="1"/>
    </xf>
    <xf numFmtId="0" fontId="35" fillId="18" borderId="58" xfId="0" applyFont="1" applyFill="1" applyBorder="1" applyAlignment="1">
      <alignment horizontal="center" vertical="center" wrapText="1"/>
    </xf>
    <xf numFmtId="0" fontId="35" fillId="18" borderId="56" xfId="0" applyFont="1" applyFill="1" applyBorder="1" applyAlignment="1">
      <alignment horizontal="center" vertical="center" wrapText="1"/>
    </xf>
    <xf numFmtId="0" fontId="35" fillId="18" borderId="91" xfId="0" applyFont="1" applyFill="1" applyBorder="1" applyAlignment="1">
      <alignment horizontal="center" vertical="center" wrapText="1"/>
    </xf>
    <xf numFmtId="0" fontId="35" fillId="18" borderId="42" xfId="0" applyFont="1" applyFill="1" applyBorder="1" applyAlignment="1">
      <alignment horizontal="center" vertical="center" wrapText="1"/>
    </xf>
    <xf numFmtId="0" fontId="55" fillId="13" borderId="11" xfId="0" applyFont="1" applyFill="1" applyBorder="1" applyAlignment="1">
      <alignment vertical="center" wrapText="1"/>
    </xf>
    <xf numFmtId="0" fontId="55" fillId="13" borderId="65" xfId="0" applyFont="1" applyFill="1" applyBorder="1" applyAlignment="1">
      <alignment vertical="center" wrapText="1"/>
    </xf>
    <xf numFmtId="0" fontId="55" fillId="13" borderId="10" xfId="0" applyFont="1" applyFill="1" applyBorder="1" applyAlignment="1">
      <alignment vertical="center" wrapText="1"/>
    </xf>
    <xf numFmtId="0" fontId="62" fillId="13" borderId="11" xfId="0" applyFont="1" applyFill="1" applyBorder="1" applyAlignment="1">
      <alignment vertical="center" wrapText="1"/>
    </xf>
    <xf numFmtId="0" fontId="62" fillId="13" borderId="65" xfId="0" applyFont="1" applyFill="1" applyBorder="1" applyAlignment="1">
      <alignment vertical="center" wrapText="1"/>
    </xf>
    <xf numFmtId="0" fontId="62" fillId="13" borderId="10" xfId="0" applyFont="1" applyFill="1" applyBorder="1" applyAlignment="1">
      <alignment vertical="center" wrapText="1"/>
    </xf>
    <xf numFmtId="0" fontId="63" fillId="13" borderId="11" xfId="0" applyFont="1" applyFill="1" applyBorder="1" applyAlignment="1">
      <alignment vertical="center" wrapText="1"/>
    </xf>
    <xf numFmtId="0" fontId="60" fillId="13" borderId="11" xfId="0" applyFont="1" applyFill="1" applyBorder="1" applyAlignment="1">
      <alignment vertical="center" wrapText="1"/>
    </xf>
    <xf numFmtId="0" fontId="60" fillId="13" borderId="65" xfId="0" applyFont="1" applyFill="1" applyBorder="1" applyAlignment="1">
      <alignment vertical="center" wrapText="1"/>
    </xf>
    <xf numFmtId="0" fontId="60" fillId="13" borderId="10" xfId="0" applyFont="1" applyFill="1" applyBorder="1" applyAlignment="1">
      <alignment vertical="center" wrapText="1"/>
    </xf>
    <xf numFmtId="0" fontId="75" fillId="13" borderId="65" xfId="0" applyFont="1" applyFill="1" applyBorder="1" applyAlignment="1">
      <alignment vertical="center"/>
    </xf>
    <xf numFmtId="0" fontId="75" fillId="13" borderId="10" xfId="0" applyFont="1" applyFill="1" applyBorder="1" applyAlignment="1">
      <alignment vertical="center"/>
    </xf>
    <xf numFmtId="0" fontId="75" fillId="0" borderId="65" xfId="0" applyFont="1" applyFill="1" applyBorder="1" applyAlignment="1">
      <alignment vertical="center" wrapText="1"/>
    </xf>
    <xf numFmtId="0" fontId="75" fillId="0" borderId="10" xfId="0" applyFont="1" applyFill="1" applyBorder="1" applyAlignment="1">
      <alignment vertical="center" wrapText="1"/>
    </xf>
    <xf numFmtId="0" fontId="53" fillId="0" borderId="65" xfId="0" applyFont="1" applyFill="1" applyBorder="1" applyAlignment="1">
      <alignment vertical="center" wrapText="1"/>
    </xf>
    <xf numFmtId="0" fontId="53" fillId="0" borderId="10" xfId="0" applyFont="1" applyFill="1" applyBorder="1" applyAlignment="1">
      <alignment vertical="center" wrapText="1"/>
    </xf>
    <xf numFmtId="0" fontId="53" fillId="0" borderId="65" xfId="0" applyFont="1" applyFill="1" applyBorder="1" applyAlignment="1">
      <alignment vertical="center"/>
    </xf>
    <xf numFmtId="0" fontId="53" fillId="0" borderId="10" xfId="0" applyFont="1" applyFill="1" applyBorder="1" applyAlignment="1">
      <alignment vertical="center"/>
    </xf>
    <xf numFmtId="4" fontId="53" fillId="0" borderId="11" xfId="0" applyNumberFormat="1" applyFont="1" applyBorder="1" applyAlignment="1">
      <alignment vertical="center"/>
    </xf>
    <xf numFmtId="4" fontId="53" fillId="0" borderId="65" xfId="0" applyNumberFormat="1" applyFont="1" applyBorder="1" applyAlignment="1">
      <alignment vertical="center"/>
    </xf>
    <xf numFmtId="4" fontId="53" fillId="0" borderId="10" xfId="0" applyNumberFormat="1" applyFont="1" applyBorder="1" applyAlignment="1">
      <alignment vertical="center"/>
    </xf>
    <xf numFmtId="4" fontId="53" fillId="0" borderId="21" xfId="0" applyNumberFormat="1" applyFont="1" applyBorder="1" applyAlignment="1">
      <alignment vertical="center"/>
    </xf>
    <xf numFmtId="4" fontId="53" fillId="0" borderId="68" xfId="0" applyNumberFormat="1" applyFont="1" applyBorder="1" applyAlignment="1">
      <alignment vertical="center"/>
    </xf>
    <xf numFmtId="4" fontId="53" fillId="0" borderId="20" xfId="0" applyNumberFormat="1" applyFont="1" applyBorder="1" applyAlignment="1">
      <alignment vertical="center"/>
    </xf>
    <xf numFmtId="0" fontId="75" fillId="13" borderId="18" xfId="0" applyFont="1" applyFill="1" applyBorder="1" applyAlignment="1">
      <alignment vertical="center" wrapText="1"/>
    </xf>
    <xf numFmtId="0" fontId="75" fillId="13" borderId="67" xfId="0" applyFont="1" applyFill="1" applyBorder="1" applyAlignment="1">
      <alignment vertical="center" wrapText="1"/>
    </xf>
    <xf numFmtId="0" fontId="75" fillId="13" borderId="17" xfId="0" applyFont="1" applyFill="1" applyBorder="1" applyAlignment="1">
      <alignment vertical="center" wrapText="1"/>
    </xf>
    <xf numFmtId="4" fontId="53" fillId="0" borderId="18" xfId="0" applyNumberFormat="1" applyFont="1" applyBorder="1" applyAlignment="1">
      <alignment vertical="center"/>
    </xf>
    <xf numFmtId="4" fontId="53" fillId="0" borderId="67" xfId="0" applyNumberFormat="1" applyFont="1" applyBorder="1" applyAlignment="1">
      <alignment vertical="center"/>
    </xf>
    <xf numFmtId="4" fontId="53" fillId="0" borderId="17" xfId="0" applyNumberFormat="1" applyFont="1" applyBorder="1" applyAlignment="1">
      <alignment vertical="center"/>
    </xf>
    <xf numFmtId="4" fontId="53" fillId="0" borderId="11" xfId="0" applyNumberFormat="1" applyFont="1" applyFill="1" applyBorder="1" applyAlignment="1">
      <alignment vertical="center"/>
    </xf>
    <xf numFmtId="4" fontId="53" fillId="0" borderId="65" xfId="0" applyNumberFormat="1" applyFont="1" applyFill="1" applyBorder="1" applyAlignment="1">
      <alignment vertical="center"/>
    </xf>
    <xf numFmtId="4" fontId="53" fillId="0" borderId="10" xfId="0" applyNumberFormat="1" applyFont="1" applyFill="1" applyBorder="1" applyAlignment="1">
      <alignment vertical="center"/>
    </xf>
    <xf numFmtId="4" fontId="53" fillId="0" borderId="21" xfId="0" applyNumberFormat="1" applyFont="1" applyFill="1" applyBorder="1" applyAlignment="1">
      <alignment vertical="center"/>
    </xf>
    <xf numFmtId="4" fontId="53" fillId="0" borderId="68" xfId="0" applyNumberFormat="1" applyFont="1" applyFill="1" applyBorder="1" applyAlignment="1">
      <alignment vertical="center"/>
    </xf>
    <xf numFmtId="4" fontId="53" fillId="0" borderId="20" xfId="0" applyNumberFormat="1" applyFont="1" applyFill="1" applyBorder="1" applyAlignment="1">
      <alignment vertical="center"/>
    </xf>
    <xf numFmtId="4" fontId="53" fillId="0" borderId="18" xfId="0" applyNumberFormat="1" applyFont="1" applyBorder="1" applyAlignment="1">
      <alignment vertical="center" wrapText="1"/>
    </xf>
    <xf numFmtId="0" fontId="53" fillId="0" borderId="18" xfId="0" applyFont="1" applyFill="1" applyBorder="1" applyAlignment="1">
      <alignment vertical="center" wrapText="1"/>
    </xf>
    <xf numFmtId="0" fontId="53" fillId="0" borderId="67" xfId="0" applyFont="1" applyFill="1" applyBorder="1" applyAlignment="1">
      <alignment vertical="center" wrapText="1"/>
    </xf>
    <xf numFmtId="0" fontId="53" fillId="0" borderId="17" xfId="0" applyFont="1" applyFill="1" applyBorder="1" applyAlignment="1">
      <alignment vertical="center" wrapText="1"/>
    </xf>
    <xf numFmtId="0" fontId="53" fillId="0" borderId="11" xfId="0" applyFont="1" applyFill="1" applyBorder="1" applyAlignment="1">
      <alignment vertical="center"/>
    </xf>
  </cellXfs>
  <cellStyles count="108">
    <cellStyle name="Énfasis 1" xfId="1" xr:uid="{00000000-0005-0000-0000-000000000000}"/>
    <cellStyle name="Énfasis 2" xfId="2" xr:uid="{00000000-0005-0000-0000-000001000000}"/>
    <cellStyle name="Énfasis 3" xfId="3" xr:uid="{00000000-0005-0000-0000-000002000000}"/>
    <cellStyle name="Énfasis1 - 20%" xfId="4" xr:uid="{00000000-0005-0000-0000-000003000000}"/>
    <cellStyle name="Énfasis1 - 40%" xfId="5" xr:uid="{00000000-0005-0000-0000-000004000000}"/>
    <cellStyle name="Énfasis1 - 60%" xfId="6" xr:uid="{00000000-0005-0000-0000-000005000000}"/>
    <cellStyle name="Énfasis2 - 20%" xfId="7" xr:uid="{00000000-0005-0000-0000-000006000000}"/>
    <cellStyle name="Énfasis2 - 40%" xfId="8" xr:uid="{00000000-0005-0000-0000-000007000000}"/>
    <cellStyle name="Énfasis2 - 60%" xfId="9" xr:uid="{00000000-0005-0000-0000-000008000000}"/>
    <cellStyle name="Énfasis3 - 20%" xfId="10" xr:uid="{00000000-0005-0000-0000-000009000000}"/>
    <cellStyle name="Énfasis3 - 40%" xfId="11" xr:uid="{00000000-0005-0000-0000-00000A000000}"/>
    <cellStyle name="Énfasis3 - 60%" xfId="12" xr:uid="{00000000-0005-0000-0000-00000B000000}"/>
    <cellStyle name="Énfasis4 - 20%" xfId="13" xr:uid="{00000000-0005-0000-0000-00000C000000}"/>
    <cellStyle name="Énfasis4 - 40%" xfId="14" xr:uid="{00000000-0005-0000-0000-00000D000000}"/>
    <cellStyle name="Énfasis4 - 60%" xfId="15" xr:uid="{00000000-0005-0000-0000-00000E000000}"/>
    <cellStyle name="Énfasis5 - 20%" xfId="16" xr:uid="{00000000-0005-0000-0000-00000F000000}"/>
    <cellStyle name="Énfasis5 - 40%" xfId="17" xr:uid="{00000000-0005-0000-0000-000010000000}"/>
    <cellStyle name="Énfasis5 - 60%" xfId="18" xr:uid="{00000000-0005-0000-0000-000011000000}"/>
    <cellStyle name="Énfasis6 - 20%" xfId="19" xr:uid="{00000000-0005-0000-0000-000012000000}"/>
    <cellStyle name="Énfasis6 - 40%" xfId="20" xr:uid="{00000000-0005-0000-0000-000013000000}"/>
    <cellStyle name="Énfasis6 - 60%" xfId="21" xr:uid="{00000000-0005-0000-0000-000014000000}"/>
    <cellStyle name="Estilo 1" xfId="22" xr:uid="{00000000-0005-0000-0000-000015000000}"/>
    <cellStyle name="Euro" xfId="23" xr:uid="{00000000-0005-0000-0000-000016000000}"/>
    <cellStyle name="Euro 2" xfId="24" xr:uid="{00000000-0005-0000-0000-000017000000}"/>
    <cellStyle name="Hipervínculo 2" xfId="25" xr:uid="{00000000-0005-0000-0000-000018000000}"/>
    <cellStyle name="Millares" xfId="26" builtinId="3"/>
    <cellStyle name="Millares [0]" xfId="105" builtinId="6"/>
    <cellStyle name="Millares 10" xfId="27" xr:uid="{00000000-0005-0000-0000-00001B000000}"/>
    <cellStyle name="Millares 10 2" xfId="28" xr:uid="{00000000-0005-0000-0000-00001C000000}"/>
    <cellStyle name="Millares 11" xfId="29" xr:uid="{00000000-0005-0000-0000-00001D000000}"/>
    <cellStyle name="Millares 11 2" xfId="30" xr:uid="{00000000-0005-0000-0000-00001E000000}"/>
    <cellStyle name="Millares 12" xfId="31" xr:uid="{00000000-0005-0000-0000-00001F000000}"/>
    <cellStyle name="Millares 12 2" xfId="32" xr:uid="{00000000-0005-0000-0000-000020000000}"/>
    <cellStyle name="Millares 13" xfId="33" xr:uid="{00000000-0005-0000-0000-000021000000}"/>
    <cellStyle name="Millares 13 2" xfId="34" xr:uid="{00000000-0005-0000-0000-000022000000}"/>
    <cellStyle name="Millares 14" xfId="35" xr:uid="{00000000-0005-0000-0000-000023000000}"/>
    <cellStyle name="Millares 14 2" xfId="36" xr:uid="{00000000-0005-0000-0000-000024000000}"/>
    <cellStyle name="Millares 15" xfId="37" xr:uid="{00000000-0005-0000-0000-000025000000}"/>
    <cellStyle name="Millares 15 2" xfId="38" xr:uid="{00000000-0005-0000-0000-000026000000}"/>
    <cellStyle name="Millares 16" xfId="39" xr:uid="{00000000-0005-0000-0000-000027000000}"/>
    <cellStyle name="Millares 16 2" xfId="40" xr:uid="{00000000-0005-0000-0000-000028000000}"/>
    <cellStyle name="Millares 17" xfId="41" xr:uid="{00000000-0005-0000-0000-000029000000}"/>
    <cellStyle name="Millares 18" xfId="42" xr:uid="{00000000-0005-0000-0000-00002A000000}"/>
    <cellStyle name="Millares 19" xfId="43" xr:uid="{00000000-0005-0000-0000-00002B000000}"/>
    <cellStyle name="Millares 2" xfId="44" xr:uid="{00000000-0005-0000-0000-00002C000000}"/>
    <cellStyle name="Millares 2 2" xfId="45" xr:uid="{00000000-0005-0000-0000-00002D000000}"/>
    <cellStyle name="Millares 2 2 2" xfId="46" xr:uid="{00000000-0005-0000-0000-00002E000000}"/>
    <cellStyle name="Millares 2 3" xfId="47" xr:uid="{00000000-0005-0000-0000-00002F000000}"/>
    <cellStyle name="Millares 2 4" xfId="48" xr:uid="{00000000-0005-0000-0000-000030000000}"/>
    <cellStyle name="Millares 2 4 2" xfId="49" xr:uid="{00000000-0005-0000-0000-000031000000}"/>
    <cellStyle name="Millares 2 5" xfId="50" xr:uid="{00000000-0005-0000-0000-000032000000}"/>
    <cellStyle name="Millares 2 5 2" xfId="51" xr:uid="{00000000-0005-0000-0000-000033000000}"/>
    <cellStyle name="Millares 2 6" xfId="52" xr:uid="{00000000-0005-0000-0000-000034000000}"/>
    <cellStyle name="Millares 2 6 2" xfId="53" xr:uid="{00000000-0005-0000-0000-000035000000}"/>
    <cellStyle name="Millares 2 7" xfId="54" xr:uid="{00000000-0005-0000-0000-000036000000}"/>
    <cellStyle name="Millares 20" xfId="55" xr:uid="{00000000-0005-0000-0000-000037000000}"/>
    <cellStyle name="Millares 3" xfId="56" xr:uid="{00000000-0005-0000-0000-000038000000}"/>
    <cellStyle name="Millares 3 2" xfId="57" xr:uid="{00000000-0005-0000-0000-000039000000}"/>
    <cellStyle name="Millares 3 3" xfId="58" xr:uid="{00000000-0005-0000-0000-00003A000000}"/>
    <cellStyle name="Millares 3 4" xfId="59" xr:uid="{00000000-0005-0000-0000-00003B000000}"/>
    <cellStyle name="Millares 4" xfId="60" xr:uid="{00000000-0005-0000-0000-00003C000000}"/>
    <cellStyle name="Millares 4 2" xfId="61" xr:uid="{00000000-0005-0000-0000-00003D000000}"/>
    <cellStyle name="Millares 5" xfId="62" xr:uid="{00000000-0005-0000-0000-00003E000000}"/>
    <cellStyle name="Millares 5 2" xfId="63" xr:uid="{00000000-0005-0000-0000-00003F000000}"/>
    <cellStyle name="Millares 5 3" xfId="64" xr:uid="{00000000-0005-0000-0000-000040000000}"/>
    <cellStyle name="Millares 6" xfId="65" xr:uid="{00000000-0005-0000-0000-000041000000}"/>
    <cellStyle name="Millares 6 2" xfId="66" xr:uid="{00000000-0005-0000-0000-000042000000}"/>
    <cellStyle name="Millares 7" xfId="67" xr:uid="{00000000-0005-0000-0000-000043000000}"/>
    <cellStyle name="Millares 8" xfId="68" xr:uid="{00000000-0005-0000-0000-000044000000}"/>
    <cellStyle name="Millares 8 2" xfId="69" xr:uid="{00000000-0005-0000-0000-000045000000}"/>
    <cellStyle name="Millares 9" xfId="70" xr:uid="{00000000-0005-0000-0000-000046000000}"/>
    <cellStyle name="Millares 9 2" xfId="71" xr:uid="{00000000-0005-0000-0000-000047000000}"/>
    <cellStyle name="Moneda" xfId="106" builtinId="4"/>
    <cellStyle name="Moneda [0]" xfId="107" builtinId="7"/>
    <cellStyle name="Moneda 2" xfId="72" xr:uid="{00000000-0005-0000-0000-000049000000}"/>
    <cellStyle name="Moneda 3" xfId="73" xr:uid="{00000000-0005-0000-0000-00004A000000}"/>
    <cellStyle name="Moneda 4" xfId="74" xr:uid="{00000000-0005-0000-0000-00004B000000}"/>
    <cellStyle name="Moneda 5" xfId="75" xr:uid="{00000000-0005-0000-0000-00004C000000}"/>
    <cellStyle name="Moneda 6" xfId="76" xr:uid="{00000000-0005-0000-0000-00004D000000}"/>
    <cellStyle name="Moneda 7" xfId="77" xr:uid="{00000000-0005-0000-0000-00004E000000}"/>
    <cellStyle name="Normal" xfId="0" builtinId="0"/>
    <cellStyle name="Normal 2" xfId="78" xr:uid="{00000000-0005-0000-0000-000050000000}"/>
    <cellStyle name="Normal 2 2" xfId="79" xr:uid="{00000000-0005-0000-0000-000051000000}"/>
    <cellStyle name="Normal 2 2 2" xfId="80" xr:uid="{00000000-0005-0000-0000-000052000000}"/>
    <cellStyle name="Normal 2 3" xfId="81" xr:uid="{00000000-0005-0000-0000-000053000000}"/>
    <cellStyle name="Normal 3" xfId="82" xr:uid="{00000000-0005-0000-0000-000054000000}"/>
    <cellStyle name="Normal 3 2" xfId="83" xr:uid="{00000000-0005-0000-0000-000055000000}"/>
    <cellStyle name="Normal 4" xfId="84" xr:uid="{00000000-0005-0000-0000-000056000000}"/>
    <cellStyle name="Normal 5" xfId="85" xr:uid="{00000000-0005-0000-0000-000057000000}"/>
    <cellStyle name="Normal 5 2" xfId="86" xr:uid="{00000000-0005-0000-0000-000058000000}"/>
    <cellStyle name="Normal 5 2 2" xfId="87" xr:uid="{00000000-0005-0000-0000-000059000000}"/>
    <cellStyle name="Normal 5 3" xfId="88" xr:uid="{00000000-0005-0000-0000-00005A000000}"/>
    <cellStyle name="Normal 6" xfId="89" xr:uid="{00000000-0005-0000-0000-00005B000000}"/>
    <cellStyle name="Normal 7" xfId="90" xr:uid="{00000000-0005-0000-0000-00005C000000}"/>
    <cellStyle name="Porcentaje 2" xfId="91" xr:uid="{00000000-0005-0000-0000-00005D000000}"/>
    <cellStyle name="Porcentual 2" xfId="92" xr:uid="{00000000-0005-0000-0000-00005E000000}"/>
    <cellStyle name="Porcentual 2 2" xfId="93" xr:uid="{00000000-0005-0000-0000-00005F000000}"/>
    <cellStyle name="Porcentual 2 2 2" xfId="94" xr:uid="{00000000-0005-0000-0000-000060000000}"/>
    <cellStyle name="Porcentual 2 2 2 2" xfId="95" xr:uid="{00000000-0005-0000-0000-000061000000}"/>
    <cellStyle name="Porcentual 3" xfId="96" xr:uid="{00000000-0005-0000-0000-000062000000}"/>
    <cellStyle name="Porcentual 3 2" xfId="97" xr:uid="{00000000-0005-0000-0000-000063000000}"/>
    <cellStyle name="Porcentual 3 3" xfId="98" xr:uid="{00000000-0005-0000-0000-000064000000}"/>
    <cellStyle name="Porcentual 4" xfId="99" xr:uid="{00000000-0005-0000-0000-000065000000}"/>
    <cellStyle name="Porcentual 4 2" xfId="100" xr:uid="{00000000-0005-0000-0000-000066000000}"/>
    <cellStyle name="Porcentual 5" xfId="101" xr:uid="{00000000-0005-0000-0000-000067000000}"/>
    <cellStyle name="Porcentual 6" xfId="102" xr:uid="{00000000-0005-0000-0000-000068000000}"/>
    <cellStyle name="Porcentual 6 2" xfId="103" xr:uid="{00000000-0005-0000-0000-000069000000}"/>
    <cellStyle name="Título de hoja" xfId="104" xr:uid="{00000000-0005-0000-0000-00006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2.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Herr%20PPTO%20Acade%202020-Bienestar%20Cultura%20(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PAULA\Presupuesto\Herr%20PPTO%20Acade%202019-Bienestar%20Salud%20(Propuesta%202020)%20(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PAULA\PAT\Herr%20PPTO%20Acade%202019-Bienestar%20Promocion%20Soc%20(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Herr%20PPTO%20Acade%202019-Bienestar%20Desarrollo%20Humano%20(Propuesta%202020).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BIENESTAR\Herr%20PPTO%20Acade%202019-Bienestar%20Salud%20-%20Propuesta%20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TAL"/>
      <sheetName val="INGRESOS"/>
      <sheetName val="GASTOS MAS INVERSIONES"/>
      <sheetName val="Total Presupuesto"/>
      <sheetName val="PUC"/>
      <sheetName val="Listas"/>
      <sheetName val="Hoja1"/>
    </sheetNames>
    <sheetDataSet>
      <sheetData sheetId="0"/>
      <sheetData sheetId="1">
        <row r="10">
          <cell r="C10" t="str">
            <v>Área de Cultura</v>
          </cell>
        </row>
      </sheetData>
      <sheetData sheetId="2"/>
      <sheetData sheetId="3"/>
      <sheetData sheetId="4">
        <row r="3">
          <cell r="B3" t="str">
            <v>(Arrend.) Acueductos Plantas y Redes</v>
          </cell>
        </row>
      </sheetData>
      <sheetData sheetId="5">
        <row r="6">
          <cell r="B6" t="str">
            <v>Auatoridades Nacionales</v>
          </cell>
        </row>
      </sheetData>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TAL"/>
      <sheetName val="INGRESOS"/>
      <sheetName val="GASTOS MAS INVERSIONES"/>
      <sheetName val="Total Presupuesto"/>
      <sheetName val="NUEVA PROPUESTA"/>
      <sheetName val="PUC"/>
      <sheetName val="Listas"/>
      <sheetName val="Hoja1"/>
    </sheetNames>
    <sheetDataSet>
      <sheetData sheetId="0" refreshError="1"/>
      <sheetData sheetId="1">
        <row r="10">
          <cell r="C10" t="str">
            <v>Área de Salud</v>
          </cell>
        </row>
      </sheetData>
      <sheetData sheetId="2" refreshError="1"/>
      <sheetData sheetId="3" refreshError="1"/>
      <sheetData sheetId="4" refreshError="1"/>
      <sheetData sheetId="5">
        <row r="3">
          <cell r="B3" t="str">
            <v>(Arrend.) Acueductos Plantas y Redes</v>
          </cell>
        </row>
      </sheetData>
      <sheetData sheetId="6">
        <row r="6">
          <cell r="B6" t="str">
            <v>Auatoridades Nacionales</v>
          </cell>
        </row>
      </sheetData>
      <sheetData sheetId="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TAL"/>
      <sheetName val="INGRESOS"/>
      <sheetName val="GASTOS MAS INVERSIONES"/>
      <sheetName val="Total Presupuesto"/>
      <sheetName val="PUC"/>
      <sheetName val="Listas"/>
      <sheetName val="Hoja1"/>
    </sheetNames>
    <sheetDataSet>
      <sheetData sheetId="0" refreshError="1"/>
      <sheetData sheetId="1">
        <row r="10">
          <cell r="C10" t="str">
            <v>Área de promoción Socioeconómica</v>
          </cell>
        </row>
      </sheetData>
      <sheetData sheetId="2" refreshError="1"/>
      <sheetData sheetId="3" refreshError="1"/>
      <sheetData sheetId="4">
        <row r="3">
          <cell r="B3" t="str">
            <v>(Arrend.) Acueductos Plantas y Redes</v>
          </cell>
        </row>
      </sheetData>
      <sheetData sheetId="5">
        <row r="6">
          <cell r="B6" t="str">
            <v>Auatoridades Nacionales</v>
          </cell>
        </row>
      </sheetData>
      <sheetData sheetId="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TAL"/>
      <sheetName val="INGRESOS"/>
      <sheetName val="GASTOS MAS INVERSIONES"/>
      <sheetName val="Total Presupuesto"/>
      <sheetName val="PUC"/>
      <sheetName val="Listas"/>
      <sheetName val="Hoja1"/>
    </sheetNames>
    <sheetDataSet>
      <sheetData sheetId="0" refreshError="1"/>
      <sheetData sheetId="1">
        <row r="10">
          <cell r="C10" t="str">
            <v>Área de Desarrollo Humano</v>
          </cell>
        </row>
      </sheetData>
      <sheetData sheetId="2" refreshError="1"/>
      <sheetData sheetId="3" refreshError="1"/>
      <sheetData sheetId="4">
        <row r="3">
          <cell r="B3" t="str">
            <v>(Arrend.) Acueductos Plantas y Redes</v>
          </cell>
        </row>
      </sheetData>
      <sheetData sheetId="5">
        <row r="6">
          <cell r="B6" t="str">
            <v>Auatoridades Nacionales</v>
          </cell>
        </row>
      </sheetData>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as"/>
    </sheetNames>
    <sheetDataSet>
      <sheetData sheetId="0"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7" tint="-0.249977111117893"/>
  </sheetPr>
  <dimension ref="A1:AF65"/>
  <sheetViews>
    <sheetView topLeftCell="A43" zoomScale="120" zoomScaleNormal="120" workbookViewId="0">
      <selection activeCell="J43" sqref="J43"/>
    </sheetView>
  </sheetViews>
  <sheetFormatPr baseColWidth="10" defaultRowHeight="15"/>
  <cols>
    <col min="1" max="1" width="0.85546875" style="89" customWidth="1"/>
    <col min="2" max="2" width="26.7109375" style="64" hidden="1" customWidth="1"/>
    <col min="3" max="3" width="58.7109375" style="90" hidden="1" customWidth="1"/>
    <col min="4" max="4" width="10.42578125" style="64" hidden="1" customWidth="1"/>
    <col min="5" max="5" width="12.42578125" style="91" hidden="1" customWidth="1"/>
    <col min="6" max="6" width="14.7109375" style="64" customWidth="1"/>
    <col min="7" max="7" width="3.7109375" style="64" customWidth="1"/>
    <col min="8" max="8" width="22" style="64" customWidth="1"/>
    <col min="9" max="9" width="5.140625" style="64" customWidth="1"/>
    <col min="10" max="10" width="19.5703125" style="64" customWidth="1"/>
    <col min="11" max="11" width="9.5703125" style="92" hidden="1" customWidth="1"/>
    <col min="12" max="12" width="18.28515625" style="91" hidden="1" customWidth="1"/>
    <col min="13" max="13" width="13.42578125" style="93" hidden="1" customWidth="1"/>
    <col min="14" max="14" width="28.7109375" style="91" hidden="1" customWidth="1"/>
    <col min="15" max="15" width="9.7109375" style="11" hidden="1" customWidth="1"/>
    <col min="16" max="16" width="13" style="91" hidden="1" customWidth="1"/>
    <col min="17" max="17" width="20.28515625" style="94" customWidth="1"/>
    <col min="18" max="18" width="4" style="64" bestFit="1" customWidth="1"/>
    <col min="19" max="29" width="4" style="64" customWidth="1"/>
    <col min="30" max="30" width="11.42578125" style="77"/>
    <col min="31" max="31" width="16.7109375" style="77" customWidth="1"/>
    <col min="32" max="32" width="18.42578125" style="77" customWidth="1"/>
    <col min="33" max="16384" width="11.42578125" style="77"/>
  </cols>
  <sheetData>
    <row r="1" spans="1:29" ht="20.25" customHeight="1">
      <c r="A1" s="570"/>
      <c r="B1" s="600"/>
      <c r="C1" s="600"/>
      <c r="D1" s="600"/>
      <c r="E1" s="600"/>
      <c r="F1" s="600"/>
      <c r="G1" s="600"/>
      <c r="H1" s="600"/>
      <c r="I1" s="600"/>
      <c r="J1" s="600"/>
      <c r="K1" s="600"/>
      <c r="L1" s="600"/>
      <c r="M1" s="600"/>
      <c r="N1" s="600"/>
      <c r="O1" s="600"/>
      <c r="P1" s="600"/>
      <c r="Q1" s="600"/>
      <c r="R1" s="600"/>
      <c r="S1" s="600"/>
      <c r="T1" s="600"/>
      <c r="U1" s="600"/>
      <c r="V1" s="600"/>
      <c r="W1" s="600"/>
      <c r="X1" s="600"/>
      <c r="Y1" s="600"/>
      <c r="Z1" s="600"/>
      <c r="AA1" s="600"/>
      <c r="AB1" s="600"/>
      <c r="AC1" s="601"/>
    </row>
    <row r="2" spans="1:29" ht="39" customHeight="1">
      <c r="A2" s="6"/>
      <c r="B2" s="602" t="s">
        <v>9</v>
      </c>
      <c r="C2" s="603"/>
      <c r="D2" s="603"/>
      <c r="E2" s="603"/>
      <c r="F2" s="603"/>
      <c r="G2" s="603"/>
      <c r="H2" s="603"/>
      <c r="I2" s="603"/>
      <c r="J2" s="603"/>
      <c r="K2" s="603"/>
      <c r="L2" s="603"/>
      <c r="M2" s="603"/>
      <c r="N2" s="603"/>
      <c r="O2" s="603"/>
      <c r="P2" s="603"/>
      <c r="Q2" s="603"/>
      <c r="R2" s="603"/>
      <c r="S2" s="603"/>
      <c r="T2" s="603"/>
      <c r="U2" s="603"/>
      <c r="V2" s="603"/>
      <c r="W2" s="603"/>
      <c r="X2" s="603"/>
      <c r="Y2" s="603"/>
      <c r="Z2" s="603"/>
      <c r="AA2" s="603"/>
      <c r="AB2" s="603"/>
      <c r="AC2" s="604"/>
    </row>
    <row r="3" spans="1:29" ht="27.75" customHeight="1">
      <c r="A3" s="6"/>
      <c r="B3" s="602" t="s">
        <v>23</v>
      </c>
      <c r="C3" s="603"/>
      <c r="D3" s="603"/>
      <c r="E3" s="603"/>
      <c r="F3" s="603"/>
      <c r="G3" s="603"/>
      <c r="H3" s="603"/>
      <c r="I3" s="603"/>
      <c r="J3" s="603"/>
      <c r="K3" s="603"/>
      <c r="L3" s="603"/>
      <c r="M3" s="603"/>
      <c r="N3" s="603"/>
      <c r="O3" s="603"/>
      <c r="P3" s="603"/>
      <c r="Q3" s="603"/>
      <c r="R3" s="603"/>
      <c r="S3" s="603"/>
      <c r="T3" s="603"/>
      <c r="U3" s="603"/>
      <c r="V3" s="603"/>
      <c r="W3" s="603"/>
      <c r="X3" s="603"/>
      <c r="Y3" s="603"/>
      <c r="Z3" s="603"/>
      <c r="AA3" s="603"/>
      <c r="AB3" s="603"/>
      <c r="AC3" s="604"/>
    </row>
    <row r="4" spans="1:29" ht="10.5" customHeight="1">
      <c r="A4" s="567"/>
      <c r="B4" s="568"/>
      <c r="C4" s="568"/>
      <c r="D4" s="568"/>
      <c r="E4" s="568"/>
      <c r="F4" s="568"/>
      <c r="G4" s="568"/>
      <c r="H4" s="568"/>
      <c r="I4" s="568"/>
      <c r="J4" s="568"/>
      <c r="K4" s="568"/>
      <c r="L4" s="568"/>
      <c r="M4" s="568"/>
      <c r="N4" s="568"/>
      <c r="O4" s="568"/>
      <c r="P4" s="568"/>
      <c r="Q4" s="569"/>
      <c r="R4" s="7"/>
      <c r="S4" s="5"/>
      <c r="T4" s="5"/>
      <c r="U4" s="5"/>
      <c r="V4" s="5"/>
      <c r="W4" s="5"/>
      <c r="X4" s="5"/>
      <c r="Y4" s="5"/>
      <c r="Z4" s="5"/>
      <c r="AA4" s="5"/>
      <c r="AB4" s="5"/>
      <c r="AC4" s="5"/>
    </row>
    <row r="5" spans="1:29" ht="2.25" customHeight="1" thickBot="1">
      <c r="A5" s="570"/>
      <c r="B5" s="571"/>
      <c r="C5" s="571"/>
      <c r="D5" s="571"/>
      <c r="E5" s="571"/>
      <c r="F5" s="571"/>
      <c r="G5" s="571"/>
      <c r="H5" s="571"/>
      <c r="I5" s="571"/>
      <c r="J5" s="571"/>
      <c r="K5" s="571"/>
      <c r="L5" s="571"/>
      <c r="M5" s="571"/>
      <c r="N5" s="571"/>
      <c r="O5" s="571"/>
      <c r="P5" s="571"/>
      <c r="Q5" s="572"/>
      <c r="R5" s="8"/>
      <c r="S5" s="9"/>
      <c r="T5" s="9"/>
      <c r="U5" s="9"/>
      <c r="V5" s="9"/>
      <c r="W5" s="9"/>
      <c r="X5" s="9"/>
      <c r="Y5" s="9"/>
      <c r="Z5" s="9"/>
      <c r="AA5" s="9"/>
      <c r="AB5" s="9"/>
      <c r="AC5" s="9"/>
    </row>
    <row r="6" spans="1:29" ht="23.25" customHeight="1" thickBot="1">
      <c r="A6" s="10"/>
      <c r="B6" s="573" t="s">
        <v>25</v>
      </c>
      <c r="C6" s="574"/>
      <c r="D6" s="574"/>
      <c r="E6" s="574"/>
      <c r="F6" s="575"/>
      <c r="G6" s="573" t="s">
        <v>775</v>
      </c>
      <c r="H6" s="574"/>
      <c r="I6" s="574"/>
      <c r="J6" s="574"/>
      <c r="K6" s="574"/>
      <c r="L6" s="574"/>
      <c r="M6" s="574"/>
      <c r="N6" s="575"/>
      <c r="O6" s="573" t="s">
        <v>24</v>
      </c>
      <c r="P6" s="575">
        <v>2019</v>
      </c>
      <c r="Q6" s="583" t="s">
        <v>414</v>
      </c>
      <c r="R6" s="584"/>
      <c r="S6" s="584"/>
      <c r="T6" s="584"/>
      <c r="U6" s="584"/>
      <c r="V6" s="584"/>
      <c r="W6" s="584"/>
      <c r="X6" s="584"/>
      <c r="Y6" s="584"/>
      <c r="Z6" s="584"/>
      <c r="AA6" s="584"/>
      <c r="AB6" s="584"/>
      <c r="AC6" s="585"/>
    </row>
    <row r="7" spans="1:29" s="80" customFormat="1" ht="2.25" customHeight="1" thickBot="1">
      <c r="A7" s="582"/>
      <c r="B7" s="582"/>
      <c r="C7" s="582"/>
      <c r="D7" s="582"/>
      <c r="E7" s="582"/>
      <c r="F7" s="582"/>
      <c r="G7" s="582"/>
      <c r="H7" s="582"/>
      <c r="I7" s="582"/>
      <c r="J7" s="582"/>
      <c r="K7" s="582"/>
      <c r="L7" s="582"/>
      <c r="M7" s="582"/>
      <c r="N7" s="582"/>
      <c r="O7" s="582"/>
      <c r="P7" s="582"/>
      <c r="Q7" s="582"/>
      <c r="R7" s="12"/>
      <c r="S7" s="12"/>
      <c r="T7" s="12"/>
      <c r="U7" s="12"/>
      <c r="V7" s="12"/>
      <c r="W7" s="12"/>
      <c r="X7" s="12"/>
      <c r="Y7" s="12"/>
      <c r="Z7" s="12"/>
      <c r="AA7" s="12"/>
      <c r="AB7" s="12"/>
      <c r="AC7" s="12"/>
    </row>
    <row r="8" spans="1:29" ht="23.25" customHeight="1" thickBot="1">
      <c r="A8" s="10"/>
      <c r="B8" s="576" t="s">
        <v>0</v>
      </c>
      <c r="C8" s="577"/>
      <c r="D8" s="577"/>
      <c r="E8" s="578"/>
      <c r="F8" s="577" t="s">
        <v>1</v>
      </c>
      <c r="G8" s="577"/>
      <c r="H8" s="577"/>
      <c r="I8" s="577"/>
      <c r="J8" s="577"/>
      <c r="K8" s="578"/>
      <c r="L8" s="573" t="s">
        <v>2</v>
      </c>
      <c r="M8" s="574"/>
      <c r="N8" s="574"/>
      <c r="O8" s="574"/>
      <c r="P8" s="574"/>
      <c r="Q8" s="574"/>
      <c r="R8" s="574"/>
      <c r="S8" s="574"/>
      <c r="T8" s="574"/>
      <c r="U8" s="574"/>
      <c r="V8" s="574"/>
      <c r="W8" s="574"/>
      <c r="X8" s="574"/>
      <c r="Y8" s="574"/>
      <c r="Z8" s="574"/>
      <c r="AA8" s="574"/>
      <c r="AB8" s="574"/>
      <c r="AC8" s="575"/>
    </row>
    <row r="9" spans="1:29" ht="21" customHeight="1" thickBot="1">
      <c r="A9" s="10"/>
      <c r="B9" s="579"/>
      <c r="C9" s="580"/>
      <c r="D9" s="580"/>
      <c r="E9" s="581"/>
      <c r="F9" s="580"/>
      <c r="G9" s="580"/>
      <c r="H9" s="580"/>
      <c r="I9" s="607"/>
      <c r="J9" s="580"/>
      <c r="K9" s="581"/>
      <c r="L9" s="573" t="s">
        <v>10</v>
      </c>
      <c r="M9" s="575"/>
      <c r="N9" s="573" t="s">
        <v>19</v>
      </c>
      <c r="O9" s="574"/>
      <c r="P9" s="574"/>
      <c r="Q9" s="574"/>
      <c r="R9" s="574"/>
      <c r="S9" s="574"/>
      <c r="T9" s="574"/>
      <c r="U9" s="574"/>
      <c r="V9" s="574"/>
      <c r="W9" s="574"/>
      <c r="X9" s="574"/>
      <c r="Y9" s="574"/>
      <c r="Z9" s="574"/>
      <c r="AA9" s="574"/>
      <c r="AB9" s="574"/>
      <c r="AC9" s="575"/>
    </row>
    <row r="10" spans="1:29" ht="26.25" customHeight="1">
      <c r="A10" s="10"/>
      <c r="B10" s="75" t="s">
        <v>13</v>
      </c>
      <c r="C10" s="13"/>
      <c r="D10" s="14" t="s">
        <v>776</v>
      </c>
      <c r="E10" s="14"/>
      <c r="F10" s="81" t="s">
        <v>773</v>
      </c>
      <c r="G10" s="82" t="s">
        <v>776</v>
      </c>
      <c r="H10" s="81" t="s">
        <v>20</v>
      </c>
      <c r="I10" s="82"/>
      <c r="J10" s="14" t="s">
        <v>21</v>
      </c>
      <c r="K10" s="82"/>
      <c r="L10" s="608" t="e">
        <f>+#REF!</f>
        <v>#REF!</v>
      </c>
      <c r="M10" s="609"/>
      <c r="N10" s="612" t="s">
        <v>874</v>
      </c>
      <c r="O10" s="613"/>
      <c r="P10" s="613"/>
      <c r="Q10" s="613"/>
      <c r="R10" s="613"/>
      <c r="S10" s="613"/>
      <c r="T10" s="613"/>
      <c r="U10" s="613"/>
      <c r="V10" s="613"/>
      <c r="W10" s="613"/>
      <c r="X10" s="613"/>
      <c r="Y10" s="613"/>
      <c r="Z10" s="613"/>
      <c r="AA10" s="613"/>
      <c r="AB10" s="613"/>
      <c r="AC10" s="614"/>
    </row>
    <row r="11" spans="1:29" ht="27" customHeight="1" thickBot="1">
      <c r="A11" s="10"/>
      <c r="B11" s="76" t="s">
        <v>14</v>
      </c>
      <c r="C11" s="15"/>
      <c r="D11" s="16"/>
      <c r="E11" s="16"/>
      <c r="F11" s="83" t="s">
        <v>774</v>
      </c>
      <c r="G11" s="84"/>
      <c r="H11" s="83" t="s">
        <v>15</v>
      </c>
      <c r="I11" s="84"/>
      <c r="J11" s="16" t="s">
        <v>22</v>
      </c>
      <c r="K11" s="84"/>
      <c r="L11" s="610"/>
      <c r="M11" s="611"/>
      <c r="N11" s="615"/>
      <c r="O11" s="616"/>
      <c r="P11" s="616"/>
      <c r="Q11" s="616"/>
      <c r="R11" s="616"/>
      <c r="S11" s="616"/>
      <c r="T11" s="616"/>
      <c r="U11" s="616"/>
      <c r="V11" s="616"/>
      <c r="W11" s="616"/>
      <c r="X11" s="616"/>
      <c r="Y11" s="616"/>
      <c r="Z11" s="616"/>
      <c r="AA11" s="616"/>
      <c r="AB11" s="616"/>
      <c r="AC11" s="617"/>
    </row>
    <row r="12" spans="1:29" s="80" customFormat="1" ht="5.25" customHeight="1" thickBot="1">
      <c r="A12" s="582"/>
      <c r="B12" s="582"/>
      <c r="C12" s="582"/>
      <c r="D12" s="582"/>
      <c r="E12" s="582"/>
      <c r="F12" s="582"/>
      <c r="G12" s="582"/>
      <c r="H12" s="582"/>
      <c r="I12" s="582"/>
      <c r="J12" s="582"/>
      <c r="K12" s="582"/>
      <c r="L12" s="582"/>
      <c r="M12" s="582"/>
      <c r="N12" s="582"/>
      <c r="O12" s="582"/>
      <c r="P12" s="582"/>
      <c r="Q12" s="582"/>
      <c r="R12" s="12"/>
      <c r="S12" s="12"/>
      <c r="T12" s="12"/>
      <c r="U12" s="12"/>
      <c r="V12" s="12"/>
      <c r="W12" s="12"/>
      <c r="X12" s="12"/>
      <c r="Y12" s="12"/>
      <c r="Z12" s="12"/>
      <c r="AA12" s="12"/>
      <c r="AB12" s="12"/>
      <c r="AC12" s="12"/>
    </row>
    <row r="13" spans="1:29" ht="60" customHeight="1" thickBot="1">
      <c r="A13" s="10"/>
      <c r="B13" s="576" t="s">
        <v>8</v>
      </c>
      <c r="C13" s="577"/>
      <c r="D13" s="576" t="s">
        <v>406</v>
      </c>
      <c r="E13" s="577"/>
      <c r="F13" s="576" t="s">
        <v>395</v>
      </c>
      <c r="G13" s="577"/>
      <c r="H13" s="577"/>
      <c r="I13" s="577"/>
      <c r="J13" s="578"/>
      <c r="K13" s="573" t="s">
        <v>396</v>
      </c>
      <c r="L13" s="574"/>
      <c r="M13" s="574"/>
      <c r="N13" s="574"/>
      <c r="O13" s="574"/>
      <c r="P13" s="574"/>
      <c r="Q13" s="575"/>
      <c r="R13" s="573" t="s">
        <v>397</v>
      </c>
      <c r="S13" s="574"/>
      <c r="T13" s="574"/>
      <c r="U13" s="574"/>
      <c r="V13" s="574"/>
      <c r="W13" s="574"/>
      <c r="X13" s="574"/>
      <c r="Y13" s="574"/>
      <c r="Z13" s="574"/>
      <c r="AA13" s="574"/>
      <c r="AB13" s="574"/>
      <c r="AC13" s="575"/>
    </row>
    <row r="14" spans="1:29" ht="34.5" customHeight="1" thickBot="1">
      <c r="A14" s="10"/>
      <c r="B14" s="579"/>
      <c r="C14" s="580"/>
      <c r="D14" s="579"/>
      <c r="E14" s="580"/>
      <c r="F14" s="618"/>
      <c r="G14" s="607"/>
      <c r="H14" s="607"/>
      <c r="I14" s="607"/>
      <c r="J14" s="619"/>
      <c r="K14" s="573" t="s">
        <v>4</v>
      </c>
      <c r="L14" s="575"/>
      <c r="M14" s="573" t="s">
        <v>5</v>
      </c>
      <c r="N14" s="575"/>
      <c r="O14" s="573" t="s">
        <v>6</v>
      </c>
      <c r="P14" s="575"/>
      <c r="Q14" s="605" t="s">
        <v>7</v>
      </c>
      <c r="R14" s="605" t="s">
        <v>398</v>
      </c>
      <c r="S14" s="605" t="s">
        <v>399</v>
      </c>
      <c r="T14" s="605" t="s">
        <v>400</v>
      </c>
      <c r="U14" s="605" t="s">
        <v>401</v>
      </c>
      <c r="V14" s="605" t="s">
        <v>400</v>
      </c>
      <c r="W14" s="605" t="s">
        <v>402</v>
      </c>
      <c r="X14" s="605" t="s">
        <v>402</v>
      </c>
      <c r="Y14" s="605" t="s">
        <v>401</v>
      </c>
      <c r="Z14" s="605" t="s">
        <v>403</v>
      </c>
      <c r="AA14" s="605" t="s">
        <v>404</v>
      </c>
      <c r="AB14" s="605" t="s">
        <v>394</v>
      </c>
      <c r="AC14" s="605" t="s">
        <v>405</v>
      </c>
    </row>
    <row r="15" spans="1:29" ht="22.5" customHeight="1" thickBot="1">
      <c r="A15" s="10"/>
      <c r="B15" s="166" t="s">
        <v>12</v>
      </c>
      <c r="C15" s="74" t="s">
        <v>11</v>
      </c>
      <c r="D15" s="85" t="s">
        <v>393</v>
      </c>
      <c r="E15" s="165" t="s">
        <v>413</v>
      </c>
      <c r="F15" s="579"/>
      <c r="G15" s="580"/>
      <c r="H15" s="580"/>
      <c r="I15" s="580"/>
      <c r="J15" s="581"/>
      <c r="K15" s="166" t="s">
        <v>12</v>
      </c>
      <c r="L15" s="96" t="s">
        <v>11</v>
      </c>
      <c r="M15" s="95" t="s">
        <v>12</v>
      </c>
      <c r="N15" s="74" t="s">
        <v>11</v>
      </c>
      <c r="O15" s="167" t="s">
        <v>12</v>
      </c>
      <c r="P15" s="74" t="s">
        <v>11</v>
      </c>
      <c r="Q15" s="606"/>
      <c r="R15" s="606"/>
      <c r="S15" s="606"/>
      <c r="T15" s="606"/>
      <c r="U15" s="606"/>
      <c r="V15" s="606"/>
      <c r="W15" s="606"/>
      <c r="X15" s="606"/>
      <c r="Y15" s="606"/>
      <c r="Z15" s="606"/>
      <c r="AA15" s="606"/>
      <c r="AB15" s="606"/>
      <c r="AC15" s="606"/>
    </row>
    <row r="16" spans="1:29" s="86" customFormat="1" ht="72" customHeight="1" thickBot="1">
      <c r="A16" s="17"/>
      <c r="B16" s="168" t="s">
        <v>411</v>
      </c>
      <c r="C16" s="149" t="s">
        <v>412</v>
      </c>
      <c r="D16" s="562"/>
      <c r="E16" s="564"/>
      <c r="F16" s="528" t="s">
        <v>786</v>
      </c>
      <c r="G16" s="529"/>
      <c r="H16" s="529"/>
      <c r="I16" s="529"/>
      <c r="J16" s="530"/>
      <c r="K16" s="30" t="str">
        <f>+IF(L16=""," ",VLOOKUP(L16,Listas!$K$10:$L$12,2,FALSE))</f>
        <v>02</v>
      </c>
      <c r="L16" s="150" t="s">
        <v>470</v>
      </c>
      <c r="M16" s="31" t="e">
        <f>++IF(N16=""," ",VLOOKUP(N16,#REF!,2,FALSE))</f>
        <v>#REF!</v>
      </c>
      <c r="N16" s="150" t="s">
        <v>787</v>
      </c>
      <c r="O16" s="144" t="str">
        <f>+IF(P16=""," ",VLOOKUP(P16,Listas!$B$6:$C$15,2,FALSE))</f>
        <v>06</v>
      </c>
      <c r="P16" s="151" t="s">
        <v>427</v>
      </c>
      <c r="Q16" s="218">
        <f>99000000*1.045</f>
        <v>103455000</v>
      </c>
      <c r="R16" s="22"/>
      <c r="S16" s="20"/>
      <c r="T16" s="20"/>
      <c r="U16" s="20"/>
      <c r="V16" s="20"/>
      <c r="W16" s="20"/>
      <c r="X16" s="20"/>
      <c r="Y16" s="20"/>
      <c r="Z16" s="20"/>
      <c r="AA16" s="20"/>
      <c r="AB16" s="20"/>
      <c r="AC16" s="21"/>
    </row>
    <row r="17" spans="1:29" s="86" customFormat="1" ht="17.25" customHeight="1" thickBot="1">
      <c r="A17" s="17"/>
      <c r="B17" s="169" t="s">
        <v>411</v>
      </c>
      <c r="C17" s="148" t="s">
        <v>412</v>
      </c>
      <c r="D17" s="563"/>
      <c r="E17" s="565"/>
      <c r="F17" s="522" t="s">
        <v>888</v>
      </c>
      <c r="G17" s="523"/>
      <c r="H17" s="523"/>
      <c r="I17" s="523"/>
      <c r="J17" s="524"/>
      <c r="K17" s="32" t="str">
        <f>+IF(L17=""," ",VLOOKUP(L17,Listas!$K$10:$L$12,2,FALSE))</f>
        <v>02</v>
      </c>
      <c r="L17" s="151" t="s">
        <v>470</v>
      </c>
      <c r="M17" s="33" t="e">
        <f>++IF(N17=""," ",VLOOKUP(N17,#REF!,2,FALSE))</f>
        <v>#REF!</v>
      </c>
      <c r="N17" s="151" t="s">
        <v>768</v>
      </c>
      <c r="O17" s="144" t="str">
        <f>+IF(P17=""," ",VLOOKUP(P17,Listas!$B$6:$C$15,2,FALSE))</f>
        <v>06</v>
      </c>
      <c r="P17" s="151" t="s">
        <v>427</v>
      </c>
      <c r="Q17" s="218"/>
      <c r="R17" s="22"/>
      <c r="S17" s="22"/>
      <c r="T17" s="22"/>
      <c r="U17" s="22"/>
      <c r="V17" s="22"/>
      <c r="W17" s="22"/>
      <c r="X17" s="22"/>
      <c r="Y17" s="22"/>
      <c r="Z17" s="22"/>
      <c r="AA17" s="22"/>
      <c r="AB17" s="22"/>
      <c r="AC17" s="23"/>
    </row>
    <row r="18" spans="1:29" s="86" customFormat="1" ht="88.5" customHeight="1" thickBot="1">
      <c r="A18" s="17"/>
      <c r="B18" s="169" t="s">
        <v>411</v>
      </c>
      <c r="C18" s="148" t="s">
        <v>412</v>
      </c>
      <c r="D18" s="563"/>
      <c r="E18" s="565"/>
      <c r="F18" s="520" t="s">
        <v>947</v>
      </c>
      <c r="G18" s="518"/>
      <c r="H18" s="518"/>
      <c r="I18" s="518"/>
      <c r="J18" s="521"/>
      <c r="K18" s="32" t="str">
        <f>+IF(L18=""," ",VLOOKUP(L18,Listas!$K$10:$L$12,2,FALSE))</f>
        <v>02</v>
      </c>
      <c r="L18" s="151" t="s">
        <v>470</v>
      </c>
      <c r="M18" s="33" t="e">
        <f>++IF(N18=""," ",VLOOKUP(N18,#REF!,2,FALSE))</f>
        <v>#REF!</v>
      </c>
      <c r="N18" s="151" t="s">
        <v>768</v>
      </c>
      <c r="O18" s="144" t="str">
        <f>+IF(P18=""," ",VLOOKUP(P18,Listas!$B$6:$C$15,2,FALSE))</f>
        <v>06</v>
      </c>
      <c r="P18" s="151" t="s">
        <v>427</v>
      </c>
      <c r="Q18" s="218"/>
      <c r="R18" s="22"/>
      <c r="S18" s="22"/>
      <c r="T18" s="22"/>
      <c r="U18" s="22"/>
      <c r="V18" s="22"/>
      <c r="W18" s="22"/>
      <c r="X18" s="22"/>
      <c r="Y18" s="22"/>
      <c r="Z18" s="22"/>
      <c r="AA18" s="22"/>
      <c r="AB18" s="22"/>
      <c r="AC18" s="23"/>
    </row>
    <row r="19" spans="1:29" s="86" customFormat="1" ht="62.25" customHeight="1" thickBot="1">
      <c r="A19" s="17"/>
      <c r="B19" s="169" t="s">
        <v>411</v>
      </c>
      <c r="C19" s="148" t="s">
        <v>412</v>
      </c>
      <c r="D19" s="563"/>
      <c r="E19" s="565"/>
      <c r="F19" s="520" t="s">
        <v>778</v>
      </c>
      <c r="G19" s="518"/>
      <c r="H19" s="518"/>
      <c r="I19" s="518"/>
      <c r="J19" s="521"/>
      <c r="K19" s="32" t="str">
        <f>+IF(L19=""," ",VLOOKUP(L19,Listas!$K$10:$L$12,2,FALSE))</f>
        <v>02</v>
      </c>
      <c r="L19" s="151" t="s">
        <v>470</v>
      </c>
      <c r="M19" s="33" t="e">
        <f>++IF(N19=""," ",VLOOKUP(N19,#REF!,2,FALSE))</f>
        <v>#REF!</v>
      </c>
      <c r="N19" s="151" t="s">
        <v>768</v>
      </c>
      <c r="O19" s="144" t="str">
        <f>+IF(P19=""," ",VLOOKUP(P19,Listas!$B$6:$C$15,2,FALSE))</f>
        <v>06</v>
      </c>
      <c r="P19" s="151" t="s">
        <v>427</v>
      </c>
      <c r="Q19" s="171">
        <f>3500000*1.045</f>
        <v>3657499.9999999995</v>
      </c>
      <c r="R19" s="22"/>
      <c r="S19" s="22"/>
      <c r="T19" s="22"/>
      <c r="U19" s="22"/>
      <c r="V19" s="22"/>
      <c r="W19" s="22"/>
      <c r="X19" s="22"/>
      <c r="Y19" s="22"/>
      <c r="Z19" s="22"/>
      <c r="AA19" s="22"/>
      <c r="AB19" s="22"/>
      <c r="AC19" s="23"/>
    </row>
    <row r="20" spans="1:29" s="86" customFormat="1" ht="157.5" customHeight="1" thickBot="1">
      <c r="A20" s="17"/>
      <c r="B20" s="169" t="s">
        <v>411</v>
      </c>
      <c r="C20" s="148" t="s">
        <v>412</v>
      </c>
      <c r="D20" s="563"/>
      <c r="E20" s="565"/>
      <c r="F20" s="525" t="s">
        <v>889</v>
      </c>
      <c r="G20" s="526"/>
      <c r="H20" s="526"/>
      <c r="I20" s="526"/>
      <c r="J20" s="527"/>
      <c r="K20" s="32" t="str">
        <f>+IF(L20=""," ",VLOOKUP(L20,Listas!$K$10:$L$12,2,FALSE))</f>
        <v>02</v>
      </c>
      <c r="L20" s="151" t="s">
        <v>470</v>
      </c>
      <c r="M20" s="33" t="e">
        <f>++IF(N20=""," ",VLOOKUP(N20,#REF!,2,FALSE))</f>
        <v>#REF!</v>
      </c>
      <c r="N20" s="151" t="s">
        <v>768</v>
      </c>
      <c r="O20" s="144" t="str">
        <f>+IF(P20=""," ",VLOOKUP(P20,Listas!$B$6:$C$15,2,FALSE))</f>
        <v>06</v>
      </c>
      <c r="P20" s="151" t="s">
        <v>427</v>
      </c>
      <c r="Q20" s="218">
        <v>4500000</v>
      </c>
      <c r="R20" s="22"/>
      <c r="S20" s="22"/>
      <c r="T20" s="22"/>
      <c r="U20" s="22"/>
      <c r="V20" s="22"/>
      <c r="W20" s="22"/>
      <c r="X20" s="22"/>
      <c r="Y20" s="22"/>
      <c r="Z20" s="22"/>
      <c r="AA20" s="22"/>
      <c r="AB20" s="22"/>
      <c r="AC20" s="23"/>
    </row>
    <row r="21" spans="1:29" s="86" customFormat="1" ht="135.75" customHeight="1" thickBot="1">
      <c r="A21" s="17"/>
      <c r="B21" s="169" t="s">
        <v>411</v>
      </c>
      <c r="C21" s="148" t="s">
        <v>412</v>
      </c>
      <c r="D21" s="563"/>
      <c r="E21" s="565"/>
      <c r="F21" s="520" t="s">
        <v>890</v>
      </c>
      <c r="G21" s="518"/>
      <c r="H21" s="518"/>
      <c r="I21" s="518"/>
      <c r="J21" s="521"/>
      <c r="K21" s="32" t="str">
        <f>+IF(L21=""," ",VLOOKUP(L21,Listas!$K$10:$L$12,2,FALSE))</f>
        <v>02</v>
      </c>
      <c r="L21" s="151" t="s">
        <v>470</v>
      </c>
      <c r="M21" s="33" t="e">
        <f>++IF(N21=""," ",VLOOKUP(N21,#REF!,2,FALSE))</f>
        <v>#REF!</v>
      </c>
      <c r="N21" s="151" t="s">
        <v>768</v>
      </c>
      <c r="O21" s="144" t="str">
        <f>+IF(P21=""," ",VLOOKUP(P21,Listas!$B$6:$C$15,2,FALSE))</f>
        <v>06</v>
      </c>
      <c r="P21" s="151" t="s">
        <v>427</v>
      </c>
      <c r="Q21" s="218">
        <f>16000000-7560000</f>
        <v>8440000</v>
      </c>
      <c r="R21" s="22"/>
      <c r="S21" s="22"/>
      <c r="T21" s="22"/>
      <c r="U21" s="22"/>
      <c r="V21" s="22"/>
      <c r="W21" s="22"/>
      <c r="X21" s="22"/>
      <c r="Y21" s="22"/>
      <c r="Z21" s="22"/>
      <c r="AA21" s="22"/>
      <c r="AB21" s="22"/>
      <c r="AC21" s="23"/>
    </row>
    <row r="22" spans="1:29" s="86" customFormat="1" ht="138.75" customHeight="1" thickBot="1">
      <c r="A22" s="17"/>
      <c r="B22" s="169" t="s">
        <v>411</v>
      </c>
      <c r="C22" s="148" t="s">
        <v>412</v>
      </c>
      <c r="D22" s="563"/>
      <c r="E22" s="565"/>
      <c r="F22" s="520" t="s">
        <v>948</v>
      </c>
      <c r="G22" s="518"/>
      <c r="H22" s="518"/>
      <c r="I22" s="518"/>
      <c r="J22" s="521"/>
      <c r="K22" s="32" t="str">
        <f>+IF(L22=""," ",VLOOKUP(L22,Listas!$K$10:$L$12,2,FALSE))</f>
        <v>02</v>
      </c>
      <c r="L22" s="151" t="s">
        <v>470</v>
      </c>
      <c r="M22" s="33" t="e">
        <f>++IF(N22=""," ",VLOOKUP(N22,#REF!,2,FALSE))</f>
        <v>#REF!</v>
      </c>
      <c r="N22" s="151" t="s">
        <v>768</v>
      </c>
      <c r="O22" s="144" t="str">
        <f>+IF(P22=""," ",VLOOKUP(P22,Listas!$B$6:$C$15,2,FALSE))</f>
        <v>06</v>
      </c>
      <c r="P22" s="151" t="s">
        <v>427</v>
      </c>
      <c r="Q22" s="218">
        <f>13000000-6120000</f>
        <v>6880000</v>
      </c>
      <c r="R22" s="22"/>
      <c r="S22" s="22"/>
      <c r="T22" s="22"/>
      <c r="U22" s="22"/>
      <c r="V22" s="22"/>
      <c r="W22" s="22"/>
      <c r="X22" s="22"/>
      <c r="Y22" s="22"/>
      <c r="Z22" s="22"/>
      <c r="AA22" s="22"/>
      <c r="AB22" s="22"/>
      <c r="AC22" s="23"/>
    </row>
    <row r="23" spans="1:29" s="86" customFormat="1" ht="148.5" customHeight="1" thickBot="1">
      <c r="A23" s="17"/>
      <c r="B23" s="169" t="s">
        <v>411</v>
      </c>
      <c r="C23" s="148" t="s">
        <v>412</v>
      </c>
      <c r="D23" s="563"/>
      <c r="E23" s="565"/>
      <c r="F23" s="520" t="s">
        <v>891</v>
      </c>
      <c r="G23" s="518"/>
      <c r="H23" s="518"/>
      <c r="I23" s="518"/>
      <c r="J23" s="521"/>
      <c r="K23" s="32" t="str">
        <f>+IF(L23=""," ",VLOOKUP(L23,Listas!$K$10:$L$12,2,FALSE))</f>
        <v>02</v>
      </c>
      <c r="L23" s="151" t="s">
        <v>470</v>
      </c>
      <c r="M23" s="33" t="e">
        <f>++IF(N23=""," ",VLOOKUP(N23,#REF!,2,FALSE))</f>
        <v>#REF!</v>
      </c>
      <c r="N23" s="151" t="s">
        <v>768</v>
      </c>
      <c r="O23" s="144" t="str">
        <f>+IF(P23=""," ",VLOOKUP(P23,Listas!$B$6:$C$15,2,FALSE))</f>
        <v>06</v>
      </c>
      <c r="P23" s="151" t="s">
        <v>427</v>
      </c>
      <c r="Q23" s="218">
        <f>10000000-4680000</f>
        <v>5320000</v>
      </c>
      <c r="R23" s="22"/>
      <c r="S23" s="22"/>
      <c r="T23" s="22"/>
      <c r="U23" s="22"/>
      <c r="V23" s="22"/>
      <c r="W23" s="22"/>
      <c r="X23" s="22"/>
      <c r="Y23" s="22"/>
      <c r="Z23" s="22"/>
      <c r="AA23" s="22"/>
      <c r="AB23" s="22"/>
      <c r="AC23" s="23"/>
    </row>
    <row r="24" spans="1:29" s="86" customFormat="1" ht="132.75" customHeight="1" thickBot="1">
      <c r="A24" s="17"/>
      <c r="B24" s="169" t="s">
        <v>411</v>
      </c>
      <c r="C24" s="148" t="s">
        <v>412</v>
      </c>
      <c r="D24" s="563"/>
      <c r="E24" s="565"/>
      <c r="F24" s="520" t="s">
        <v>892</v>
      </c>
      <c r="G24" s="518"/>
      <c r="H24" s="518"/>
      <c r="I24" s="518"/>
      <c r="J24" s="521"/>
      <c r="K24" s="32" t="str">
        <f>+IF(L24=""," ",VLOOKUP(L24,Listas!$K$10:$L$12,2,FALSE))</f>
        <v>02</v>
      </c>
      <c r="L24" s="151" t="s">
        <v>470</v>
      </c>
      <c r="M24" s="33" t="e">
        <f>++IF(N24=""," ",VLOOKUP(N24,#REF!,2,FALSE))</f>
        <v>#REF!</v>
      </c>
      <c r="N24" s="151" t="s">
        <v>768</v>
      </c>
      <c r="O24" s="144" t="str">
        <f>+IF(P24=""," ",VLOOKUP(P24,Listas!$B$6:$C$15,2,FALSE))</f>
        <v>06</v>
      </c>
      <c r="P24" s="151" t="s">
        <v>427</v>
      </c>
      <c r="Q24" s="218">
        <v>4000000</v>
      </c>
      <c r="R24" s="22"/>
      <c r="S24" s="22"/>
      <c r="T24" s="22"/>
      <c r="U24" s="22"/>
      <c r="V24" s="22"/>
      <c r="W24" s="22"/>
      <c r="X24" s="22"/>
      <c r="Y24" s="22"/>
      <c r="Z24" s="22"/>
      <c r="AA24" s="22"/>
      <c r="AB24" s="22"/>
      <c r="AC24" s="23"/>
    </row>
    <row r="25" spans="1:29" s="86" customFormat="1" ht="135" customHeight="1" thickBot="1">
      <c r="A25" s="17"/>
      <c r="B25" s="169" t="s">
        <v>411</v>
      </c>
      <c r="C25" s="148" t="s">
        <v>412</v>
      </c>
      <c r="D25" s="563"/>
      <c r="E25" s="565"/>
      <c r="F25" s="520" t="s">
        <v>949</v>
      </c>
      <c r="G25" s="518"/>
      <c r="H25" s="518"/>
      <c r="I25" s="518"/>
      <c r="J25" s="521"/>
      <c r="K25" s="32" t="str">
        <f>+IF(L25=""," ",VLOOKUP(L25,Listas!$K$10:$L$12,2,FALSE))</f>
        <v>02</v>
      </c>
      <c r="L25" s="151" t="s">
        <v>470</v>
      </c>
      <c r="M25" s="33" t="e">
        <f>++IF(N25=""," ",VLOOKUP(N25,#REF!,2,FALSE))</f>
        <v>#REF!</v>
      </c>
      <c r="N25" s="151" t="s">
        <v>768</v>
      </c>
      <c r="O25" s="144" t="str">
        <f>+IF(P25=""," ",VLOOKUP(P25,Listas!$B$6:$C$15,2,FALSE))</f>
        <v>06</v>
      </c>
      <c r="P25" s="151" t="s">
        <v>427</v>
      </c>
      <c r="Q25" s="218">
        <v>14000000</v>
      </c>
      <c r="R25" s="22"/>
      <c r="S25" s="22"/>
      <c r="T25" s="22"/>
      <c r="U25" s="22"/>
      <c r="V25" s="22"/>
      <c r="W25" s="22"/>
      <c r="X25" s="22"/>
      <c r="Y25" s="22"/>
      <c r="Z25" s="22"/>
      <c r="AA25" s="22"/>
      <c r="AB25" s="22"/>
      <c r="AC25" s="23"/>
    </row>
    <row r="26" spans="1:29" s="86" customFormat="1" ht="120.75" customHeight="1" thickBot="1">
      <c r="A26" s="17"/>
      <c r="B26" s="169" t="s">
        <v>411</v>
      </c>
      <c r="C26" s="148" t="s">
        <v>412</v>
      </c>
      <c r="D26" s="563"/>
      <c r="E26" s="565"/>
      <c r="F26" s="520" t="s">
        <v>893</v>
      </c>
      <c r="G26" s="518"/>
      <c r="H26" s="518"/>
      <c r="I26" s="518"/>
      <c r="J26" s="521"/>
      <c r="K26" s="32" t="str">
        <f>+IF(L26=""," ",VLOOKUP(L26,Listas!$K$10:$L$12,2,FALSE))</f>
        <v>02</v>
      </c>
      <c r="L26" s="151" t="s">
        <v>470</v>
      </c>
      <c r="M26" s="33" t="e">
        <f>++IF(N26=""," ",VLOOKUP(N26,#REF!,2,FALSE))</f>
        <v>#REF!</v>
      </c>
      <c r="N26" s="151" t="s">
        <v>768</v>
      </c>
      <c r="O26" s="144" t="str">
        <f>+IF(P26=""," ",VLOOKUP(P26,Listas!$B$6:$C$15,2,FALSE))</f>
        <v>06</v>
      </c>
      <c r="P26" s="151" t="s">
        <v>427</v>
      </c>
      <c r="Q26" s="218">
        <v>9000000</v>
      </c>
      <c r="R26" s="22"/>
      <c r="S26" s="22"/>
      <c r="T26" s="22"/>
      <c r="U26" s="22"/>
      <c r="V26" s="22"/>
      <c r="W26" s="22"/>
      <c r="X26" s="22"/>
      <c r="Y26" s="22"/>
      <c r="Z26" s="22"/>
      <c r="AA26" s="22"/>
      <c r="AB26" s="22"/>
      <c r="AC26" s="23"/>
    </row>
    <row r="27" spans="1:29" s="86" customFormat="1" ht="136.5" customHeight="1" thickBot="1">
      <c r="A27" s="17"/>
      <c r="B27" s="169" t="s">
        <v>411</v>
      </c>
      <c r="C27" s="148" t="s">
        <v>412</v>
      </c>
      <c r="D27" s="563"/>
      <c r="E27" s="565"/>
      <c r="F27" s="520" t="s">
        <v>894</v>
      </c>
      <c r="G27" s="518"/>
      <c r="H27" s="518"/>
      <c r="I27" s="518"/>
      <c r="J27" s="521"/>
      <c r="K27" s="32" t="str">
        <f>+IF(L27=""," ",VLOOKUP(L27,Listas!$K$10:$L$12,2,FALSE))</f>
        <v>02</v>
      </c>
      <c r="L27" s="151" t="s">
        <v>470</v>
      </c>
      <c r="M27" s="33" t="e">
        <f>++IF(N27=""," ",VLOOKUP(N27,#REF!,2,FALSE))</f>
        <v>#REF!</v>
      </c>
      <c r="N27" s="151" t="s">
        <v>768</v>
      </c>
      <c r="O27" s="144" t="str">
        <f>+IF(P27=""," ",VLOOKUP(P27,Listas!$B$6:$C$15,2,FALSE))</f>
        <v>06</v>
      </c>
      <c r="P27" s="151" t="s">
        <v>427</v>
      </c>
      <c r="Q27" s="218">
        <v>9500000</v>
      </c>
      <c r="R27" s="22"/>
      <c r="S27" s="22"/>
      <c r="T27" s="22"/>
      <c r="U27" s="22"/>
      <c r="V27" s="22"/>
      <c r="W27" s="22"/>
      <c r="X27" s="22"/>
      <c r="Y27" s="22"/>
      <c r="Z27" s="22"/>
      <c r="AA27" s="22"/>
      <c r="AB27" s="22"/>
      <c r="AC27" s="23"/>
    </row>
    <row r="28" spans="1:29" s="86" customFormat="1" ht="125.25" customHeight="1" thickBot="1">
      <c r="A28" s="17"/>
      <c r="B28" s="169"/>
      <c r="C28" s="148"/>
      <c r="D28" s="563"/>
      <c r="E28" s="565"/>
      <c r="F28" s="517" t="s">
        <v>779</v>
      </c>
      <c r="G28" s="518"/>
      <c r="H28" s="518"/>
      <c r="I28" s="518"/>
      <c r="J28" s="519"/>
      <c r="K28" s="32" t="str">
        <f>+IF(L28=""," ",VLOOKUP(L28,Listas!$K$10:$L$12,2,FALSE))</f>
        <v>02</v>
      </c>
      <c r="L28" s="151" t="s">
        <v>470</v>
      </c>
      <c r="M28" s="33" t="e">
        <f>++IF(N28=""," ",VLOOKUP(N28,#REF!,2,FALSE))</f>
        <v>#REF!</v>
      </c>
      <c r="N28" s="151" t="s">
        <v>768</v>
      </c>
      <c r="O28" s="144" t="str">
        <f>+IF(P28=""," ",VLOOKUP(P28,Listas!$B$6:$C$15,2,FALSE))</f>
        <v>06</v>
      </c>
      <c r="P28" s="151" t="s">
        <v>427</v>
      </c>
      <c r="Q28" s="218">
        <v>10000000</v>
      </c>
      <c r="R28" s="22"/>
      <c r="S28" s="22"/>
      <c r="T28" s="22"/>
      <c r="U28" s="22"/>
      <c r="V28" s="22"/>
      <c r="W28" s="22"/>
      <c r="X28" s="22"/>
      <c r="Y28" s="22"/>
      <c r="Z28" s="22"/>
      <c r="AA28" s="22"/>
      <c r="AB28" s="22"/>
      <c r="AC28" s="23"/>
    </row>
    <row r="29" spans="1:29" s="86" customFormat="1" ht="47.25" customHeight="1" thickBot="1">
      <c r="A29" s="17"/>
      <c r="B29" s="169" t="s">
        <v>411</v>
      </c>
      <c r="C29" s="148" t="s">
        <v>412</v>
      </c>
      <c r="D29" s="563"/>
      <c r="E29" s="565"/>
      <c r="F29" s="531" t="s">
        <v>780</v>
      </c>
      <c r="G29" s="532"/>
      <c r="H29" s="532"/>
      <c r="I29" s="532"/>
      <c r="J29" s="533"/>
      <c r="K29" s="32" t="str">
        <f>+IF(L29=""," ",VLOOKUP(L29,Listas!$K$10:$L$12,2,FALSE))</f>
        <v>02</v>
      </c>
      <c r="L29" s="151" t="s">
        <v>470</v>
      </c>
      <c r="M29" s="33" t="e">
        <f>++IF(N29=""," ",VLOOKUP(N29,#REF!,2,FALSE))</f>
        <v>#REF!</v>
      </c>
      <c r="N29" s="151" t="s">
        <v>768</v>
      </c>
      <c r="O29" s="144" t="str">
        <f>+IF(P29=""," ",VLOOKUP(P29,Listas!$B$6:$C$15,2,FALSE))</f>
        <v>06</v>
      </c>
      <c r="P29" s="151" t="s">
        <v>427</v>
      </c>
      <c r="Q29" s="218">
        <v>15000000</v>
      </c>
      <c r="R29" s="22"/>
      <c r="S29" s="22"/>
      <c r="T29" s="22"/>
      <c r="U29" s="22"/>
      <c r="V29" s="22"/>
      <c r="W29" s="22"/>
      <c r="X29" s="22"/>
      <c r="Y29" s="22"/>
      <c r="Z29" s="22"/>
      <c r="AA29" s="22"/>
      <c r="AB29" s="22"/>
      <c r="AC29" s="23"/>
    </row>
    <row r="30" spans="1:29" s="86" customFormat="1" ht="108" customHeight="1" thickBot="1">
      <c r="A30" s="17"/>
      <c r="B30" s="169" t="s">
        <v>411</v>
      </c>
      <c r="C30" s="148" t="s">
        <v>412</v>
      </c>
      <c r="D30" s="563"/>
      <c r="E30" s="565"/>
      <c r="F30" s="522" t="s">
        <v>878</v>
      </c>
      <c r="G30" s="523"/>
      <c r="H30" s="523"/>
      <c r="I30" s="523"/>
      <c r="J30" s="524"/>
      <c r="K30" s="32" t="str">
        <f>+IF(L30=""," ",VLOOKUP(L30,Listas!$K$10:$L$12,2,FALSE))</f>
        <v>02</v>
      </c>
      <c r="L30" s="151" t="s">
        <v>470</v>
      </c>
      <c r="M30" s="33" t="e">
        <f>++IF(N30=""," ",VLOOKUP(N30,#REF!,2,FALSE))</f>
        <v>#REF!</v>
      </c>
      <c r="N30" s="151" t="s">
        <v>768</v>
      </c>
      <c r="O30" s="144" t="str">
        <f>+IF(P30=""," ",VLOOKUP(P30,Listas!$B$6:$C$15,2,FALSE))</f>
        <v>06</v>
      </c>
      <c r="P30" s="151" t="s">
        <v>427</v>
      </c>
      <c r="Q30" s="218">
        <v>12000000</v>
      </c>
      <c r="R30" s="22"/>
      <c r="S30" s="22"/>
      <c r="T30" s="22"/>
      <c r="U30" s="22"/>
      <c r="V30" s="22"/>
      <c r="W30" s="22"/>
      <c r="X30" s="22"/>
      <c r="Y30" s="22"/>
      <c r="Z30" s="22"/>
      <c r="AA30" s="22"/>
      <c r="AB30" s="22"/>
      <c r="AC30" s="23"/>
    </row>
    <row r="31" spans="1:29" s="86" customFormat="1" ht="48.75" customHeight="1" thickBot="1">
      <c r="A31" s="17"/>
      <c r="B31" s="169" t="s">
        <v>411</v>
      </c>
      <c r="C31" s="148" t="s">
        <v>412</v>
      </c>
      <c r="D31" s="563"/>
      <c r="E31" s="565"/>
      <c r="F31" s="534" t="s">
        <v>788</v>
      </c>
      <c r="G31" s="535"/>
      <c r="H31" s="535"/>
      <c r="I31" s="535"/>
      <c r="J31" s="536"/>
      <c r="K31" s="32" t="str">
        <f>+IF(L31=""," ",VLOOKUP(L31,Listas!$K$10:$L$12,2,FALSE))</f>
        <v>02</v>
      </c>
      <c r="L31" s="151" t="s">
        <v>470</v>
      </c>
      <c r="M31" s="33" t="e">
        <f>++IF(N31=""," ",VLOOKUP(N31,#REF!,2,FALSE))</f>
        <v>#REF!</v>
      </c>
      <c r="N31" s="151" t="s">
        <v>768</v>
      </c>
      <c r="O31" s="144" t="str">
        <f>+IF(P31=""," ",VLOOKUP(P31,Listas!$B$6:$C$15,2,FALSE))</f>
        <v>06</v>
      </c>
      <c r="P31" s="151" t="s">
        <v>427</v>
      </c>
      <c r="Q31" s="218">
        <v>3000000</v>
      </c>
      <c r="R31" s="22"/>
      <c r="S31" s="22"/>
      <c r="T31" s="22"/>
      <c r="U31" s="22"/>
      <c r="V31" s="22"/>
      <c r="W31" s="22"/>
      <c r="X31" s="22"/>
      <c r="Y31" s="22"/>
      <c r="Z31" s="22"/>
      <c r="AA31" s="22"/>
      <c r="AB31" s="22"/>
      <c r="AC31" s="23"/>
    </row>
    <row r="32" spans="1:29" s="86" customFormat="1" ht="137.25" customHeight="1" thickBot="1">
      <c r="A32" s="17"/>
      <c r="B32" s="169" t="s">
        <v>411</v>
      </c>
      <c r="C32" s="148" t="s">
        <v>412</v>
      </c>
      <c r="D32" s="563"/>
      <c r="E32" s="565"/>
      <c r="F32" s="520" t="s">
        <v>895</v>
      </c>
      <c r="G32" s="518"/>
      <c r="H32" s="518"/>
      <c r="I32" s="518"/>
      <c r="J32" s="521"/>
      <c r="K32" s="32" t="str">
        <f>+IF(L32=""," ",VLOOKUP(L32,Listas!$K$10:$L$12,2,FALSE))</f>
        <v>03</v>
      </c>
      <c r="L32" s="151" t="s">
        <v>474</v>
      </c>
      <c r="M32" s="33" t="e">
        <f>++IF(N32=""," ",VLOOKUP(N32,#REF!,2,FALSE))</f>
        <v>#REF!</v>
      </c>
      <c r="N32" s="151" t="s">
        <v>768</v>
      </c>
      <c r="O32" s="144" t="str">
        <f>+IF(P32=""," ",VLOOKUP(P32,Listas!$B$6:$C$15,2,FALSE))</f>
        <v>06</v>
      </c>
      <c r="P32" s="151" t="s">
        <v>427</v>
      </c>
      <c r="Q32" s="218">
        <v>12000000</v>
      </c>
      <c r="R32" s="22"/>
      <c r="S32" s="22"/>
      <c r="T32" s="22"/>
      <c r="U32" s="22"/>
      <c r="V32" s="22"/>
      <c r="W32" s="22"/>
      <c r="X32" s="22"/>
      <c r="Y32" s="22"/>
      <c r="Z32" s="22"/>
      <c r="AA32" s="22"/>
      <c r="AB32" s="22"/>
      <c r="AC32" s="23"/>
    </row>
    <row r="33" spans="1:29" s="86" customFormat="1" ht="133.5" customHeight="1" thickBot="1">
      <c r="A33" s="17"/>
      <c r="B33" s="169" t="s">
        <v>411</v>
      </c>
      <c r="C33" s="148" t="s">
        <v>412</v>
      </c>
      <c r="D33" s="563"/>
      <c r="E33" s="565"/>
      <c r="F33" s="520" t="s">
        <v>781</v>
      </c>
      <c r="G33" s="518"/>
      <c r="H33" s="518"/>
      <c r="I33" s="518"/>
      <c r="J33" s="521"/>
      <c r="K33" s="32" t="str">
        <f>+IF(L33=""," ",VLOOKUP(L33,Listas!$K$10:$L$12,2,FALSE))</f>
        <v>02</v>
      </c>
      <c r="L33" s="151" t="s">
        <v>470</v>
      </c>
      <c r="M33" s="33" t="s">
        <v>777</v>
      </c>
      <c r="N33" s="151" t="s">
        <v>768</v>
      </c>
      <c r="O33" s="144" t="str">
        <f>+IF(P33=""," ",VLOOKUP(P33,Listas!$B$6:$C$15,2,FALSE))</f>
        <v>06</v>
      </c>
      <c r="P33" s="151" t="s">
        <v>427</v>
      </c>
      <c r="Q33" s="171">
        <v>4000000</v>
      </c>
      <c r="R33" s="22"/>
      <c r="S33" s="22"/>
      <c r="T33" s="22"/>
      <c r="U33" s="22"/>
      <c r="V33" s="22"/>
      <c r="W33" s="22"/>
      <c r="X33" s="22"/>
      <c r="Y33" s="22"/>
      <c r="Z33" s="22"/>
      <c r="AA33" s="22"/>
      <c r="AB33" s="22"/>
      <c r="AC33" s="23"/>
    </row>
    <row r="34" spans="1:29" s="86" customFormat="1" ht="180" customHeight="1" thickBot="1">
      <c r="A34" s="17"/>
      <c r="B34" s="169" t="s">
        <v>411</v>
      </c>
      <c r="C34" s="148" t="s">
        <v>412</v>
      </c>
      <c r="D34" s="563"/>
      <c r="E34" s="565"/>
      <c r="F34" s="520" t="s">
        <v>875</v>
      </c>
      <c r="G34" s="518"/>
      <c r="H34" s="518"/>
      <c r="I34" s="518"/>
      <c r="J34" s="521"/>
      <c r="K34" s="32" t="str">
        <f>+IF(L34=""," ",VLOOKUP(L34,Listas!$K$10:$L$12,2,FALSE))</f>
        <v>04</v>
      </c>
      <c r="L34" s="151" t="s">
        <v>482</v>
      </c>
      <c r="M34" s="33" t="e">
        <f>++IF(N34=""," ",VLOOKUP(N34,#REF!,2,FALSE))</f>
        <v>#REF!</v>
      </c>
      <c r="N34" s="151" t="s">
        <v>768</v>
      </c>
      <c r="O34" s="144" t="str">
        <f>+IF(P34=""," ",VLOOKUP(P34,Listas!$B$6:$C$15,2,FALSE))</f>
        <v>06</v>
      </c>
      <c r="P34" s="151" t="s">
        <v>427</v>
      </c>
      <c r="Q34" s="171">
        <v>3000000</v>
      </c>
      <c r="R34" s="22"/>
      <c r="S34" s="22"/>
      <c r="T34" s="22"/>
      <c r="U34" s="22"/>
      <c r="V34" s="22"/>
      <c r="W34" s="22"/>
      <c r="X34" s="22"/>
      <c r="Y34" s="22"/>
      <c r="Z34" s="22"/>
      <c r="AA34" s="22"/>
      <c r="AB34" s="22"/>
      <c r="AC34" s="23"/>
    </row>
    <row r="35" spans="1:29" s="86" customFormat="1" ht="90" customHeight="1" thickBot="1">
      <c r="A35" s="17"/>
      <c r="B35" s="169" t="s">
        <v>411</v>
      </c>
      <c r="C35" s="148" t="s">
        <v>412</v>
      </c>
      <c r="D35" s="563"/>
      <c r="E35" s="565"/>
      <c r="F35" s="522" t="s">
        <v>782</v>
      </c>
      <c r="G35" s="523"/>
      <c r="H35" s="523"/>
      <c r="I35" s="523"/>
      <c r="J35" s="524"/>
      <c r="K35" s="32" t="str">
        <f>+IF(L35=""," ",VLOOKUP(L35,Listas!$K$10:$L$12,2,FALSE))</f>
        <v>02</v>
      </c>
      <c r="L35" s="151" t="s">
        <v>470</v>
      </c>
      <c r="M35" s="33" t="e">
        <f>++IF(N35=""," ",VLOOKUP(N35,#REF!,2,FALSE))</f>
        <v>#REF!</v>
      </c>
      <c r="N35" s="151" t="s">
        <v>768</v>
      </c>
      <c r="O35" s="144" t="str">
        <f>+IF(P35=""," ",VLOOKUP(P35,Listas!$B$6:$C$15,2,FALSE))</f>
        <v>06</v>
      </c>
      <c r="P35" s="151" t="s">
        <v>427</v>
      </c>
      <c r="Q35" s="171">
        <v>1000000</v>
      </c>
      <c r="R35" s="22"/>
      <c r="S35" s="22"/>
      <c r="T35" s="22"/>
      <c r="U35" s="22"/>
      <c r="V35" s="22"/>
      <c r="W35" s="22"/>
      <c r="X35" s="22"/>
      <c r="Y35" s="22"/>
      <c r="Z35" s="22"/>
      <c r="AA35" s="22"/>
      <c r="AB35" s="22"/>
      <c r="AC35" s="23"/>
    </row>
    <row r="36" spans="1:29" s="86" customFormat="1" ht="90" customHeight="1" thickBot="1">
      <c r="A36" s="17"/>
      <c r="B36" s="169" t="s">
        <v>411</v>
      </c>
      <c r="C36" s="148" t="s">
        <v>412</v>
      </c>
      <c r="D36" s="563"/>
      <c r="E36" s="565"/>
      <c r="F36" s="522" t="s">
        <v>789</v>
      </c>
      <c r="G36" s="523"/>
      <c r="H36" s="523"/>
      <c r="I36" s="523"/>
      <c r="J36" s="524"/>
      <c r="K36" s="32" t="str">
        <f>+IF(L36=""," ",VLOOKUP(L36,Listas!$K$10:$L$12,2,FALSE))</f>
        <v>02</v>
      </c>
      <c r="L36" s="151" t="s">
        <v>470</v>
      </c>
      <c r="M36" s="33" t="e">
        <f>++IF(N36=""," ",VLOOKUP(N36,#REF!,2,FALSE))</f>
        <v>#REF!</v>
      </c>
      <c r="N36" s="151" t="s">
        <v>768</v>
      </c>
      <c r="O36" s="144" t="str">
        <f>+IF(P36=""," ",VLOOKUP(P36,Listas!$B$6:$C$15,2,FALSE))</f>
        <v>06</v>
      </c>
      <c r="P36" s="151" t="s">
        <v>427</v>
      </c>
      <c r="Q36" s="171"/>
      <c r="R36" s="22"/>
      <c r="S36" s="22"/>
      <c r="T36" s="22"/>
      <c r="U36" s="22"/>
      <c r="V36" s="22"/>
      <c r="W36" s="22"/>
      <c r="X36" s="22"/>
      <c r="Y36" s="22"/>
      <c r="Z36" s="22"/>
      <c r="AA36" s="22"/>
      <c r="AB36" s="22"/>
      <c r="AC36" s="23"/>
    </row>
    <row r="37" spans="1:29" s="86" customFormat="1" ht="194.25" customHeight="1" thickBot="1">
      <c r="A37" s="17"/>
      <c r="B37" s="169" t="s">
        <v>411</v>
      </c>
      <c r="C37" s="148" t="s">
        <v>412</v>
      </c>
      <c r="D37" s="563"/>
      <c r="E37" s="565"/>
      <c r="F37" s="520" t="s">
        <v>790</v>
      </c>
      <c r="G37" s="518"/>
      <c r="H37" s="518"/>
      <c r="I37" s="518"/>
      <c r="J37" s="521"/>
      <c r="K37" s="32" t="str">
        <f>+IF(L37=""," ",VLOOKUP(L37,Listas!$K$10:$L$12,2,FALSE))</f>
        <v>02</v>
      </c>
      <c r="L37" s="151" t="s">
        <v>470</v>
      </c>
      <c r="M37" s="33" t="e">
        <f>++IF(N37=""," ",VLOOKUP(N37,#REF!,2,FALSE))</f>
        <v>#REF!</v>
      </c>
      <c r="N37" s="151" t="s">
        <v>768</v>
      </c>
      <c r="O37" s="144" t="str">
        <f>+IF(P37=""," ",VLOOKUP(P37,Listas!$B$6:$C$15,2,FALSE))</f>
        <v>06</v>
      </c>
      <c r="P37" s="151" t="s">
        <v>427</v>
      </c>
      <c r="Q37" s="171">
        <v>20000000</v>
      </c>
      <c r="R37" s="22"/>
      <c r="S37" s="22"/>
      <c r="T37" s="22"/>
      <c r="U37" s="22"/>
      <c r="V37" s="22"/>
      <c r="W37" s="22"/>
      <c r="X37" s="22"/>
      <c r="Y37" s="22"/>
      <c r="Z37" s="22"/>
      <c r="AA37" s="22"/>
      <c r="AB37" s="22"/>
      <c r="AC37" s="23"/>
    </row>
    <row r="38" spans="1:29" s="86" customFormat="1" ht="53.25" customHeight="1" thickBot="1">
      <c r="A38" s="17"/>
      <c r="B38" s="169" t="s">
        <v>411</v>
      </c>
      <c r="C38" s="148" t="s">
        <v>412</v>
      </c>
      <c r="D38" s="563"/>
      <c r="E38" s="565"/>
      <c r="F38" s="520" t="s">
        <v>783</v>
      </c>
      <c r="G38" s="518"/>
      <c r="H38" s="518"/>
      <c r="I38" s="518"/>
      <c r="J38" s="521"/>
      <c r="K38" s="32" t="str">
        <f>+IF(L38=""," ",VLOOKUP(L38,Listas!$K$10:$L$12,2,FALSE))</f>
        <v>04</v>
      </c>
      <c r="L38" s="151" t="s">
        <v>482</v>
      </c>
      <c r="M38" s="33" t="e">
        <f>++IF(N38=""," ",VLOOKUP(N38,#REF!,2,FALSE))</f>
        <v>#REF!</v>
      </c>
      <c r="N38" s="151" t="s">
        <v>772</v>
      </c>
      <c r="O38" s="144" t="str">
        <f>+IF(P38=""," ",VLOOKUP(P38,Listas!$B$6:$C$15,2,FALSE))</f>
        <v>06</v>
      </c>
      <c r="P38" s="151" t="s">
        <v>427</v>
      </c>
      <c r="Q38" s="171">
        <v>10000000</v>
      </c>
      <c r="R38" s="22"/>
      <c r="S38" s="22"/>
      <c r="T38" s="22"/>
      <c r="U38" s="22"/>
      <c r="V38" s="22"/>
      <c r="W38" s="22"/>
      <c r="X38" s="22"/>
      <c r="Y38" s="22"/>
      <c r="Z38" s="22"/>
      <c r="AA38" s="22"/>
      <c r="AB38" s="22"/>
      <c r="AC38" s="23"/>
    </row>
    <row r="39" spans="1:29" s="86" customFormat="1" ht="138.75" customHeight="1" thickBot="1">
      <c r="A39" s="17"/>
      <c r="B39" s="169" t="s">
        <v>411</v>
      </c>
      <c r="C39" s="148" t="s">
        <v>412</v>
      </c>
      <c r="D39" s="563"/>
      <c r="E39" s="566"/>
      <c r="F39" s="520" t="s">
        <v>876</v>
      </c>
      <c r="G39" s="518"/>
      <c r="H39" s="518"/>
      <c r="I39" s="518"/>
      <c r="J39" s="521"/>
      <c r="K39" s="32" t="str">
        <f>+IF(L39=""," ",VLOOKUP(L39,Listas!$K$10:$L$12,2,FALSE))</f>
        <v>02</v>
      </c>
      <c r="L39" s="151" t="s">
        <v>470</v>
      </c>
      <c r="M39" s="33" t="e">
        <f>++IF(N39=""," ",VLOOKUP(N39,#REF!,2,FALSE))</f>
        <v>#REF!</v>
      </c>
      <c r="N39" s="151" t="s">
        <v>768</v>
      </c>
      <c r="O39" s="144" t="str">
        <f>+IF(P39=""," ",VLOOKUP(P39,Listas!$B$6:$C$15,2,FALSE))</f>
        <v>06</v>
      </c>
      <c r="P39" s="151" t="s">
        <v>427</v>
      </c>
      <c r="Q39" s="171">
        <v>6200000</v>
      </c>
      <c r="R39" s="22"/>
      <c r="S39" s="22"/>
      <c r="T39" s="22"/>
      <c r="U39" s="22"/>
      <c r="V39" s="22"/>
      <c r="W39" s="22"/>
      <c r="X39" s="22"/>
      <c r="Y39" s="22"/>
      <c r="Z39" s="22"/>
      <c r="AA39" s="22"/>
      <c r="AB39" s="22"/>
      <c r="AC39" s="23"/>
    </row>
    <row r="40" spans="1:29" s="86" customFormat="1" ht="45.75" customHeight="1" thickBot="1">
      <c r="A40" s="17"/>
      <c r="B40" s="169" t="s">
        <v>411</v>
      </c>
      <c r="C40" s="148" t="s">
        <v>412</v>
      </c>
      <c r="D40" s="563"/>
      <c r="E40" s="566"/>
      <c r="F40" s="522" t="s">
        <v>784</v>
      </c>
      <c r="G40" s="523"/>
      <c r="H40" s="523"/>
      <c r="I40" s="523"/>
      <c r="J40" s="524"/>
      <c r="K40" s="32" t="str">
        <f>+IF(L40=""," ",VLOOKUP(L40,Listas!$K$10:$L$12,2,FALSE))</f>
        <v>02</v>
      </c>
      <c r="L40" s="151" t="s">
        <v>470</v>
      </c>
      <c r="M40" s="33" t="e">
        <f>++IF(N40=""," ",VLOOKUP(N40,#REF!,2,FALSE))</f>
        <v>#REF!</v>
      </c>
      <c r="N40" s="151" t="s">
        <v>768</v>
      </c>
      <c r="O40" s="144" t="str">
        <f>+IF(P40=""," ",VLOOKUP(P40,Listas!$B$6:$C$15,2,FALSE))</f>
        <v>06</v>
      </c>
      <c r="P40" s="151" t="s">
        <v>427</v>
      </c>
      <c r="Q40" s="171">
        <v>30000000</v>
      </c>
      <c r="R40" s="22"/>
      <c r="S40" s="22"/>
      <c r="T40" s="22"/>
      <c r="U40" s="22"/>
      <c r="V40" s="22"/>
      <c r="W40" s="22"/>
      <c r="X40" s="22"/>
      <c r="Y40" s="22"/>
      <c r="Z40" s="22"/>
      <c r="AA40" s="22"/>
      <c r="AB40" s="22"/>
      <c r="AC40" s="23"/>
    </row>
    <row r="41" spans="1:29" s="86" customFormat="1" ht="288" customHeight="1" thickBot="1">
      <c r="A41" s="17"/>
      <c r="B41" s="169" t="s">
        <v>411</v>
      </c>
      <c r="C41" s="148" t="s">
        <v>412</v>
      </c>
      <c r="D41" s="563"/>
      <c r="E41" s="565"/>
      <c r="F41" s="511" t="s">
        <v>896</v>
      </c>
      <c r="G41" s="512"/>
      <c r="H41" s="512"/>
      <c r="I41" s="512"/>
      <c r="J41" s="513"/>
      <c r="K41" s="32" t="str">
        <f>+IF(L41=""," ",VLOOKUP(L41,Listas!$K$10:$L$12,2,FALSE))</f>
        <v>04</v>
      </c>
      <c r="L41" s="151" t="s">
        <v>482</v>
      </c>
      <c r="M41" s="33" t="e">
        <f>++IF(N41=""," ",VLOOKUP(N41,#REF!,2,FALSE))</f>
        <v>#REF!</v>
      </c>
      <c r="N41" s="151" t="s">
        <v>772</v>
      </c>
      <c r="O41" s="144" t="str">
        <f>+IF(P41=""," ",VLOOKUP(P41,Listas!$B$6:$C$15,2,FALSE))</f>
        <v>06</v>
      </c>
      <c r="P41" s="151" t="s">
        <v>427</v>
      </c>
      <c r="Q41" s="171">
        <v>36000000</v>
      </c>
      <c r="R41" s="22"/>
      <c r="S41" s="22"/>
      <c r="T41" s="22"/>
      <c r="U41" s="22"/>
      <c r="V41" s="22"/>
      <c r="W41" s="22"/>
      <c r="X41" s="22"/>
      <c r="Y41" s="22"/>
      <c r="Z41" s="22"/>
      <c r="AA41" s="22"/>
      <c r="AB41" s="22"/>
      <c r="AC41" s="23"/>
    </row>
    <row r="42" spans="1:29" s="86" customFormat="1" ht="252" customHeight="1" thickBot="1">
      <c r="A42" s="17"/>
      <c r="B42" s="169" t="s">
        <v>411</v>
      </c>
      <c r="C42" s="148" t="s">
        <v>412</v>
      </c>
      <c r="D42" s="563"/>
      <c r="E42" s="565"/>
      <c r="F42" s="514"/>
      <c r="G42" s="515"/>
      <c r="H42" s="515"/>
      <c r="I42" s="515"/>
      <c r="J42" s="516"/>
      <c r="K42" s="32" t="str">
        <f>+IF(L42=""," ",VLOOKUP(L42,Listas!$K$10:$L$12,2,FALSE))</f>
        <v>04</v>
      </c>
      <c r="L42" s="151" t="s">
        <v>482</v>
      </c>
      <c r="M42" s="33" t="e">
        <f>++IF(N42=""," ",VLOOKUP(N42,#REF!,2,FALSE))</f>
        <v>#REF!</v>
      </c>
      <c r="N42" s="151" t="s">
        <v>772</v>
      </c>
      <c r="O42" s="144" t="str">
        <f>+IF(P42=""," ",VLOOKUP(P42,Listas!$B$6:$C$15,2,FALSE))</f>
        <v>06</v>
      </c>
      <c r="P42" s="151" t="s">
        <v>427</v>
      </c>
      <c r="Q42" s="171"/>
      <c r="R42" s="22"/>
      <c r="S42" s="22"/>
      <c r="T42" s="22"/>
      <c r="U42" s="22"/>
      <c r="V42" s="22"/>
      <c r="W42" s="22"/>
      <c r="X42" s="22"/>
      <c r="Y42" s="22"/>
      <c r="Z42" s="22"/>
      <c r="AA42" s="22"/>
      <c r="AB42" s="22"/>
      <c r="AC42" s="23"/>
    </row>
    <row r="43" spans="1:29" s="86" customFormat="1" ht="276.75" customHeight="1" thickBot="1">
      <c r="A43" s="17"/>
      <c r="B43" s="169" t="s">
        <v>411</v>
      </c>
      <c r="C43" s="148" t="s">
        <v>412</v>
      </c>
      <c r="D43" s="563"/>
      <c r="E43" s="565"/>
      <c r="F43" s="522" t="s">
        <v>785</v>
      </c>
      <c r="G43" s="523"/>
      <c r="H43" s="523"/>
      <c r="I43" s="523"/>
      <c r="J43" s="524"/>
      <c r="K43" s="32" t="str">
        <f>+IF(L43=""," ",VLOOKUP(L43,Listas!$K$10:$L$12,2,FALSE))</f>
        <v>02</v>
      </c>
      <c r="L43" s="151" t="s">
        <v>470</v>
      </c>
      <c r="M43" s="33" t="e">
        <f>++IF(N43=""," ",VLOOKUP(N43,#REF!,2,FALSE))</f>
        <v>#REF!</v>
      </c>
      <c r="N43" s="151" t="s">
        <v>768</v>
      </c>
      <c r="O43" s="144" t="str">
        <f>+IF(P43=""," ",VLOOKUP(P43,Listas!$B$6:$C$15,2,FALSE))</f>
        <v>06</v>
      </c>
      <c r="P43" s="151" t="s">
        <v>427</v>
      </c>
      <c r="Q43" s="171">
        <v>4000000</v>
      </c>
      <c r="R43" s="22"/>
      <c r="S43" s="22"/>
      <c r="T43" s="22"/>
      <c r="U43" s="22"/>
      <c r="V43" s="22"/>
      <c r="W43" s="22"/>
      <c r="X43" s="22"/>
      <c r="Y43" s="22"/>
      <c r="Z43" s="22"/>
      <c r="AA43" s="22"/>
      <c r="AB43" s="22"/>
      <c r="AC43" s="23"/>
    </row>
    <row r="44" spans="1:29" s="86" customFormat="1" ht="34.5" hidden="1" customHeight="1" thickBot="1">
      <c r="A44" s="17"/>
      <c r="B44" s="24" t="s">
        <v>53</v>
      </c>
      <c r="C44" s="25" t="s">
        <v>390</v>
      </c>
      <c r="D44" s="34"/>
      <c r="E44" s="35"/>
      <c r="F44" s="591" t="s">
        <v>407</v>
      </c>
      <c r="G44" s="592"/>
      <c r="H44" s="592"/>
      <c r="I44" s="592"/>
      <c r="J44" s="593"/>
      <c r="K44" s="32" t="str">
        <f>+IF(L44=""," ",VLOOKUP(L44,Listas!$K$10:$L$12,2,FALSE))</f>
        <v>02</v>
      </c>
      <c r="L44" s="151" t="s">
        <v>470</v>
      </c>
      <c r="M44" s="33" t="e">
        <f>++IF(N44=""," ",VLOOKUP(N44,#REF!,2,FALSE))</f>
        <v>#REF!</v>
      </c>
      <c r="N44" s="151" t="s">
        <v>768</v>
      </c>
      <c r="O44" s="144" t="str">
        <f>+IF(P44=""," ",VLOOKUP(P44,Listas!$B$6:$C$15,2,FALSE))</f>
        <v>06</v>
      </c>
      <c r="P44" s="151" t="s">
        <v>427</v>
      </c>
      <c r="Q44" s="171"/>
      <c r="R44" s="22"/>
      <c r="S44" s="20"/>
      <c r="T44" s="20"/>
      <c r="U44" s="20"/>
      <c r="V44" s="20"/>
      <c r="W44" s="20"/>
      <c r="X44" s="20"/>
      <c r="Y44" s="20"/>
      <c r="Z44" s="20"/>
      <c r="AA44" s="20"/>
      <c r="AB44" s="20"/>
      <c r="AC44" s="21"/>
    </row>
    <row r="45" spans="1:29" s="86" customFormat="1" ht="34.5" hidden="1" customHeight="1" thickBot="1">
      <c r="A45" s="17"/>
      <c r="B45" s="18" t="s">
        <v>53</v>
      </c>
      <c r="C45" s="19" t="s">
        <v>390</v>
      </c>
      <c r="D45" s="36"/>
      <c r="E45" s="37"/>
      <c r="F45" s="586" t="s">
        <v>408</v>
      </c>
      <c r="G45" s="587"/>
      <c r="H45" s="587"/>
      <c r="I45" s="587"/>
      <c r="J45" s="588"/>
      <c r="K45" s="32" t="str">
        <f>+IF(L45=""," ",VLOOKUP(L45,Listas!$K$10:$L$12,2,FALSE))</f>
        <v>02</v>
      </c>
      <c r="L45" s="151" t="s">
        <v>470</v>
      </c>
      <c r="M45" s="33" t="e">
        <f>++IF(N45=""," ",VLOOKUP(N45,#REF!,2,FALSE))</f>
        <v>#REF!</v>
      </c>
      <c r="N45" s="151" t="s">
        <v>768</v>
      </c>
      <c r="O45" s="144" t="str">
        <f>+IF(P45=""," ",VLOOKUP(P45,Listas!$B$6:$C$15,2,FALSE))</f>
        <v>06</v>
      </c>
      <c r="P45" s="151" t="s">
        <v>427</v>
      </c>
      <c r="Q45" s="171"/>
      <c r="R45" s="22"/>
      <c r="S45" s="22"/>
      <c r="T45" s="22"/>
      <c r="U45" s="22"/>
      <c r="V45" s="22"/>
      <c r="W45" s="22"/>
      <c r="X45" s="22"/>
      <c r="Y45" s="22"/>
      <c r="Z45" s="22"/>
      <c r="AA45" s="22"/>
      <c r="AB45" s="22"/>
      <c r="AC45" s="23"/>
    </row>
    <row r="46" spans="1:29" s="86" customFormat="1" ht="34.5" hidden="1" customHeight="1" thickBot="1">
      <c r="A46" s="17"/>
      <c r="B46" s="18" t="s">
        <v>53</v>
      </c>
      <c r="C46" s="19" t="s">
        <v>390</v>
      </c>
      <c r="D46" s="36"/>
      <c r="E46" s="37"/>
      <c r="F46" s="597" t="s">
        <v>409</v>
      </c>
      <c r="G46" s="598"/>
      <c r="H46" s="598"/>
      <c r="I46" s="598"/>
      <c r="J46" s="599"/>
      <c r="K46" s="32" t="str">
        <f>+IF(L46=""," ",VLOOKUP(L46,Listas!$K$10:$L$12,2,FALSE))</f>
        <v>02</v>
      </c>
      <c r="L46" s="151" t="s">
        <v>470</v>
      </c>
      <c r="M46" s="33" t="e">
        <f>++IF(N46=""," ",VLOOKUP(N46,#REF!,2,FALSE))</f>
        <v>#REF!</v>
      </c>
      <c r="N46" s="151" t="s">
        <v>768</v>
      </c>
      <c r="O46" s="144" t="str">
        <f>+IF(P46=""," ",VLOOKUP(P46,Listas!$B$6:$C$15,2,FALSE))</f>
        <v>06</v>
      </c>
      <c r="P46" s="151" t="s">
        <v>427</v>
      </c>
      <c r="Q46" s="171"/>
      <c r="R46" s="22"/>
      <c r="S46" s="22"/>
      <c r="T46" s="22"/>
      <c r="U46" s="22"/>
      <c r="V46" s="22"/>
      <c r="W46" s="22"/>
      <c r="X46" s="22"/>
      <c r="Y46" s="22"/>
      <c r="Z46" s="22"/>
      <c r="AA46" s="22"/>
      <c r="AB46" s="22"/>
      <c r="AC46" s="23"/>
    </row>
    <row r="47" spans="1:29" s="86" customFormat="1" ht="34.5" hidden="1" customHeight="1" thickBot="1">
      <c r="A47" s="17"/>
      <c r="B47" s="18" t="s">
        <v>53</v>
      </c>
      <c r="C47" s="19" t="s">
        <v>390</v>
      </c>
      <c r="D47" s="36"/>
      <c r="E47" s="37"/>
      <c r="F47" s="586" t="s">
        <v>410</v>
      </c>
      <c r="G47" s="587"/>
      <c r="H47" s="587"/>
      <c r="I47" s="587"/>
      <c r="J47" s="588"/>
      <c r="K47" s="32" t="str">
        <f>+IF(L47=""," ",VLOOKUP(L47,Listas!$K$10:$L$12,2,FALSE))</f>
        <v>02</v>
      </c>
      <c r="L47" s="151" t="s">
        <v>470</v>
      </c>
      <c r="M47" s="33" t="e">
        <f>++IF(N47=""," ",VLOOKUP(N47,#REF!,2,FALSE))</f>
        <v>#REF!</v>
      </c>
      <c r="N47" s="151" t="s">
        <v>768</v>
      </c>
      <c r="O47" s="144" t="str">
        <f>+IF(P47=""," ",VLOOKUP(P47,Listas!$B$6:$C$15,2,FALSE))</f>
        <v>06</v>
      </c>
      <c r="P47" s="151" t="s">
        <v>427</v>
      </c>
      <c r="Q47" s="171"/>
      <c r="R47" s="22"/>
      <c r="S47" s="22"/>
      <c r="T47" s="22"/>
      <c r="U47" s="22"/>
      <c r="V47" s="22"/>
      <c r="W47" s="22"/>
      <c r="X47" s="22"/>
      <c r="Y47" s="22"/>
      <c r="Z47" s="22"/>
      <c r="AA47" s="22"/>
      <c r="AB47" s="22"/>
      <c r="AC47" s="23"/>
    </row>
    <row r="48" spans="1:29" s="86" customFormat="1" ht="34.5" hidden="1" customHeight="1" thickBot="1">
      <c r="A48" s="17"/>
      <c r="B48" s="18" t="s">
        <v>53</v>
      </c>
      <c r="C48" s="19" t="s">
        <v>390</v>
      </c>
      <c r="D48" s="36"/>
      <c r="E48" s="37"/>
      <c r="F48" s="586" t="s">
        <v>791</v>
      </c>
      <c r="G48" s="587"/>
      <c r="H48" s="587"/>
      <c r="I48" s="587"/>
      <c r="J48" s="588"/>
      <c r="K48" s="32" t="str">
        <f>+IF(L48=""," ",VLOOKUP(L48,Listas!$K$10:$L$12,2,FALSE))</f>
        <v>02</v>
      </c>
      <c r="L48" s="151" t="s">
        <v>470</v>
      </c>
      <c r="M48" s="33" t="e">
        <f>++IF(N48=""," ",VLOOKUP(N48,#REF!,2,FALSE))</f>
        <v>#REF!</v>
      </c>
      <c r="N48" s="151" t="s">
        <v>768</v>
      </c>
      <c r="O48" s="144" t="str">
        <f>+IF(P48=""," ",VLOOKUP(P48,Listas!$B$6:$C$15,2,FALSE))</f>
        <v>06</v>
      </c>
      <c r="P48" s="151" t="s">
        <v>427</v>
      </c>
      <c r="Q48" s="171"/>
      <c r="R48" s="22"/>
      <c r="S48" s="22"/>
      <c r="T48" s="22"/>
      <c r="U48" s="22"/>
      <c r="V48" s="22"/>
      <c r="W48" s="22"/>
      <c r="X48" s="22"/>
      <c r="Y48" s="22"/>
      <c r="Z48" s="22"/>
      <c r="AA48" s="22"/>
      <c r="AB48" s="22"/>
      <c r="AC48" s="23"/>
    </row>
    <row r="49" spans="1:32" s="86" customFormat="1" ht="34.5" hidden="1" customHeight="1" thickBot="1">
      <c r="A49" s="17"/>
      <c r="B49" s="18" t="s">
        <v>53</v>
      </c>
      <c r="C49" s="19" t="s">
        <v>390</v>
      </c>
      <c r="D49" s="36"/>
      <c r="E49" s="37"/>
      <c r="F49" s="586"/>
      <c r="G49" s="587"/>
      <c r="H49" s="587"/>
      <c r="I49" s="587"/>
      <c r="J49" s="588"/>
      <c r="K49" s="32" t="str">
        <f>+IF(L49=""," ",VLOOKUP(L49,Listas!$K$10:$L$12,2,FALSE))</f>
        <v>02</v>
      </c>
      <c r="L49" s="151" t="s">
        <v>470</v>
      </c>
      <c r="M49" s="33" t="e">
        <f>++IF(N49=""," ",VLOOKUP(N49,#REF!,2,FALSE))</f>
        <v>#REF!</v>
      </c>
      <c r="N49" s="151" t="s">
        <v>768</v>
      </c>
      <c r="O49" s="144" t="str">
        <f>+IF(P49=""," ",VLOOKUP(P49,Listas!$B$6:$C$15,2,FALSE))</f>
        <v>06</v>
      </c>
      <c r="P49" s="151" t="s">
        <v>427</v>
      </c>
      <c r="Q49" s="171"/>
      <c r="R49" s="22"/>
      <c r="S49" s="22"/>
      <c r="T49" s="22"/>
      <c r="U49" s="22"/>
      <c r="V49" s="22"/>
      <c r="W49" s="22"/>
      <c r="X49" s="22"/>
      <c r="Y49" s="22"/>
      <c r="Z49" s="22"/>
      <c r="AA49" s="22"/>
      <c r="AB49" s="22"/>
      <c r="AC49" s="23"/>
    </row>
    <row r="50" spans="1:32" s="86" customFormat="1" ht="34.5" hidden="1" customHeight="1" thickBot="1">
      <c r="A50" s="17"/>
      <c r="B50" s="18" t="s">
        <v>53</v>
      </c>
      <c r="C50" s="19" t="s">
        <v>390</v>
      </c>
      <c r="D50" s="36"/>
      <c r="E50" s="37"/>
      <c r="F50" s="586"/>
      <c r="G50" s="587"/>
      <c r="H50" s="587"/>
      <c r="I50" s="587"/>
      <c r="J50" s="588"/>
      <c r="K50" s="32" t="str">
        <f>+IF(L50=""," ",VLOOKUP(L50,Listas!$K$10:$L$12,2,FALSE))</f>
        <v>02</v>
      </c>
      <c r="L50" s="151" t="s">
        <v>470</v>
      </c>
      <c r="M50" s="33" t="e">
        <f>++IF(N50=""," ",VLOOKUP(N50,#REF!,2,FALSE))</f>
        <v>#REF!</v>
      </c>
      <c r="N50" s="151" t="s">
        <v>768</v>
      </c>
      <c r="O50" s="144" t="str">
        <f>+IF(P50=""," ",VLOOKUP(P50,Listas!$B$6:$C$15,2,FALSE))</f>
        <v>06</v>
      </c>
      <c r="P50" s="151" t="s">
        <v>427</v>
      </c>
      <c r="Q50" s="171"/>
      <c r="R50" s="22"/>
      <c r="S50" s="22"/>
      <c r="T50" s="22"/>
      <c r="U50" s="22"/>
      <c r="V50" s="22"/>
      <c r="W50" s="22"/>
      <c r="X50" s="22"/>
      <c r="Y50" s="22"/>
      <c r="Z50" s="22"/>
      <c r="AA50" s="22"/>
      <c r="AB50" s="22"/>
      <c r="AC50" s="23"/>
    </row>
    <row r="51" spans="1:32" s="86" customFormat="1" ht="34.5" hidden="1" customHeight="1" thickBot="1">
      <c r="A51" s="17"/>
      <c r="B51" s="18" t="s">
        <v>53</v>
      </c>
      <c r="C51" s="19" t="s">
        <v>390</v>
      </c>
      <c r="D51" s="36"/>
      <c r="E51" s="37"/>
      <c r="F51" s="586"/>
      <c r="G51" s="587"/>
      <c r="H51" s="587"/>
      <c r="I51" s="587"/>
      <c r="J51" s="588"/>
      <c r="K51" s="32" t="str">
        <f>+IF(L51=""," ",VLOOKUP(L51,Listas!$K$10:$L$12,2,FALSE))</f>
        <v>02</v>
      </c>
      <c r="L51" s="151" t="s">
        <v>470</v>
      </c>
      <c r="M51" s="33" t="e">
        <f>++IF(N51=""," ",VLOOKUP(N51,#REF!,2,FALSE))</f>
        <v>#REF!</v>
      </c>
      <c r="N51" s="151" t="s">
        <v>768</v>
      </c>
      <c r="O51" s="144" t="str">
        <f>+IF(P51=""," ",VLOOKUP(P51,Listas!$B$6:$C$15,2,FALSE))</f>
        <v>06</v>
      </c>
      <c r="P51" s="151" t="s">
        <v>427</v>
      </c>
      <c r="Q51" s="171"/>
      <c r="R51" s="22"/>
      <c r="S51" s="22"/>
      <c r="T51" s="22"/>
      <c r="U51" s="22"/>
      <c r="V51" s="22"/>
      <c r="W51" s="22"/>
      <c r="X51" s="22"/>
      <c r="Y51" s="22"/>
      <c r="Z51" s="22"/>
      <c r="AA51" s="22"/>
      <c r="AB51" s="22"/>
      <c r="AC51" s="23"/>
    </row>
    <row r="52" spans="1:32" s="86" customFormat="1" ht="34.5" hidden="1" customHeight="1" thickBot="1">
      <c r="A52" s="17"/>
      <c r="B52" s="18" t="s">
        <v>53</v>
      </c>
      <c r="C52" s="19" t="s">
        <v>390</v>
      </c>
      <c r="D52" s="36"/>
      <c r="E52" s="37"/>
      <c r="F52" s="586"/>
      <c r="G52" s="587"/>
      <c r="H52" s="587"/>
      <c r="I52" s="587"/>
      <c r="J52" s="588"/>
      <c r="K52" s="32" t="str">
        <f>+IF(L52=""," ",VLOOKUP(L52,Listas!$K$10:$L$12,2,FALSE))</f>
        <v>02</v>
      </c>
      <c r="L52" s="151" t="s">
        <v>470</v>
      </c>
      <c r="M52" s="33" t="e">
        <f>++IF(N52=""," ",VLOOKUP(N52,#REF!,2,FALSE))</f>
        <v>#REF!</v>
      </c>
      <c r="N52" s="151" t="s">
        <v>768</v>
      </c>
      <c r="O52" s="144" t="str">
        <f>+IF(P52=""," ",VLOOKUP(P52,Listas!$B$6:$C$15,2,FALSE))</f>
        <v>06</v>
      </c>
      <c r="P52" s="151" t="s">
        <v>427</v>
      </c>
      <c r="Q52" s="171"/>
      <c r="R52" s="22"/>
      <c r="S52" s="22"/>
      <c r="T52" s="22"/>
      <c r="U52" s="22"/>
      <c r="V52" s="22"/>
      <c r="W52" s="22"/>
      <c r="X52" s="22"/>
      <c r="Y52" s="22"/>
      <c r="Z52" s="22"/>
      <c r="AA52" s="22"/>
      <c r="AB52" s="22"/>
      <c r="AC52" s="23"/>
    </row>
    <row r="53" spans="1:32" s="86" customFormat="1" ht="34.5" hidden="1" customHeight="1" thickBot="1">
      <c r="A53" s="17"/>
      <c r="B53" s="18" t="s">
        <v>53</v>
      </c>
      <c r="C53" s="19" t="s">
        <v>390</v>
      </c>
      <c r="D53" s="36"/>
      <c r="E53" s="37"/>
      <c r="F53" s="586"/>
      <c r="G53" s="587"/>
      <c r="H53" s="587"/>
      <c r="I53" s="587"/>
      <c r="J53" s="588"/>
      <c r="K53" s="32" t="str">
        <f>+IF(L53=""," ",VLOOKUP(L53,Listas!$K$10:$L$12,2,FALSE))</f>
        <v>02</v>
      </c>
      <c r="L53" s="151" t="s">
        <v>470</v>
      </c>
      <c r="M53" s="33" t="e">
        <f>++IF(N53=""," ",VLOOKUP(N53,#REF!,2,FALSE))</f>
        <v>#REF!</v>
      </c>
      <c r="N53" s="151" t="s">
        <v>768</v>
      </c>
      <c r="O53" s="144" t="str">
        <f>+IF(P53=""," ",VLOOKUP(P53,Listas!$B$6:$C$15,2,FALSE))</f>
        <v>06</v>
      </c>
      <c r="P53" s="151" t="s">
        <v>427</v>
      </c>
      <c r="Q53" s="171"/>
      <c r="R53" s="22"/>
      <c r="S53" s="22"/>
      <c r="T53" s="22"/>
      <c r="U53" s="22"/>
      <c r="V53" s="22"/>
      <c r="W53" s="22"/>
      <c r="X53" s="22"/>
      <c r="Y53" s="22"/>
      <c r="Z53" s="22"/>
      <c r="AA53" s="22"/>
      <c r="AB53" s="22"/>
      <c r="AC53" s="23"/>
    </row>
    <row r="54" spans="1:32" s="86" customFormat="1" ht="34.5" hidden="1" customHeight="1" thickBot="1">
      <c r="A54" s="17"/>
      <c r="B54" s="18" t="s">
        <v>53</v>
      </c>
      <c r="C54" s="19" t="s">
        <v>390</v>
      </c>
      <c r="D54" s="36"/>
      <c r="E54" s="37"/>
      <c r="F54" s="586"/>
      <c r="G54" s="587"/>
      <c r="H54" s="587"/>
      <c r="I54" s="587"/>
      <c r="J54" s="588"/>
      <c r="K54" s="32" t="str">
        <f>+IF(L54=""," ",VLOOKUP(L54,Listas!$K$10:$L$12,2,FALSE))</f>
        <v>02</v>
      </c>
      <c r="L54" s="151" t="s">
        <v>470</v>
      </c>
      <c r="M54" s="33" t="e">
        <f>++IF(N54=""," ",VLOOKUP(N54,#REF!,2,FALSE))</f>
        <v>#REF!</v>
      </c>
      <c r="N54" s="151" t="s">
        <v>768</v>
      </c>
      <c r="O54" s="144" t="str">
        <f>+IF(P54=""," ",VLOOKUP(P54,Listas!$B$6:$C$15,2,FALSE))</f>
        <v>06</v>
      </c>
      <c r="P54" s="151" t="s">
        <v>427</v>
      </c>
      <c r="Q54" s="171"/>
      <c r="R54" s="22"/>
      <c r="S54" s="22"/>
      <c r="T54" s="22"/>
      <c r="U54" s="22"/>
      <c r="V54" s="22"/>
      <c r="W54" s="22"/>
      <c r="X54" s="22"/>
      <c r="Y54" s="22"/>
      <c r="Z54" s="22"/>
      <c r="AA54" s="22"/>
      <c r="AB54" s="22"/>
      <c r="AC54" s="23"/>
    </row>
    <row r="55" spans="1:32" s="86" customFormat="1" ht="34.5" hidden="1" customHeight="1" thickBot="1">
      <c r="A55" s="17"/>
      <c r="B55" s="18" t="s">
        <v>53</v>
      </c>
      <c r="C55" s="19" t="s">
        <v>390</v>
      </c>
      <c r="D55" s="36"/>
      <c r="E55" s="37"/>
      <c r="F55" s="586"/>
      <c r="G55" s="587"/>
      <c r="H55" s="587"/>
      <c r="I55" s="587"/>
      <c r="J55" s="588"/>
      <c r="K55" s="32" t="str">
        <f>+IF(L55=""," ",VLOOKUP(L55,Listas!$K$10:$L$12,2,FALSE))</f>
        <v>02</v>
      </c>
      <c r="L55" s="151" t="s">
        <v>470</v>
      </c>
      <c r="M55" s="33" t="e">
        <f>++IF(N55=""," ",VLOOKUP(N55,#REF!,2,FALSE))</f>
        <v>#REF!</v>
      </c>
      <c r="N55" s="151" t="s">
        <v>768</v>
      </c>
      <c r="O55" s="144" t="str">
        <f>+IF(P55=""," ",VLOOKUP(P55,Listas!$B$6:$C$15,2,FALSE))</f>
        <v>06</v>
      </c>
      <c r="P55" s="151" t="s">
        <v>427</v>
      </c>
      <c r="Q55" s="171"/>
      <c r="R55" s="22"/>
      <c r="S55" s="22"/>
      <c r="T55" s="22"/>
      <c r="U55" s="22"/>
      <c r="V55" s="22"/>
      <c r="W55" s="22"/>
      <c r="X55" s="22"/>
      <c r="Y55" s="22"/>
      <c r="Z55" s="22"/>
      <c r="AA55" s="22"/>
      <c r="AB55" s="22"/>
      <c r="AC55" s="23"/>
    </row>
    <row r="56" spans="1:32" s="87" customFormat="1" ht="34.5" hidden="1" customHeight="1" thickBot="1">
      <c r="A56" s="17"/>
      <c r="B56" s="26" t="s">
        <v>53</v>
      </c>
      <c r="C56" s="27" t="s">
        <v>390</v>
      </c>
      <c r="D56" s="38"/>
      <c r="E56" s="39"/>
      <c r="F56" s="594"/>
      <c r="G56" s="595"/>
      <c r="H56" s="595"/>
      <c r="I56" s="595"/>
      <c r="J56" s="596"/>
      <c r="K56" s="32" t="str">
        <f>+IF(L56=""," ",VLOOKUP(L56,Listas!$K$10:$L$12,2,FALSE))</f>
        <v>02</v>
      </c>
      <c r="L56" s="151" t="s">
        <v>470</v>
      </c>
      <c r="M56" s="33" t="e">
        <f>++IF(N56=""," ",VLOOKUP(N56,#REF!,2,FALSE))</f>
        <v>#REF!</v>
      </c>
      <c r="N56" s="151" t="s">
        <v>768</v>
      </c>
      <c r="O56" s="144" t="str">
        <f>+IF(P56=""," ",VLOOKUP(P56,Listas!$B$6:$C$15,2,FALSE))</f>
        <v>06</v>
      </c>
      <c r="P56" s="151" t="s">
        <v>427</v>
      </c>
      <c r="Q56" s="171"/>
      <c r="R56" s="22"/>
      <c r="S56" s="28"/>
      <c r="T56" s="28"/>
      <c r="U56" s="28"/>
      <c r="V56" s="28"/>
      <c r="W56" s="28"/>
      <c r="X56" s="28"/>
      <c r="Y56" s="28"/>
      <c r="Z56" s="28"/>
      <c r="AA56" s="28"/>
      <c r="AB56" s="28"/>
      <c r="AC56" s="29"/>
    </row>
    <row r="57" spans="1:32" s="87" customFormat="1" ht="34.5" customHeight="1">
      <c r="A57" s="17"/>
      <c r="B57" s="24" t="s">
        <v>391</v>
      </c>
      <c r="C57" s="25" t="s">
        <v>392</v>
      </c>
      <c r="D57" s="192"/>
      <c r="E57" s="193"/>
      <c r="F57" s="591"/>
      <c r="G57" s="592"/>
      <c r="H57" s="592"/>
      <c r="I57" s="592"/>
      <c r="J57" s="593"/>
      <c r="K57" s="32" t="str">
        <f>+IF(L57=""," ",VLOOKUP(L57,Listas!$K$10:$L$12,2,FALSE))</f>
        <v>02</v>
      </c>
      <c r="L57" s="151" t="s">
        <v>470</v>
      </c>
      <c r="M57" s="33" t="e">
        <f>++IF(N57=""," ",VLOOKUP(N57,#REF!,2,FALSE))</f>
        <v>#REF!</v>
      </c>
      <c r="N57" s="151" t="s">
        <v>768</v>
      </c>
      <c r="O57" s="144" t="str">
        <f>+IF(P57=""," ",VLOOKUP(P57,Listas!$B$6:$C$15,2,FALSE))</f>
        <v>06</v>
      </c>
      <c r="P57" s="151" t="s">
        <v>427</v>
      </c>
      <c r="Q57" s="171"/>
      <c r="R57" s="22"/>
      <c r="S57" s="20"/>
      <c r="T57" s="20"/>
      <c r="U57" s="20"/>
      <c r="V57" s="20"/>
      <c r="W57" s="20"/>
      <c r="X57" s="20"/>
      <c r="Y57" s="20"/>
      <c r="Z57" s="20"/>
      <c r="AA57" s="20"/>
      <c r="AB57" s="20"/>
      <c r="AC57" s="21"/>
    </row>
    <row r="58" spans="1:32" ht="45" customHeight="1" thickBot="1">
      <c r="A58" s="40"/>
      <c r="B58" s="41"/>
      <c r="C58" s="42"/>
      <c r="D58" s="41"/>
      <c r="E58" s="43"/>
      <c r="F58" s="41"/>
      <c r="G58" s="41"/>
      <c r="H58" s="41"/>
      <c r="I58" s="41"/>
      <c r="J58" s="41"/>
      <c r="K58" s="44"/>
      <c r="L58" s="43"/>
      <c r="M58" s="45"/>
      <c r="N58" s="156"/>
      <c r="O58" s="589" t="s">
        <v>18</v>
      </c>
      <c r="P58" s="590"/>
      <c r="Q58" s="86">
        <f>SUM(Q16:Q57)</f>
        <v>334952500</v>
      </c>
      <c r="AE58" s="77">
        <v>345150320</v>
      </c>
      <c r="AF58" s="253">
        <f>Q58-AE58</f>
        <v>-10197820</v>
      </c>
    </row>
    <row r="59" spans="1:32" ht="13.5" customHeight="1" thickBot="1">
      <c r="A59" s="10"/>
      <c r="B59" s="46"/>
      <c r="C59" s="47"/>
      <c r="D59" s="46"/>
      <c r="E59" s="48"/>
      <c r="F59" s="46"/>
      <c r="G59" s="46"/>
      <c r="H59" s="46"/>
      <c r="I59" s="46"/>
      <c r="J59" s="46"/>
      <c r="K59" s="49"/>
      <c r="L59" s="48"/>
      <c r="M59" s="50"/>
      <c r="N59" s="48"/>
      <c r="O59" s="51"/>
      <c r="P59" s="160"/>
      <c r="Q59" s="52"/>
    </row>
    <row r="60" spans="1:32" s="88" customFormat="1" ht="19.5" customHeight="1">
      <c r="A60" s="53"/>
      <c r="B60" s="54"/>
      <c r="C60" s="55"/>
      <c r="D60" s="55"/>
      <c r="E60" s="56"/>
      <c r="F60" s="54"/>
      <c r="G60" s="55"/>
      <c r="H60" s="55"/>
      <c r="I60" s="55"/>
      <c r="J60" s="55"/>
      <c r="K60" s="55"/>
      <c r="L60" s="152"/>
      <c r="M60" s="55"/>
      <c r="N60" s="157"/>
      <c r="O60" s="58"/>
      <c r="P60" s="161"/>
      <c r="Q60" s="58"/>
      <c r="R60" s="58"/>
      <c r="S60" s="58"/>
      <c r="T60" s="58"/>
      <c r="U60" s="58"/>
      <c r="V60" s="58"/>
      <c r="W60" s="58"/>
      <c r="X60" s="58"/>
      <c r="Y60" s="58"/>
      <c r="Z60" s="58"/>
      <c r="AA60" s="58"/>
      <c r="AB60" s="58"/>
      <c r="AC60" s="57"/>
    </row>
    <row r="61" spans="1:32" s="88" customFormat="1" ht="19.5" customHeight="1">
      <c r="A61" s="53"/>
      <c r="B61" s="59" t="s">
        <v>16</v>
      </c>
      <c r="C61" s="60"/>
      <c r="D61" s="60"/>
      <c r="E61" s="61"/>
      <c r="F61" s="62" t="s">
        <v>26</v>
      </c>
      <c r="G61" s="62"/>
      <c r="H61" s="62"/>
      <c r="I61" s="62"/>
      <c r="J61" s="62"/>
      <c r="K61" s="62"/>
      <c r="L61" s="153"/>
      <c r="M61" s="62"/>
      <c r="N61" s="158"/>
      <c r="O61" s="63" t="s">
        <v>17</v>
      </c>
      <c r="P61" s="162"/>
      <c r="Q61" s="63"/>
      <c r="R61" s="63"/>
      <c r="S61" s="63"/>
      <c r="T61" s="64"/>
      <c r="U61" s="64"/>
      <c r="V61" s="64"/>
      <c r="W61" s="64"/>
      <c r="X61" s="64"/>
      <c r="Y61" s="64"/>
      <c r="Z61" s="64"/>
      <c r="AA61" s="64"/>
      <c r="AB61" s="64"/>
      <c r="AC61" s="65"/>
    </row>
    <row r="62" spans="1:32" s="88" customFormat="1" ht="19.5" customHeight="1">
      <c r="A62" s="53"/>
      <c r="B62" s="145" t="e">
        <f>+#REF!</f>
        <v>#REF!</v>
      </c>
      <c r="C62" s="66"/>
      <c r="D62" s="66"/>
      <c r="E62" s="67"/>
      <c r="F62" s="146" t="e">
        <f>+#REF!</f>
        <v>#REF!</v>
      </c>
      <c r="G62" s="66"/>
      <c r="H62" s="66"/>
      <c r="I62" s="66"/>
      <c r="J62" s="66"/>
      <c r="K62" s="66"/>
      <c r="L62" s="154"/>
      <c r="M62" s="66"/>
      <c r="N62" s="67"/>
      <c r="O62" s="147" t="e">
        <f>+#REF!</f>
        <v>#REF!</v>
      </c>
      <c r="P62" s="163"/>
      <c r="Q62" s="68"/>
      <c r="R62" s="68"/>
      <c r="S62" s="68"/>
      <c r="T62" s="64"/>
      <c r="U62" s="64"/>
      <c r="V62" s="64"/>
      <c r="W62" s="64"/>
      <c r="X62" s="64"/>
      <c r="Y62" s="64"/>
      <c r="Z62" s="64"/>
      <c r="AA62" s="64"/>
      <c r="AB62" s="64"/>
      <c r="AC62" s="65"/>
    </row>
    <row r="63" spans="1:32" s="88" customFormat="1" ht="19.5" customHeight="1">
      <c r="A63" s="53"/>
      <c r="B63" s="145" t="e">
        <f>+#REF!</f>
        <v>#REF!</v>
      </c>
      <c r="C63" s="66"/>
      <c r="D63" s="66"/>
      <c r="E63" s="67"/>
      <c r="F63" s="146" t="e">
        <f>+#REF!</f>
        <v>#REF!</v>
      </c>
      <c r="G63" s="66"/>
      <c r="H63" s="66"/>
      <c r="I63" s="66"/>
      <c r="J63" s="66"/>
      <c r="K63" s="66"/>
      <c r="L63" s="154"/>
      <c r="M63" s="66"/>
      <c r="N63" s="67"/>
      <c r="O63" s="147" t="e">
        <f>+#REF!</f>
        <v>#REF!</v>
      </c>
      <c r="P63" s="163"/>
      <c r="Q63" s="68"/>
      <c r="R63" s="68"/>
      <c r="S63" s="68"/>
      <c r="T63" s="64"/>
      <c r="U63" s="64"/>
      <c r="V63" s="64"/>
      <c r="W63" s="64"/>
      <c r="X63" s="64"/>
      <c r="Y63" s="64"/>
      <c r="Z63" s="64"/>
      <c r="AA63" s="64"/>
      <c r="AB63" s="64"/>
      <c r="AC63" s="65"/>
    </row>
    <row r="64" spans="1:32" ht="19.5" customHeight="1">
      <c r="A64" s="10"/>
      <c r="B64" s="145" t="e">
        <f>+#REF!</f>
        <v>#REF!</v>
      </c>
      <c r="C64" s="66"/>
      <c r="D64" s="66"/>
      <c r="E64" s="67"/>
      <c r="F64" s="146" t="e">
        <f>+#REF!</f>
        <v>#REF!</v>
      </c>
      <c r="G64" s="66"/>
      <c r="H64" s="66"/>
      <c r="I64" s="66"/>
      <c r="J64" s="66"/>
      <c r="K64" s="66"/>
      <c r="L64" s="154"/>
      <c r="M64" s="66"/>
      <c r="N64" s="67"/>
      <c r="O64" s="147" t="e">
        <f>+#REF!</f>
        <v>#REF!</v>
      </c>
      <c r="P64" s="163"/>
      <c r="Q64" s="68"/>
      <c r="R64" s="68"/>
      <c r="S64" s="68"/>
      <c r="AC64" s="65"/>
    </row>
    <row r="65" spans="1:29" ht="15.75" thickBot="1">
      <c r="A65" s="10"/>
      <c r="B65" s="69"/>
      <c r="C65" s="70"/>
      <c r="D65" s="70"/>
      <c r="E65" s="71"/>
      <c r="F65" s="69"/>
      <c r="G65" s="70"/>
      <c r="H65" s="70"/>
      <c r="I65" s="70"/>
      <c r="J65" s="70"/>
      <c r="K65" s="70"/>
      <c r="L65" s="155"/>
      <c r="M65" s="70"/>
      <c r="N65" s="159"/>
      <c r="O65" s="73"/>
      <c r="P65" s="164"/>
      <c r="Q65" s="73"/>
      <c r="R65" s="73"/>
      <c r="S65" s="73"/>
      <c r="T65" s="73"/>
      <c r="U65" s="73"/>
      <c r="V65" s="73"/>
      <c r="W65" s="73"/>
      <c r="X65" s="73"/>
      <c r="Y65" s="73"/>
      <c r="Z65" s="73"/>
      <c r="AA65" s="73"/>
      <c r="AB65" s="73"/>
      <c r="AC65" s="72"/>
    </row>
  </sheetData>
  <mergeCells count="56">
    <mergeCell ref="F13:J15"/>
    <mergeCell ref="AA14:AA15"/>
    <mergeCell ref="F47:J47"/>
    <mergeCell ref="F48:J48"/>
    <mergeCell ref="K14:L14"/>
    <mergeCell ref="N10:AC11"/>
    <mergeCell ref="R13:AC13"/>
    <mergeCell ref="R14:R15"/>
    <mergeCell ref="S14:S15"/>
    <mergeCell ref="O14:P14"/>
    <mergeCell ref="Q14:Q15"/>
    <mergeCell ref="A1:AC1"/>
    <mergeCell ref="B2:AC2"/>
    <mergeCell ref="B3:AC3"/>
    <mergeCell ref="W14:W15"/>
    <mergeCell ref="X14:X15"/>
    <mergeCell ref="Y14:Y15"/>
    <mergeCell ref="Z14:Z15"/>
    <mergeCell ref="F8:K9"/>
    <mergeCell ref="L8:AC8"/>
    <mergeCell ref="T14:T15"/>
    <mergeCell ref="U14:U15"/>
    <mergeCell ref="V14:V15"/>
    <mergeCell ref="AB14:AB15"/>
    <mergeCell ref="AC14:AC15"/>
    <mergeCell ref="O6:P6"/>
    <mergeCell ref="A12:Q12"/>
    <mergeCell ref="F50:J50"/>
    <mergeCell ref="O58:P58"/>
    <mergeCell ref="F44:J44"/>
    <mergeCell ref="F45:J45"/>
    <mergeCell ref="F56:J56"/>
    <mergeCell ref="F53:J53"/>
    <mergeCell ref="F54:J54"/>
    <mergeCell ref="F55:J55"/>
    <mergeCell ref="F57:J57"/>
    <mergeCell ref="F52:J52"/>
    <mergeCell ref="F51:J51"/>
    <mergeCell ref="F46:J46"/>
    <mergeCell ref="F49:J49"/>
    <mergeCell ref="D16:D43"/>
    <mergeCell ref="E16:E43"/>
    <mergeCell ref="A4:Q4"/>
    <mergeCell ref="A5:Q5"/>
    <mergeCell ref="G6:N6"/>
    <mergeCell ref="B6:F6"/>
    <mergeCell ref="B8:E9"/>
    <mergeCell ref="N9:AC9"/>
    <mergeCell ref="A7:Q7"/>
    <mergeCell ref="Q6:AC6"/>
    <mergeCell ref="D13:E14"/>
    <mergeCell ref="K13:Q13"/>
    <mergeCell ref="M14:N14"/>
    <mergeCell ref="L9:M9"/>
    <mergeCell ref="L10:M11"/>
    <mergeCell ref="B13:C14"/>
  </mergeCells>
  <dataValidations count="1">
    <dataValidation type="list" allowBlank="1" showInputMessage="1" showErrorMessage="1" sqref="N16:N57" xr:uid="{00000000-0002-0000-0000-000000000000}">
      <formula1>IF(L16="GASTOS PREGRADO",GtosPre,IF(L16="INVERSIÓN",Inversiones,InverPre))</formula1>
    </dataValidation>
  </dataValidations>
  <printOptions horizontalCentered="1"/>
  <pageMargins left="0.27559055118110237" right="0.27559055118110237" top="0.27559055118110237" bottom="0.27559055118110237" header="0.31496062992125984" footer="0.31496062992125984"/>
  <pageSetup scale="75" orientation="landscape"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Listas!$B$6:$B$15</xm:f>
          </x14:formula1>
          <xm:sqref>P16:P57</xm:sqref>
        </x14:dataValidation>
        <x14:dataValidation type="list" allowBlank="1" showInputMessage="1" showErrorMessage="1" xr:uid="{00000000-0002-0000-0000-000002000000}">
          <x14:formula1>
            <xm:f>Listas!$K$10:$K$12</xm:f>
          </x14:formula1>
          <xm:sqref>L16:L57</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tint="0.59999389629810485"/>
  </sheetPr>
  <dimension ref="A1:AH114"/>
  <sheetViews>
    <sheetView topLeftCell="A5" zoomScale="130" zoomScaleNormal="130" workbookViewId="0">
      <selection activeCell="J57" sqref="J57"/>
    </sheetView>
  </sheetViews>
  <sheetFormatPr baseColWidth="10" defaultRowHeight="12.75"/>
  <cols>
    <col min="1" max="1" width="0.5703125" style="341" customWidth="1"/>
    <col min="2" max="2" width="8.85546875" style="262" hidden="1" customWidth="1"/>
    <col min="3" max="3" width="55.7109375" style="342" hidden="1" customWidth="1"/>
    <col min="4" max="4" width="13.7109375" style="262" hidden="1" customWidth="1"/>
    <col min="5" max="5" width="2.5703125" style="343" customWidth="1"/>
    <col min="6" max="6" width="14.7109375" style="262" customWidth="1"/>
    <col min="7" max="7" width="3.7109375" style="262" customWidth="1"/>
    <col min="8" max="8" width="22" style="262" customWidth="1"/>
    <col min="9" max="9" width="5.140625" style="262" customWidth="1"/>
    <col min="10" max="10" width="18.42578125" style="262" customWidth="1"/>
    <col min="11" max="11" width="9.5703125" style="344" hidden="1" customWidth="1"/>
    <col min="12" max="12" width="18.28515625" style="343" hidden="1" customWidth="1"/>
    <col min="13" max="13" width="13.42578125" style="345" hidden="1" customWidth="1"/>
    <col min="14" max="14" width="28.7109375" style="343" hidden="1" customWidth="1"/>
    <col min="15" max="15" width="9.7109375" style="346" hidden="1" customWidth="1"/>
    <col min="16" max="16" width="17.85546875" style="343" hidden="1" customWidth="1"/>
    <col min="17" max="17" width="24.85546875" style="347" customWidth="1"/>
    <col min="18" max="29" width="4" style="262" customWidth="1"/>
    <col min="30" max="30" width="20.140625" style="261" customWidth="1"/>
    <col min="31" max="31" width="17.42578125" style="254" customWidth="1"/>
    <col min="32" max="16384" width="11.42578125" style="254"/>
  </cols>
  <sheetData>
    <row r="1" spans="1:30" ht="20.25" hidden="1" customHeight="1">
      <c r="A1" s="631"/>
      <c r="B1" s="632"/>
      <c r="C1" s="632"/>
      <c r="D1" s="632"/>
      <c r="E1" s="632"/>
      <c r="F1" s="632"/>
      <c r="G1" s="632"/>
      <c r="H1" s="632"/>
      <c r="I1" s="632"/>
      <c r="J1" s="632"/>
      <c r="K1" s="632"/>
      <c r="L1" s="632"/>
      <c r="M1" s="632"/>
      <c r="N1" s="632"/>
      <c r="O1" s="632"/>
      <c r="P1" s="632"/>
      <c r="Q1" s="632"/>
      <c r="R1" s="632"/>
      <c r="S1" s="632"/>
      <c r="T1" s="632"/>
      <c r="U1" s="632"/>
      <c r="V1" s="632"/>
      <c r="W1" s="632"/>
      <c r="X1" s="632"/>
      <c r="Y1" s="632"/>
      <c r="Z1" s="632"/>
      <c r="AA1" s="632"/>
      <c r="AB1" s="632"/>
      <c r="AC1" s="633"/>
      <c r="AD1" s="254"/>
    </row>
    <row r="2" spans="1:30" ht="39" hidden="1" customHeight="1">
      <c r="A2" s="255"/>
      <c r="B2" s="634" t="s">
        <v>9</v>
      </c>
      <c r="C2" s="635"/>
      <c r="D2" s="635"/>
      <c r="E2" s="635"/>
      <c r="F2" s="635"/>
      <c r="G2" s="635"/>
      <c r="H2" s="635"/>
      <c r="I2" s="635"/>
      <c r="J2" s="635"/>
      <c r="K2" s="635"/>
      <c r="L2" s="635"/>
      <c r="M2" s="635"/>
      <c r="N2" s="635"/>
      <c r="O2" s="635"/>
      <c r="P2" s="635"/>
      <c r="Q2" s="635"/>
      <c r="R2" s="635"/>
      <c r="S2" s="635"/>
      <c r="T2" s="635"/>
      <c r="U2" s="635"/>
      <c r="V2" s="635"/>
      <c r="W2" s="635"/>
      <c r="X2" s="635"/>
      <c r="Y2" s="635"/>
      <c r="Z2" s="635"/>
      <c r="AA2" s="635"/>
      <c r="AB2" s="635"/>
      <c r="AC2" s="636"/>
      <c r="AD2" s="254"/>
    </row>
    <row r="3" spans="1:30" ht="27.75" hidden="1" customHeight="1">
      <c r="A3" s="255"/>
      <c r="B3" s="634" t="s">
        <v>23</v>
      </c>
      <c r="C3" s="635"/>
      <c r="D3" s="635"/>
      <c r="E3" s="635"/>
      <c r="F3" s="635"/>
      <c r="G3" s="635"/>
      <c r="H3" s="635"/>
      <c r="I3" s="635"/>
      <c r="J3" s="635"/>
      <c r="K3" s="635"/>
      <c r="L3" s="635"/>
      <c r="M3" s="635"/>
      <c r="N3" s="635"/>
      <c r="O3" s="635"/>
      <c r="P3" s="635"/>
      <c r="Q3" s="635"/>
      <c r="R3" s="635"/>
      <c r="S3" s="635"/>
      <c r="T3" s="635"/>
      <c r="U3" s="635"/>
      <c r="V3" s="635"/>
      <c r="W3" s="635"/>
      <c r="X3" s="635"/>
      <c r="Y3" s="635"/>
      <c r="Z3" s="635"/>
      <c r="AA3" s="635"/>
      <c r="AB3" s="635"/>
      <c r="AC3" s="636"/>
      <c r="AD3" s="254"/>
    </row>
    <row r="4" spans="1:30" ht="10.5" hidden="1" customHeight="1">
      <c r="A4" s="637"/>
      <c r="B4" s="638"/>
      <c r="C4" s="638"/>
      <c r="D4" s="638"/>
      <c r="E4" s="638"/>
      <c r="F4" s="638"/>
      <c r="G4" s="638"/>
      <c r="H4" s="638"/>
      <c r="I4" s="638"/>
      <c r="J4" s="638"/>
      <c r="K4" s="638"/>
      <c r="L4" s="638"/>
      <c r="M4" s="638"/>
      <c r="N4" s="638"/>
      <c r="O4" s="638"/>
      <c r="P4" s="638"/>
      <c r="Q4" s="639"/>
      <c r="R4" s="256"/>
      <c r="S4" s="257"/>
      <c r="T4" s="257"/>
      <c r="U4" s="257"/>
      <c r="V4" s="257"/>
      <c r="W4" s="257"/>
      <c r="X4" s="257"/>
      <c r="Y4" s="257"/>
      <c r="Z4" s="257"/>
      <c r="AA4" s="257"/>
      <c r="AB4" s="257"/>
      <c r="AC4" s="257"/>
      <c r="AD4" s="254"/>
    </row>
    <row r="5" spans="1:30" ht="2.25" customHeight="1" thickBot="1">
      <c r="A5" s="631"/>
      <c r="B5" s="640"/>
      <c r="C5" s="640"/>
      <c r="D5" s="640"/>
      <c r="E5" s="640"/>
      <c r="F5" s="640"/>
      <c r="G5" s="640"/>
      <c r="H5" s="640"/>
      <c r="I5" s="640"/>
      <c r="J5" s="640"/>
      <c r="K5" s="640"/>
      <c r="L5" s="640"/>
      <c r="M5" s="640"/>
      <c r="N5" s="640"/>
      <c r="O5" s="640"/>
      <c r="P5" s="640"/>
      <c r="Q5" s="641"/>
      <c r="R5" s="258"/>
      <c r="S5" s="259"/>
      <c r="T5" s="259"/>
      <c r="U5" s="259"/>
      <c r="V5" s="259"/>
      <c r="W5" s="259"/>
      <c r="X5" s="259"/>
      <c r="Y5" s="259"/>
      <c r="Z5" s="259"/>
      <c r="AA5" s="259"/>
      <c r="AB5" s="259"/>
      <c r="AC5" s="259"/>
      <c r="AD5" s="254"/>
    </row>
    <row r="6" spans="1:30" ht="33.75" customHeight="1" thickBot="1">
      <c r="A6" s="260"/>
      <c r="B6" s="628" t="s">
        <v>25</v>
      </c>
      <c r="C6" s="629"/>
      <c r="D6" s="629"/>
      <c r="E6" s="629"/>
      <c r="F6" s="630"/>
      <c r="G6" s="628" t="s">
        <v>775</v>
      </c>
      <c r="H6" s="629"/>
      <c r="I6" s="629"/>
      <c r="J6" s="629"/>
      <c r="K6" s="629"/>
      <c r="L6" s="629"/>
      <c r="M6" s="629"/>
      <c r="N6" s="630"/>
      <c r="O6" s="628" t="s">
        <v>24</v>
      </c>
      <c r="P6" s="630">
        <v>2019</v>
      </c>
      <c r="Q6" s="642" t="s">
        <v>792</v>
      </c>
      <c r="R6" s="643"/>
      <c r="S6" s="643"/>
      <c r="T6" s="643"/>
      <c r="U6" s="643"/>
      <c r="V6" s="643"/>
      <c r="W6" s="643"/>
      <c r="X6" s="643"/>
      <c r="Y6" s="643"/>
      <c r="Z6" s="643"/>
      <c r="AA6" s="643"/>
      <c r="AB6" s="643"/>
      <c r="AC6" s="644"/>
    </row>
    <row r="7" spans="1:30" ht="2.25" customHeight="1" thickBot="1">
      <c r="A7" s="620"/>
      <c r="B7" s="620"/>
      <c r="C7" s="620"/>
      <c r="D7" s="620"/>
      <c r="E7" s="620"/>
      <c r="F7" s="620"/>
      <c r="G7" s="620"/>
      <c r="H7" s="620"/>
      <c r="I7" s="620"/>
      <c r="J7" s="620"/>
      <c r="K7" s="620"/>
      <c r="L7" s="620"/>
      <c r="M7" s="620"/>
      <c r="N7" s="620"/>
      <c r="O7" s="620"/>
      <c r="P7" s="620"/>
      <c r="Q7" s="620"/>
    </row>
    <row r="8" spans="1:30" ht="23.25" customHeight="1" thickBot="1">
      <c r="A8" s="260"/>
      <c r="B8" s="621" t="s">
        <v>0</v>
      </c>
      <c r="C8" s="622"/>
      <c r="D8" s="622"/>
      <c r="E8" s="623"/>
      <c r="F8" s="622" t="s">
        <v>1</v>
      </c>
      <c r="G8" s="622"/>
      <c r="H8" s="622"/>
      <c r="I8" s="622"/>
      <c r="J8" s="622"/>
      <c r="K8" s="623"/>
      <c r="L8" s="628" t="s">
        <v>2</v>
      </c>
      <c r="M8" s="629"/>
      <c r="N8" s="629"/>
      <c r="O8" s="629"/>
      <c r="P8" s="629"/>
      <c r="Q8" s="629"/>
      <c r="R8" s="629"/>
      <c r="S8" s="629"/>
      <c r="T8" s="629"/>
      <c r="U8" s="629"/>
      <c r="V8" s="629"/>
      <c r="W8" s="629"/>
      <c r="X8" s="629"/>
      <c r="Y8" s="629"/>
      <c r="Z8" s="629"/>
      <c r="AA8" s="629"/>
      <c r="AB8" s="629"/>
      <c r="AC8" s="630"/>
    </row>
    <row r="9" spans="1:30" ht="21" customHeight="1" thickBot="1">
      <c r="A9" s="260"/>
      <c r="B9" s="624"/>
      <c r="C9" s="625"/>
      <c r="D9" s="625"/>
      <c r="E9" s="626"/>
      <c r="F9" s="625"/>
      <c r="G9" s="625"/>
      <c r="H9" s="625"/>
      <c r="I9" s="627"/>
      <c r="J9" s="625"/>
      <c r="K9" s="626"/>
      <c r="L9" s="628" t="s">
        <v>10</v>
      </c>
      <c r="M9" s="630"/>
      <c r="N9" s="628" t="s">
        <v>19</v>
      </c>
      <c r="O9" s="629"/>
      <c r="P9" s="629"/>
      <c r="Q9" s="629"/>
      <c r="R9" s="629"/>
      <c r="S9" s="629"/>
      <c r="T9" s="629"/>
      <c r="U9" s="629"/>
      <c r="V9" s="629"/>
      <c r="W9" s="629"/>
      <c r="X9" s="629"/>
      <c r="Y9" s="629"/>
      <c r="Z9" s="629"/>
      <c r="AA9" s="629"/>
      <c r="AB9" s="629"/>
      <c r="AC9" s="630"/>
    </row>
    <row r="10" spans="1:30" ht="26.25" customHeight="1">
      <c r="A10" s="260"/>
      <c r="B10" s="263" t="s">
        <v>13</v>
      </c>
      <c r="C10" s="264"/>
      <c r="D10" s="265" t="s">
        <v>776</v>
      </c>
      <c r="E10" s="265"/>
      <c r="F10" s="266" t="s">
        <v>773</v>
      </c>
      <c r="G10" s="267" t="s">
        <v>776</v>
      </c>
      <c r="H10" s="266" t="s">
        <v>20</v>
      </c>
      <c r="I10" s="267"/>
      <c r="J10" s="265" t="s">
        <v>21</v>
      </c>
      <c r="K10" s="267"/>
      <c r="L10" s="645" t="s">
        <v>171</v>
      </c>
      <c r="M10" s="646"/>
      <c r="N10" s="649" t="s">
        <v>653</v>
      </c>
      <c r="O10" s="650"/>
      <c r="P10" s="650"/>
      <c r="Q10" s="650"/>
      <c r="R10" s="650"/>
      <c r="S10" s="650"/>
      <c r="T10" s="650"/>
      <c r="U10" s="650"/>
      <c r="V10" s="650"/>
      <c r="W10" s="650"/>
      <c r="X10" s="650"/>
      <c r="Y10" s="650"/>
      <c r="Z10" s="650"/>
      <c r="AA10" s="650"/>
      <c r="AB10" s="650"/>
      <c r="AC10" s="651"/>
    </row>
    <row r="11" spans="1:30" ht="27" customHeight="1" thickBot="1">
      <c r="A11" s="260"/>
      <c r="B11" s="268" t="s">
        <v>14</v>
      </c>
      <c r="C11" s="269"/>
      <c r="D11" s="270"/>
      <c r="E11" s="270"/>
      <c r="F11" s="271" t="s">
        <v>774</v>
      </c>
      <c r="G11" s="272"/>
      <c r="H11" s="271" t="s">
        <v>15</v>
      </c>
      <c r="I11" s="272"/>
      <c r="J11" s="270" t="s">
        <v>22</v>
      </c>
      <c r="K11" s="272"/>
      <c r="L11" s="647"/>
      <c r="M11" s="648"/>
      <c r="N11" s="652"/>
      <c r="O11" s="653"/>
      <c r="P11" s="653"/>
      <c r="Q11" s="653"/>
      <c r="R11" s="653"/>
      <c r="S11" s="653"/>
      <c r="T11" s="653"/>
      <c r="U11" s="653"/>
      <c r="V11" s="653"/>
      <c r="W11" s="653"/>
      <c r="X11" s="653"/>
      <c r="Y11" s="653"/>
      <c r="Z11" s="653"/>
      <c r="AA11" s="653"/>
      <c r="AB11" s="653"/>
      <c r="AC11" s="654"/>
    </row>
    <row r="12" spans="1:30" ht="5.25" customHeight="1" thickBot="1">
      <c r="A12" s="620"/>
      <c r="B12" s="620"/>
      <c r="C12" s="620"/>
      <c r="D12" s="620"/>
      <c r="E12" s="620"/>
      <c r="F12" s="620"/>
      <c r="G12" s="620"/>
      <c r="H12" s="620"/>
      <c r="I12" s="620"/>
      <c r="J12" s="620"/>
      <c r="K12" s="620"/>
      <c r="L12" s="620"/>
      <c r="M12" s="620"/>
      <c r="N12" s="620"/>
      <c r="O12" s="620"/>
      <c r="P12" s="620"/>
      <c r="Q12" s="620"/>
    </row>
    <row r="13" spans="1:30" ht="29.25" customHeight="1" thickBot="1">
      <c r="A13" s="260"/>
      <c r="B13" s="621" t="s">
        <v>8</v>
      </c>
      <c r="C13" s="622"/>
      <c r="D13" s="621" t="s">
        <v>406</v>
      </c>
      <c r="E13" s="622"/>
      <c r="F13" s="621" t="s">
        <v>395</v>
      </c>
      <c r="G13" s="622"/>
      <c r="H13" s="622"/>
      <c r="I13" s="622"/>
      <c r="J13" s="623"/>
      <c r="K13" s="628" t="s">
        <v>396</v>
      </c>
      <c r="L13" s="629"/>
      <c r="M13" s="629"/>
      <c r="N13" s="629"/>
      <c r="O13" s="629"/>
      <c r="P13" s="629"/>
      <c r="Q13" s="630"/>
      <c r="R13" s="628" t="s">
        <v>397</v>
      </c>
      <c r="S13" s="629"/>
      <c r="T13" s="629"/>
      <c r="U13" s="629"/>
      <c r="V13" s="629"/>
      <c r="W13" s="629"/>
      <c r="X13" s="629"/>
      <c r="Y13" s="629"/>
      <c r="Z13" s="629"/>
      <c r="AA13" s="629"/>
      <c r="AB13" s="629"/>
      <c r="AC13" s="630"/>
    </row>
    <row r="14" spans="1:30" ht="32.25" customHeight="1" thickBot="1">
      <c r="A14" s="260"/>
      <c r="B14" s="624"/>
      <c r="C14" s="625"/>
      <c r="D14" s="624"/>
      <c r="E14" s="625"/>
      <c r="F14" s="655"/>
      <c r="G14" s="627"/>
      <c r="H14" s="627"/>
      <c r="I14" s="627"/>
      <c r="J14" s="656"/>
      <c r="K14" s="628" t="s">
        <v>4</v>
      </c>
      <c r="L14" s="630"/>
      <c r="M14" s="628" t="s">
        <v>5</v>
      </c>
      <c r="N14" s="630"/>
      <c r="O14" s="628" t="s">
        <v>6</v>
      </c>
      <c r="P14" s="630"/>
      <c r="Q14" s="657" t="s">
        <v>7</v>
      </c>
      <c r="R14" s="657" t="s">
        <v>398</v>
      </c>
      <c r="S14" s="657" t="s">
        <v>399</v>
      </c>
      <c r="T14" s="657" t="s">
        <v>400</v>
      </c>
      <c r="U14" s="657" t="s">
        <v>401</v>
      </c>
      <c r="V14" s="657" t="s">
        <v>400</v>
      </c>
      <c r="W14" s="657" t="s">
        <v>402</v>
      </c>
      <c r="X14" s="657" t="s">
        <v>402</v>
      </c>
      <c r="Y14" s="657" t="s">
        <v>401</v>
      </c>
      <c r="Z14" s="657" t="s">
        <v>403</v>
      </c>
      <c r="AA14" s="657" t="s">
        <v>404</v>
      </c>
      <c r="AB14" s="657" t="s">
        <v>394</v>
      </c>
      <c r="AC14" s="657" t="s">
        <v>405</v>
      </c>
    </row>
    <row r="15" spans="1:30" ht="41.25" customHeight="1" thickBot="1">
      <c r="A15" s="260"/>
      <c r="B15" s="95" t="s">
        <v>12</v>
      </c>
      <c r="C15" s="95" t="s">
        <v>11</v>
      </c>
      <c r="D15" s="95" t="s">
        <v>393</v>
      </c>
      <c r="E15" s="95" t="s">
        <v>413</v>
      </c>
      <c r="F15" s="624"/>
      <c r="G15" s="625"/>
      <c r="H15" s="625"/>
      <c r="I15" s="625"/>
      <c r="J15" s="626"/>
      <c r="K15" s="95" t="s">
        <v>12</v>
      </c>
      <c r="L15" s="273" t="s">
        <v>11</v>
      </c>
      <c r="M15" s="95" t="s">
        <v>12</v>
      </c>
      <c r="N15" s="95" t="s">
        <v>11</v>
      </c>
      <c r="O15" s="274" t="s">
        <v>12</v>
      </c>
      <c r="P15" s="95" t="s">
        <v>11</v>
      </c>
      <c r="Q15" s="658"/>
      <c r="R15" s="658"/>
      <c r="S15" s="658"/>
      <c r="T15" s="658"/>
      <c r="U15" s="658"/>
      <c r="V15" s="658"/>
      <c r="W15" s="658"/>
      <c r="X15" s="658"/>
      <c r="Y15" s="658"/>
      <c r="Z15" s="658"/>
      <c r="AA15" s="658"/>
      <c r="AB15" s="658"/>
      <c r="AC15" s="658"/>
    </row>
    <row r="16" spans="1:30" s="279" customFormat="1" ht="158.25" customHeight="1">
      <c r="A16" s="275"/>
      <c r="B16" s="172" t="s">
        <v>411</v>
      </c>
      <c r="C16" s="149" t="s">
        <v>412</v>
      </c>
      <c r="D16" s="562"/>
      <c r="E16" s="564"/>
      <c r="F16" s="537" t="s">
        <v>924</v>
      </c>
      <c r="G16" s="538"/>
      <c r="H16" s="538"/>
      <c r="I16" s="538"/>
      <c r="J16" s="539"/>
      <c r="K16" s="32" t="s">
        <v>420</v>
      </c>
      <c r="L16" s="151" t="s">
        <v>470</v>
      </c>
      <c r="M16" s="33">
        <v>6208021201</v>
      </c>
      <c r="N16" s="151" t="s">
        <v>767</v>
      </c>
      <c r="O16" s="144" t="s">
        <v>428</v>
      </c>
      <c r="P16" s="151" t="s">
        <v>427</v>
      </c>
      <c r="Q16" s="276">
        <v>3000000</v>
      </c>
      <c r="R16" s="24"/>
      <c r="S16" s="277"/>
      <c r="T16" s="277"/>
      <c r="U16" s="277"/>
      <c r="V16" s="277"/>
      <c r="W16" s="277"/>
      <c r="X16" s="277"/>
      <c r="Y16" s="277"/>
      <c r="Z16" s="277"/>
      <c r="AA16" s="277"/>
      <c r="AB16" s="277"/>
      <c r="AC16" s="278"/>
    </row>
    <row r="17" spans="1:32" s="279" customFormat="1" ht="93.75" customHeight="1">
      <c r="A17" s="275"/>
      <c r="B17" s="175" t="s">
        <v>411</v>
      </c>
      <c r="C17" s="148" t="s">
        <v>412</v>
      </c>
      <c r="D17" s="563"/>
      <c r="E17" s="565"/>
      <c r="F17" s="540" t="s">
        <v>897</v>
      </c>
      <c r="G17" s="541"/>
      <c r="H17" s="541"/>
      <c r="I17" s="541"/>
      <c r="J17" s="542"/>
      <c r="K17" s="32" t="s">
        <v>420</v>
      </c>
      <c r="L17" s="151" t="s">
        <v>470</v>
      </c>
      <c r="M17" s="33">
        <v>6208021201</v>
      </c>
      <c r="N17" s="151" t="s">
        <v>767</v>
      </c>
      <c r="O17" s="144" t="s">
        <v>428</v>
      </c>
      <c r="P17" s="151" t="s">
        <v>427</v>
      </c>
      <c r="Q17" s="280">
        <v>0</v>
      </c>
      <c r="R17" s="18"/>
      <c r="S17" s="281"/>
      <c r="T17" s="281"/>
      <c r="U17" s="281"/>
      <c r="V17" s="281"/>
      <c r="W17" s="281"/>
      <c r="X17" s="281"/>
      <c r="Y17" s="281"/>
      <c r="Z17" s="281"/>
      <c r="AA17" s="281"/>
      <c r="AB17" s="281"/>
      <c r="AC17" s="282"/>
    </row>
    <row r="18" spans="1:32" s="279" customFormat="1" ht="79.5" customHeight="1">
      <c r="A18" s="275"/>
      <c r="B18" s="175" t="s">
        <v>411</v>
      </c>
      <c r="C18" s="148" t="s">
        <v>412</v>
      </c>
      <c r="D18" s="563"/>
      <c r="E18" s="565"/>
      <c r="F18" s="543" t="s">
        <v>925</v>
      </c>
      <c r="G18" s="544"/>
      <c r="H18" s="544"/>
      <c r="I18" s="544"/>
      <c r="J18" s="545"/>
      <c r="K18" s="32" t="s">
        <v>420</v>
      </c>
      <c r="L18" s="151" t="s">
        <v>470</v>
      </c>
      <c r="M18" s="33">
        <v>6208021201</v>
      </c>
      <c r="N18" s="151" t="s">
        <v>767</v>
      </c>
      <c r="O18" s="144" t="s">
        <v>428</v>
      </c>
      <c r="P18" s="151" t="s">
        <v>427</v>
      </c>
      <c r="Q18" s="280"/>
      <c r="R18" s="18"/>
      <c r="S18" s="281"/>
      <c r="T18" s="281"/>
      <c r="U18" s="281"/>
      <c r="V18" s="281"/>
      <c r="W18" s="281"/>
      <c r="X18" s="281"/>
      <c r="Y18" s="281"/>
      <c r="Z18" s="281"/>
      <c r="AA18" s="281"/>
      <c r="AB18" s="281"/>
      <c r="AC18" s="282"/>
      <c r="AD18" s="659"/>
      <c r="AE18" s="660"/>
      <c r="AF18" s="661"/>
    </row>
    <row r="19" spans="1:32" s="279" customFormat="1" ht="81.75" customHeight="1">
      <c r="A19" s="275"/>
      <c r="B19" s="175" t="s">
        <v>411</v>
      </c>
      <c r="C19" s="148" t="s">
        <v>412</v>
      </c>
      <c r="D19" s="563"/>
      <c r="E19" s="565"/>
      <c r="F19" s="546" t="s">
        <v>926</v>
      </c>
      <c r="G19" s="544"/>
      <c r="H19" s="544"/>
      <c r="I19" s="544"/>
      <c r="J19" s="545"/>
      <c r="K19" s="32" t="s">
        <v>420</v>
      </c>
      <c r="L19" s="151" t="s">
        <v>470</v>
      </c>
      <c r="M19" s="33">
        <v>6208021201</v>
      </c>
      <c r="N19" s="151" t="s">
        <v>767</v>
      </c>
      <c r="O19" s="144" t="s">
        <v>428</v>
      </c>
      <c r="P19" s="151" t="s">
        <v>427</v>
      </c>
      <c r="Q19" s="280">
        <v>6000000</v>
      </c>
      <c r="R19" s="18"/>
      <c r="S19" s="281"/>
      <c r="T19" s="281"/>
      <c r="U19" s="281"/>
      <c r="V19" s="281"/>
      <c r="W19" s="281"/>
      <c r="X19" s="281"/>
      <c r="Y19" s="281"/>
      <c r="Z19" s="281"/>
      <c r="AA19" s="281"/>
      <c r="AB19" s="281"/>
      <c r="AC19" s="282"/>
    </row>
    <row r="20" spans="1:32" s="279" customFormat="1" ht="79.5" customHeight="1">
      <c r="A20" s="275"/>
      <c r="B20" s="175" t="s">
        <v>411</v>
      </c>
      <c r="C20" s="148" t="s">
        <v>412</v>
      </c>
      <c r="D20" s="563"/>
      <c r="E20" s="565"/>
      <c r="F20" s="543" t="s">
        <v>927</v>
      </c>
      <c r="G20" s="544"/>
      <c r="H20" s="544"/>
      <c r="I20" s="544"/>
      <c r="J20" s="545"/>
      <c r="K20" s="32" t="s">
        <v>420</v>
      </c>
      <c r="L20" s="151" t="s">
        <v>470</v>
      </c>
      <c r="M20" s="33">
        <v>6208021201</v>
      </c>
      <c r="N20" s="151" t="s">
        <v>767</v>
      </c>
      <c r="O20" s="144" t="s">
        <v>428</v>
      </c>
      <c r="P20" s="151" t="s">
        <v>427</v>
      </c>
      <c r="Q20" s="280">
        <v>6000000</v>
      </c>
      <c r="R20" s="18"/>
      <c r="S20" s="281"/>
      <c r="T20" s="281"/>
      <c r="U20" s="281"/>
      <c r="V20" s="281"/>
      <c r="W20" s="281"/>
      <c r="X20" s="281"/>
      <c r="Y20" s="281"/>
      <c r="Z20" s="281"/>
      <c r="AA20" s="281"/>
      <c r="AB20" s="281"/>
      <c r="AC20" s="282"/>
    </row>
    <row r="21" spans="1:32" s="279" customFormat="1" ht="130.5" customHeight="1">
      <c r="A21" s="275"/>
      <c r="B21" s="175" t="s">
        <v>411</v>
      </c>
      <c r="C21" s="148" t="s">
        <v>412</v>
      </c>
      <c r="D21" s="563"/>
      <c r="E21" s="565"/>
      <c r="F21" s="543" t="s">
        <v>928</v>
      </c>
      <c r="G21" s="544"/>
      <c r="H21" s="544"/>
      <c r="I21" s="544"/>
      <c r="J21" s="545"/>
      <c r="K21" s="32" t="s">
        <v>420</v>
      </c>
      <c r="L21" s="151" t="s">
        <v>470</v>
      </c>
      <c r="M21" s="33">
        <v>6208021201</v>
      </c>
      <c r="N21" s="151" t="s">
        <v>767</v>
      </c>
      <c r="O21" s="144" t="s">
        <v>428</v>
      </c>
      <c r="P21" s="151" t="s">
        <v>427</v>
      </c>
      <c r="Q21" s="280">
        <v>3000000</v>
      </c>
      <c r="R21" s="18"/>
      <c r="S21" s="281"/>
      <c r="T21" s="281"/>
      <c r="U21" s="281"/>
      <c r="V21" s="281"/>
      <c r="W21" s="281"/>
      <c r="X21" s="281"/>
      <c r="Y21" s="281"/>
      <c r="Z21" s="281"/>
      <c r="AA21" s="281"/>
      <c r="AB21" s="281"/>
      <c r="AC21" s="282"/>
    </row>
    <row r="22" spans="1:32" s="279" customFormat="1" ht="102" customHeight="1">
      <c r="A22" s="275"/>
      <c r="B22" s="175" t="s">
        <v>411</v>
      </c>
      <c r="C22" s="148" t="s">
        <v>412</v>
      </c>
      <c r="D22" s="563"/>
      <c r="E22" s="565"/>
      <c r="F22" s="543" t="s">
        <v>929</v>
      </c>
      <c r="G22" s="544"/>
      <c r="H22" s="544"/>
      <c r="I22" s="544"/>
      <c r="J22" s="545"/>
      <c r="K22" s="32" t="s">
        <v>420</v>
      </c>
      <c r="L22" s="151" t="s">
        <v>470</v>
      </c>
      <c r="M22" s="33">
        <v>6208021201</v>
      </c>
      <c r="N22" s="151" t="s">
        <v>767</v>
      </c>
      <c r="O22" s="144" t="s">
        <v>428</v>
      </c>
      <c r="P22" s="151" t="s">
        <v>427</v>
      </c>
      <c r="Q22" s="280">
        <v>4000000</v>
      </c>
      <c r="R22" s="18"/>
      <c r="S22" s="281"/>
      <c r="T22" s="281"/>
      <c r="U22" s="281"/>
      <c r="V22" s="281"/>
      <c r="W22" s="281"/>
      <c r="X22" s="281"/>
      <c r="Y22" s="281"/>
      <c r="Z22" s="281"/>
      <c r="AA22" s="281"/>
      <c r="AB22" s="281"/>
      <c r="AC22" s="282"/>
    </row>
    <row r="23" spans="1:32" s="279" customFormat="1" ht="102" customHeight="1">
      <c r="A23" s="275"/>
      <c r="B23" s="175" t="s">
        <v>411</v>
      </c>
      <c r="C23" s="148" t="s">
        <v>412</v>
      </c>
      <c r="D23" s="563"/>
      <c r="E23" s="565"/>
      <c r="F23" s="543" t="s">
        <v>898</v>
      </c>
      <c r="G23" s="547"/>
      <c r="H23" s="547"/>
      <c r="I23" s="547"/>
      <c r="J23" s="548"/>
      <c r="K23" s="32" t="s">
        <v>420</v>
      </c>
      <c r="L23" s="151" t="s">
        <v>470</v>
      </c>
      <c r="M23" s="33">
        <v>6208021201</v>
      </c>
      <c r="N23" s="151" t="s">
        <v>767</v>
      </c>
      <c r="O23" s="144" t="s">
        <v>428</v>
      </c>
      <c r="P23" s="151" t="s">
        <v>427</v>
      </c>
      <c r="Q23" s="280">
        <v>2000000</v>
      </c>
      <c r="R23" s="18"/>
      <c r="S23" s="281"/>
      <c r="T23" s="281"/>
      <c r="U23" s="281"/>
      <c r="V23" s="281"/>
      <c r="W23" s="281"/>
      <c r="X23" s="281"/>
      <c r="Y23" s="281"/>
      <c r="Z23" s="281"/>
      <c r="AA23" s="281"/>
      <c r="AB23" s="281"/>
      <c r="AC23" s="282"/>
    </row>
    <row r="24" spans="1:32" s="279" customFormat="1" ht="61.5" customHeight="1">
      <c r="A24" s="275"/>
      <c r="B24" s="175" t="s">
        <v>411</v>
      </c>
      <c r="C24" s="148" t="s">
        <v>412</v>
      </c>
      <c r="D24" s="563"/>
      <c r="E24" s="565"/>
      <c r="F24" s="543" t="s">
        <v>930</v>
      </c>
      <c r="G24" s="544"/>
      <c r="H24" s="544"/>
      <c r="I24" s="544"/>
      <c r="J24" s="545"/>
      <c r="K24" s="32" t="s">
        <v>420</v>
      </c>
      <c r="L24" s="151" t="s">
        <v>470</v>
      </c>
      <c r="M24" s="33">
        <v>6208021201</v>
      </c>
      <c r="N24" s="151" t="s">
        <v>767</v>
      </c>
      <c r="O24" s="144" t="s">
        <v>428</v>
      </c>
      <c r="P24" s="151" t="s">
        <v>427</v>
      </c>
      <c r="Q24" s="280">
        <v>2000000</v>
      </c>
      <c r="R24" s="18"/>
      <c r="S24" s="281"/>
      <c r="T24" s="281"/>
      <c r="U24" s="281"/>
      <c r="V24" s="281"/>
      <c r="W24" s="281"/>
      <c r="X24" s="281"/>
      <c r="Y24" s="281"/>
      <c r="Z24" s="281"/>
      <c r="AA24" s="281"/>
      <c r="AB24" s="281"/>
      <c r="AC24" s="282"/>
    </row>
    <row r="25" spans="1:32" s="279" customFormat="1" ht="117" customHeight="1">
      <c r="A25" s="275"/>
      <c r="B25" s="175" t="s">
        <v>411</v>
      </c>
      <c r="C25" s="148" t="s">
        <v>412</v>
      </c>
      <c r="D25" s="563"/>
      <c r="E25" s="565"/>
      <c r="F25" s="543" t="s">
        <v>931</v>
      </c>
      <c r="G25" s="544"/>
      <c r="H25" s="544"/>
      <c r="I25" s="544"/>
      <c r="J25" s="545"/>
      <c r="K25" s="32" t="s">
        <v>420</v>
      </c>
      <c r="L25" s="151" t="s">
        <v>470</v>
      </c>
      <c r="M25" s="33">
        <v>6208021201</v>
      </c>
      <c r="N25" s="151" t="s">
        <v>767</v>
      </c>
      <c r="O25" s="144" t="s">
        <v>428</v>
      </c>
      <c r="P25" s="151" t="s">
        <v>427</v>
      </c>
      <c r="Q25" s="280">
        <v>7000000</v>
      </c>
      <c r="R25" s="18"/>
      <c r="S25" s="281"/>
      <c r="T25" s="281"/>
      <c r="U25" s="281"/>
      <c r="V25" s="281"/>
      <c r="W25" s="281"/>
      <c r="X25" s="281"/>
      <c r="Y25" s="281"/>
      <c r="Z25" s="281"/>
      <c r="AA25" s="281"/>
      <c r="AB25" s="281"/>
      <c r="AC25" s="282"/>
    </row>
    <row r="26" spans="1:32" s="279" customFormat="1" ht="92.25" customHeight="1">
      <c r="A26" s="275"/>
      <c r="B26" s="175" t="s">
        <v>411</v>
      </c>
      <c r="C26" s="148" t="s">
        <v>412</v>
      </c>
      <c r="D26" s="563"/>
      <c r="E26" s="565"/>
      <c r="F26" s="543" t="s">
        <v>899</v>
      </c>
      <c r="G26" s="544"/>
      <c r="H26" s="544"/>
      <c r="I26" s="544"/>
      <c r="J26" s="545"/>
      <c r="K26" s="32" t="s">
        <v>420</v>
      </c>
      <c r="L26" s="151" t="s">
        <v>470</v>
      </c>
      <c r="M26" s="33">
        <v>6208021201</v>
      </c>
      <c r="N26" s="151" t="s">
        <v>767</v>
      </c>
      <c r="O26" s="144" t="s">
        <v>428</v>
      </c>
      <c r="P26" s="151" t="s">
        <v>427</v>
      </c>
      <c r="Q26" s="280">
        <v>8000000</v>
      </c>
      <c r="R26" s="18"/>
      <c r="S26" s="281"/>
      <c r="T26" s="281"/>
      <c r="U26" s="281"/>
      <c r="V26" s="281"/>
      <c r="W26" s="281"/>
      <c r="X26" s="281"/>
      <c r="Y26" s="281"/>
      <c r="Z26" s="281"/>
      <c r="AA26" s="281"/>
      <c r="AB26" s="281"/>
      <c r="AC26" s="282"/>
    </row>
    <row r="27" spans="1:32" s="279" customFormat="1" ht="71.25" customHeight="1">
      <c r="A27" s="275"/>
      <c r="B27" s="175" t="s">
        <v>411</v>
      </c>
      <c r="C27" s="148" t="s">
        <v>412</v>
      </c>
      <c r="D27" s="563"/>
      <c r="E27" s="565"/>
      <c r="F27" s="555" t="s">
        <v>900</v>
      </c>
      <c r="G27" s="556"/>
      <c r="H27" s="556"/>
      <c r="I27" s="556"/>
      <c r="J27" s="557"/>
      <c r="K27" s="32" t="s">
        <v>420</v>
      </c>
      <c r="L27" s="151" t="s">
        <v>470</v>
      </c>
      <c r="M27" s="33">
        <v>6208021201</v>
      </c>
      <c r="N27" s="151" t="s">
        <v>767</v>
      </c>
      <c r="O27" s="144" t="s">
        <v>428</v>
      </c>
      <c r="P27" s="151" t="s">
        <v>427</v>
      </c>
      <c r="Q27" s="280">
        <v>2000000</v>
      </c>
      <c r="R27" s="18"/>
      <c r="S27" s="281"/>
      <c r="T27" s="281"/>
      <c r="U27" s="281"/>
      <c r="V27" s="281"/>
      <c r="W27" s="281"/>
      <c r="X27" s="281"/>
      <c r="Y27" s="281"/>
      <c r="Z27" s="281"/>
      <c r="AA27" s="281"/>
      <c r="AB27" s="281"/>
      <c r="AC27" s="282"/>
    </row>
    <row r="28" spans="1:32" s="279" customFormat="1" ht="81.75" customHeight="1">
      <c r="A28" s="275"/>
      <c r="B28" s="175" t="s">
        <v>411</v>
      </c>
      <c r="C28" s="148" t="s">
        <v>412</v>
      </c>
      <c r="D28" s="563"/>
      <c r="E28" s="565"/>
      <c r="F28" s="552" t="s">
        <v>901</v>
      </c>
      <c r="G28" s="553"/>
      <c r="H28" s="553"/>
      <c r="I28" s="553"/>
      <c r="J28" s="554"/>
      <c r="K28" s="32" t="s">
        <v>420</v>
      </c>
      <c r="L28" s="151" t="s">
        <v>470</v>
      </c>
      <c r="M28" s="33">
        <v>6208021201</v>
      </c>
      <c r="N28" s="151" t="s">
        <v>767</v>
      </c>
      <c r="O28" s="144" t="s">
        <v>428</v>
      </c>
      <c r="P28" s="151" t="s">
        <v>427</v>
      </c>
      <c r="Q28" s="280">
        <v>2000000</v>
      </c>
      <c r="R28" s="18"/>
      <c r="S28" s="281"/>
      <c r="T28" s="281"/>
      <c r="U28" s="281"/>
      <c r="V28" s="281"/>
      <c r="W28" s="281"/>
      <c r="X28" s="281"/>
      <c r="Y28" s="281"/>
      <c r="Z28" s="281"/>
      <c r="AA28" s="281"/>
      <c r="AB28" s="281"/>
      <c r="AC28" s="282"/>
    </row>
    <row r="29" spans="1:32" s="279" customFormat="1" ht="125.25" customHeight="1">
      <c r="A29" s="275"/>
      <c r="B29" s="175" t="s">
        <v>411</v>
      </c>
      <c r="C29" s="148" t="s">
        <v>412</v>
      </c>
      <c r="D29" s="563"/>
      <c r="E29" s="565"/>
      <c r="F29" s="552" t="s">
        <v>902</v>
      </c>
      <c r="G29" s="553"/>
      <c r="H29" s="553"/>
      <c r="I29" s="553"/>
      <c r="J29" s="554"/>
      <c r="K29" s="32" t="s">
        <v>420</v>
      </c>
      <c r="L29" s="151" t="s">
        <v>470</v>
      </c>
      <c r="M29" s="33">
        <v>6208021201</v>
      </c>
      <c r="N29" s="151" t="s">
        <v>767</v>
      </c>
      <c r="O29" s="144" t="s">
        <v>428</v>
      </c>
      <c r="P29" s="151" t="s">
        <v>427</v>
      </c>
      <c r="Q29" s="280">
        <v>5000000</v>
      </c>
      <c r="R29" s="18"/>
      <c r="S29" s="281"/>
      <c r="T29" s="281"/>
      <c r="U29" s="281"/>
      <c r="V29" s="281"/>
      <c r="W29" s="281"/>
      <c r="X29" s="281"/>
      <c r="Y29" s="281"/>
      <c r="Z29" s="281"/>
      <c r="AA29" s="281"/>
      <c r="AB29" s="281"/>
      <c r="AC29" s="282"/>
    </row>
    <row r="30" spans="1:32" s="279" customFormat="1" ht="116.25" customHeight="1">
      <c r="A30" s="275"/>
      <c r="B30" s="175" t="s">
        <v>411</v>
      </c>
      <c r="C30" s="148" t="s">
        <v>412</v>
      </c>
      <c r="D30" s="563"/>
      <c r="E30" s="565"/>
      <c r="F30" s="552" t="s">
        <v>903</v>
      </c>
      <c r="G30" s="553"/>
      <c r="H30" s="553"/>
      <c r="I30" s="553"/>
      <c r="J30" s="554"/>
      <c r="K30" s="32" t="s">
        <v>420</v>
      </c>
      <c r="L30" s="151" t="s">
        <v>470</v>
      </c>
      <c r="M30" s="33">
        <v>6208021201</v>
      </c>
      <c r="N30" s="151" t="s">
        <v>767</v>
      </c>
      <c r="O30" s="144" t="s">
        <v>428</v>
      </c>
      <c r="P30" s="151" t="s">
        <v>427</v>
      </c>
      <c r="Q30" s="280">
        <v>6000000</v>
      </c>
      <c r="R30" s="18"/>
      <c r="S30" s="281"/>
      <c r="T30" s="281"/>
      <c r="U30" s="281"/>
      <c r="V30" s="281"/>
      <c r="W30" s="281"/>
      <c r="X30" s="281"/>
      <c r="Y30" s="281"/>
      <c r="Z30" s="281"/>
      <c r="AA30" s="281"/>
      <c r="AB30" s="281"/>
      <c r="AC30" s="282"/>
    </row>
    <row r="31" spans="1:32" s="279" customFormat="1" ht="75.75" customHeight="1">
      <c r="A31" s="275"/>
      <c r="B31" s="175" t="s">
        <v>411</v>
      </c>
      <c r="C31" s="148" t="s">
        <v>412</v>
      </c>
      <c r="D31" s="563"/>
      <c r="E31" s="565"/>
      <c r="F31" s="552" t="s">
        <v>904</v>
      </c>
      <c r="G31" s="553"/>
      <c r="H31" s="553"/>
      <c r="I31" s="553"/>
      <c r="J31" s="554"/>
      <c r="K31" s="32" t="s">
        <v>420</v>
      </c>
      <c r="L31" s="151" t="s">
        <v>470</v>
      </c>
      <c r="M31" s="33">
        <v>6208021201</v>
      </c>
      <c r="N31" s="151" t="s">
        <v>767</v>
      </c>
      <c r="O31" s="144" t="s">
        <v>428</v>
      </c>
      <c r="P31" s="151" t="s">
        <v>427</v>
      </c>
      <c r="Q31" s="280">
        <v>1000000</v>
      </c>
      <c r="R31" s="18"/>
      <c r="S31" s="281"/>
      <c r="T31" s="281"/>
      <c r="U31" s="281"/>
      <c r="V31" s="281"/>
      <c r="W31" s="281"/>
      <c r="X31" s="281"/>
      <c r="Y31" s="281"/>
      <c r="Z31" s="281"/>
      <c r="AA31" s="281"/>
      <c r="AB31" s="281"/>
      <c r="AC31" s="282"/>
    </row>
    <row r="32" spans="1:32" s="279" customFormat="1" ht="78" customHeight="1">
      <c r="A32" s="275"/>
      <c r="B32" s="175" t="s">
        <v>411</v>
      </c>
      <c r="C32" s="148" t="s">
        <v>412</v>
      </c>
      <c r="D32" s="563"/>
      <c r="E32" s="565"/>
      <c r="F32" s="552" t="s">
        <v>905</v>
      </c>
      <c r="G32" s="553"/>
      <c r="H32" s="553"/>
      <c r="I32" s="553"/>
      <c r="J32" s="554"/>
      <c r="K32" s="32" t="s">
        <v>420</v>
      </c>
      <c r="L32" s="151" t="s">
        <v>470</v>
      </c>
      <c r="M32" s="33">
        <v>6208021201</v>
      </c>
      <c r="N32" s="151" t="s">
        <v>767</v>
      </c>
      <c r="O32" s="144" t="s">
        <v>428</v>
      </c>
      <c r="P32" s="151" t="s">
        <v>427</v>
      </c>
      <c r="Q32" s="280">
        <v>1000000</v>
      </c>
      <c r="R32" s="18"/>
      <c r="S32" s="281"/>
      <c r="T32" s="281"/>
      <c r="U32" s="281"/>
      <c r="V32" s="281"/>
      <c r="W32" s="281"/>
      <c r="X32" s="281"/>
      <c r="Y32" s="281"/>
      <c r="Z32" s="281"/>
      <c r="AA32" s="281"/>
      <c r="AB32" s="281"/>
      <c r="AC32" s="282"/>
    </row>
    <row r="33" spans="1:29" s="279" customFormat="1" ht="153" customHeight="1">
      <c r="A33" s="275"/>
      <c r="B33" s="175" t="s">
        <v>411</v>
      </c>
      <c r="C33" s="148" t="s">
        <v>412</v>
      </c>
      <c r="D33" s="563"/>
      <c r="E33" s="565"/>
      <c r="F33" s="543" t="s">
        <v>906</v>
      </c>
      <c r="G33" s="547"/>
      <c r="H33" s="547"/>
      <c r="I33" s="547"/>
      <c r="J33" s="548"/>
      <c r="K33" s="32" t="s">
        <v>959</v>
      </c>
      <c r="L33" s="151"/>
      <c r="M33" s="33" t="s">
        <v>959</v>
      </c>
      <c r="N33" s="151"/>
      <c r="O33" s="144" t="s">
        <v>959</v>
      </c>
      <c r="P33" s="151"/>
      <c r="Q33" s="280"/>
      <c r="R33" s="18"/>
      <c r="S33" s="281"/>
      <c r="T33" s="281"/>
      <c r="U33" s="281"/>
      <c r="V33" s="281"/>
      <c r="W33" s="281"/>
      <c r="X33" s="281"/>
      <c r="Y33" s="281"/>
      <c r="Z33" s="281"/>
      <c r="AA33" s="281"/>
      <c r="AB33" s="281"/>
      <c r="AC33" s="282"/>
    </row>
    <row r="34" spans="1:29" s="279" customFormat="1" ht="25.5" customHeight="1">
      <c r="A34" s="275"/>
      <c r="B34" s="175" t="s">
        <v>411</v>
      </c>
      <c r="C34" s="148" t="s">
        <v>412</v>
      </c>
      <c r="D34" s="563"/>
      <c r="E34" s="565"/>
      <c r="F34" s="283"/>
      <c r="G34" s="547" t="s">
        <v>907</v>
      </c>
      <c r="H34" s="547"/>
      <c r="I34" s="547"/>
      <c r="J34" s="548"/>
      <c r="K34" s="32" t="s">
        <v>420</v>
      </c>
      <c r="L34" s="151" t="s">
        <v>470</v>
      </c>
      <c r="M34" s="33">
        <v>6208021203</v>
      </c>
      <c r="N34" s="151" t="s">
        <v>769</v>
      </c>
      <c r="O34" s="144" t="s">
        <v>428</v>
      </c>
      <c r="P34" s="151" t="s">
        <v>427</v>
      </c>
      <c r="Q34" s="280">
        <v>1000000</v>
      </c>
      <c r="R34" s="18"/>
      <c r="S34" s="281"/>
      <c r="T34" s="281"/>
      <c r="U34" s="281"/>
      <c r="V34" s="281"/>
      <c r="W34" s="281"/>
      <c r="X34" s="281"/>
      <c r="Y34" s="281"/>
      <c r="Z34" s="281"/>
      <c r="AA34" s="281"/>
      <c r="AB34" s="281"/>
      <c r="AC34" s="282"/>
    </row>
    <row r="35" spans="1:29" s="279" customFormat="1" ht="25.5" customHeight="1">
      <c r="A35" s="275"/>
      <c r="B35" s="175" t="s">
        <v>411</v>
      </c>
      <c r="C35" s="148" t="s">
        <v>412</v>
      </c>
      <c r="D35" s="563"/>
      <c r="E35" s="565"/>
      <c r="F35" s="283"/>
      <c r="G35" s="547" t="s">
        <v>908</v>
      </c>
      <c r="H35" s="547"/>
      <c r="I35" s="547"/>
      <c r="J35" s="548"/>
      <c r="K35" s="32" t="s">
        <v>420</v>
      </c>
      <c r="L35" s="151" t="s">
        <v>470</v>
      </c>
      <c r="M35" s="33">
        <v>6208021201</v>
      </c>
      <c r="N35" s="151" t="s">
        <v>767</v>
      </c>
      <c r="O35" s="144" t="s">
        <v>428</v>
      </c>
      <c r="P35" s="151" t="s">
        <v>427</v>
      </c>
      <c r="Q35" s="280">
        <v>2000000</v>
      </c>
      <c r="R35" s="18"/>
      <c r="S35" s="281"/>
      <c r="T35" s="281"/>
      <c r="U35" s="281"/>
      <c r="V35" s="281"/>
      <c r="W35" s="281"/>
      <c r="X35" s="281"/>
      <c r="Y35" s="281"/>
      <c r="Z35" s="281"/>
      <c r="AA35" s="281"/>
      <c r="AB35" s="281"/>
      <c r="AC35" s="282"/>
    </row>
    <row r="36" spans="1:29" s="279" customFormat="1" ht="25.5" customHeight="1">
      <c r="A36" s="275"/>
      <c r="B36" s="175" t="s">
        <v>411</v>
      </c>
      <c r="C36" s="148" t="s">
        <v>412</v>
      </c>
      <c r="D36" s="563"/>
      <c r="E36" s="565"/>
      <c r="F36" s="283"/>
      <c r="G36" s="547" t="s">
        <v>909</v>
      </c>
      <c r="H36" s="547"/>
      <c r="I36" s="547"/>
      <c r="J36" s="548"/>
      <c r="K36" s="32" t="s">
        <v>420</v>
      </c>
      <c r="L36" s="151" t="s">
        <v>470</v>
      </c>
      <c r="M36" s="33">
        <v>6208021203</v>
      </c>
      <c r="N36" s="151" t="s">
        <v>769</v>
      </c>
      <c r="O36" s="144" t="s">
        <v>428</v>
      </c>
      <c r="P36" s="151" t="s">
        <v>427</v>
      </c>
      <c r="Q36" s="280">
        <v>1000000</v>
      </c>
      <c r="R36" s="18"/>
      <c r="S36" s="281"/>
      <c r="T36" s="281"/>
      <c r="U36" s="281"/>
      <c r="V36" s="281"/>
      <c r="W36" s="281"/>
      <c r="X36" s="281"/>
      <c r="Y36" s="281"/>
      <c r="Z36" s="281"/>
      <c r="AA36" s="281"/>
      <c r="AB36" s="281"/>
      <c r="AC36" s="282"/>
    </row>
    <row r="37" spans="1:29" s="279" customFormat="1" ht="25.5" customHeight="1">
      <c r="A37" s="275"/>
      <c r="B37" s="175"/>
      <c r="C37" s="148"/>
      <c r="D37" s="563"/>
      <c r="E37" s="565"/>
      <c r="F37" s="283"/>
      <c r="G37" s="549" t="s">
        <v>793</v>
      </c>
      <c r="H37" s="550"/>
      <c r="I37" s="550"/>
      <c r="J37" s="551"/>
      <c r="K37" s="32" t="s">
        <v>420</v>
      </c>
      <c r="L37" s="151" t="s">
        <v>470</v>
      </c>
      <c r="M37" s="33">
        <v>6208021203</v>
      </c>
      <c r="N37" s="151" t="s">
        <v>769</v>
      </c>
      <c r="O37" s="144" t="s">
        <v>428</v>
      </c>
      <c r="P37" s="151" t="s">
        <v>427</v>
      </c>
      <c r="Q37" s="280">
        <v>2000000</v>
      </c>
      <c r="R37" s="18"/>
      <c r="S37" s="281"/>
      <c r="T37" s="281"/>
      <c r="U37" s="281"/>
      <c r="V37" s="281"/>
      <c r="W37" s="281"/>
      <c r="X37" s="281"/>
      <c r="Y37" s="281"/>
      <c r="Z37" s="281"/>
      <c r="AA37" s="281"/>
      <c r="AB37" s="281"/>
      <c r="AC37" s="282"/>
    </row>
    <row r="38" spans="1:29" s="279" customFormat="1" ht="25.5" customHeight="1">
      <c r="A38" s="275"/>
      <c r="B38" s="175" t="s">
        <v>411</v>
      </c>
      <c r="C38" s="148" t="s">
        <v>412</v>
      </c>
      <c r="D38" s="563"/>
      <c r="E38" s="565"/>
      <c r="F38" s="283"/>
      <c r="G38" s="547" t="s">
        <v>910</v>
      </c>
      <c r="H38" s="547"/>
      <c r="I38" s="547"/>
      <c r="J38" s="548"/>
      <c r="K38" s="32" t="s">
        <v>420</v>
      </c>
      <c r="L38" s="151" t="s">
        <v>470</v>
      </c>
      <c r="M38" s="33">
        <v>6208021203</v>
      </c>
      <c r="N38" s="151" t="s">
        <v>769</v>
      </c>
      <c r="O38" s="144" t="s">
        <v>428</v>
      </c>
      <c r="P38" s="151" t="s">
        <v>427</v>
      </c>
      <c r="Q38" s="280">
        <v>3000000</v>
      </c>
      <c r="R38" s="18"/>
      <c r="S38" s="281"/>
      <c r="T38" s="281"/>
      <c r="U38" s="281"/>
      <c r="V38" s="281"/>
      <c r="W38" s="281"/>
      <c r="X38" s="281"/>
      <c r="Y38" s="281"/>
      <c r="Z38" s="281"/>
      <c r="AA38" s="281"/>
      <c r="AB38" s="281"/>
      <c r="AC38" s="282"/>
    </row>
    <row r="39" spans="1:29" s="279" customFormat="1" ht="25.5" customHeight="1">
      <c r="A39" s="275"/>
      <c r="B39" s="175" t="s">
        <v>411</v>
      </c>
      <c r="C39" s="148" t="s">
        <v>412</v>
      </c>
      <c r="D39" s="563"/>
      <c r="E39" s="565"/>
      <c r="F39" s="283"/>
      <c r="G39" s="547" t="s">
        <v>911</v>
      </c>
      <c r="H39" s="547"/>
      <c r="I39" s="547"/>
      <c r="J39" s="548"/>
      <c r="K39" s="32" t="s">
        <v>420</v>
      </c>
      <c r="L39" s="151" t="s">
        <v>470</v>
      </c>
      <c r="M39" s="33">
        <v>6208021203</v>
      </c>
      <c r="N39" s="151" t="s">
        <v>769</v>
      </c>
      <c r="O39" s="144" t="s">
        <v>428</v>
      </c>
      <c r="P39" s="151" t="s">
        <v>427</v>
      </c>
      <c r="Q39" s="280">
        <v>1000000</v>
      </c>
      <c r="R39" s="18"/>
      <c r="S39" s="281"/>
      <c r="T39" s="281"/>
      <c r="U39" s="281"/>
      <c r="V39" s="281"/>
      <c r="W39" s="281"/>
      <c r="X39" s="281"/>
      <c r="Y39" s="281"/>
      <c r="Z39" s="281"/>
      <c r="AA39" s="281"/>
      <c r="AB39" s="281"/>
      <c r="AC39" s="282"/>
    </row>
    <row r="40" spans="1:29" s="279" customFormat="1" ht="25.5" customHeight="1">
      <c r="A40" s="275"/>
      <c r="B40" s="175" t="s">
        <v>411</v>
      </c>
      <c r="C40" s="148" t="s">
        <v>412</v>
      </c>
      <c r="D40" s="563"/>
      <c r="E40" s="565"/>
      <c r="F40" s="283"/>
      <c r="G40" s="547" t="s">
        <v>912</v>
      </c>
      <c r="H40" s="547"/>
      <c r="I40" s="547"/>
      <c r="J40" s="548"/>
      <c r="K40" s="32" t="s">
        <v>420</v>
      </c>
      <c r="L40" s="151" t="s">
        <v>470</v>
      </c>
      <c r="M40" s="33">
        <v>6208021203</v>
      </c>
      <c r="N40" s="151" t="s">
        <v>769</v>
      </c>
      <c r="O40" s="144" t="s">
        <v>428</v>
      </c>
      <c r="P40" s="151" t="s">
        <v>427</v>
      </c>
      <c r="Q40" s="280">
        <v>2000000</v>
      </c>
      <c r="R40" s="18"/>
      <c r="S40" s="281"/>
      <c r="T40" s="281"/>
      <c r="U40" s="281"/>
      <c r="V40" s="281"/>
      <c r="W40" s="281"/>
      <c r="X40" s="281"/>
      <c r="Y40" s="281"/>
      <c r="Z40" s="281"/>
      <c r="AA40" s="281"/>
      <c r="AB40" s="281"/>
      <c r="AC40" s="282"/>
    </row>
    <row r="41" spans="1:29" s="279" customFormat="1" ht="25.5" customHeight="1">
      <c r="A41" s="275"/>
      <c r="B41" s="175" t="s">
        <v>411</v>
      </c>
      <c r="C41" s="148" t="s">
        <v>412</v>
      </c>
      <c r="D41" s="563"/>
      <c r="E41" s="565"/>
      <c r="F41" s="283"/>
      <c r="G41" s="547" t="s">
        <v>913</v>
      </c>
      <c r="H41" s="547"/>
      <c r="I41" s="547"/>
      <c r="J41" s="548"/>
      <c r="K41" s="32" t="s">
        <v>420</v>
      </c>
      <c r="L41" s="151" t="s">
        <v>470</v>
      </c>
      <c r="M41" s="33">
        <v>6208021203</v>
      </c>
      <c r="N41" s="151" t="s">
        <v>769</v>
      </c>
      <c r="O41" s="144" t="s">
        <v>428</v>
      </c>
      <c r="P41" s="151" t="s">
        <v>427</v>
      </c>
      <c r="Q41" s="280">
        <v>1000000</v>
      </c>
      <c r="R41" s="18"/>
      <c r="S41" s="281"/>
      <c r="T41" s="281"/>
      <c r="U41" s="281"/>
      <c r="V41" s="281"/>
      <c r="W41" s="281"/>
      <c r="X41" s="281"/>
      <c r="Y41" s="281"/>
      <c r="Z41" s="281"/>
      <c r="AA41" s="281"/>
      <c r="AB41" s="281"/>
      <c r="AC41" s="282"/>
    </row>
    <row r="42" spans="1:29" s="279" customFormat="1" ht="25.5" customHeight="1">
      <c r="A42" s="275"/>
      <c r="B42" s="175" t="s">
        <v>411</v>
      </c>
      <c r="C42" s="148" t="s">
        <v>412</v>
      </c>
      <c r="D42" s="563"/>
      <c r="E42" s="565"/>
      <c r="F42" s="283"/>
      <c r="G42" s="547" t="s">
        <v>914</v>
      </c>
      <c r="H42" s="547"/>
      <c r="I42" s="547"/>
      <c r="J42" s="548"/>
      <c r="K42" s="32" t="s">
        <v>420</v>
      </c>
      <c r="L42" s="151" t="s">
        <v>470</v>
      </c>
      <c r="M42" s="33">
        <v>6208021203</v>
      </c>
      <c r="N42" s="151" t="s">
        <v>769</v>
      </c>
      <c r="O42" s="144" t="s">
        <v>428</v>
      </c>
      <c r="P42" s="151" t="s">
        <v>427</v>
      </c>
      <c r="Q42" s="280">
        <v>1000000</v>
      </c>
      <c r="R42" s="18"/>
      <c r="S42" s="281"/>
      <c r="T42" s="281"/>
      <c r="U42" s="281"/>
      <c r="V42" s="281"/>
      <c r="W42" s="281"/>
      <c r="X42" s="281"/>
      <c r="Y42" s="281"/>
      <c r="Z42" s="281"/>
      <c r="AA42" s="281"/>
      <c r="AB42" s="281"/>
      <c r="AC42" s="282"/>
    </row>
    <row r="43" spans="1:29" s="279" customFormat="1" ht="25.5" customHeight="1">
      <c r="A43" s="275"/>
      <c r="B43" s="175" t="s">
        <v>411</v>
      </c>
      <c r="C43" s="148" t="s">
        <v>412</v>
      </c>
      <c r="D43" s="563"/>
      <c r="E43" s="565"/>
      <c r="F43" s="283"/>
      <c r="G43" s="547" t="s">
        <v>915</v>
      </c>
      <c r="H43" s="547"/>
      <c r="I43" s="547"/>
      <c r="J43" s="548"/>
      <c r="K43" s="32" t="s">
        <v>420</v>
      </c>
      <c r="L43" s="151" t="s">
        <v>470</v>
      </c>
      <c r="M43" s="33">
        <v>6208021203</v>
      </c>
      <c r="N43" s="151" t="s">
        <v>769</v>
      </c>
      <c r="O43" s="144" t="s">
        <v>428</v>
      </c>
      <c r="P43" s="151" t="s">
        <v>427</v>
      </c>
      <c r="Q43" s="280">
        <v>1000000</v>
      </c>
      <c r="R43" s="18"/>
      <c r="S43" s="281"/>
      <c r="T43" s="281"/>
      <c r="U43" s="281"/>
      <c r="V43" s="281"/>
      <c r="W43" s="281"/>
      <c r="X43" s="281"/>
      <c r="Y43" s="281"/>
      <c r="Z43" s="281"/>
      <c r="AA43" s="281"/>
      <c r="AB43" s="281"/>
      <c r="AC43" s="282"/>
    </row>
    <row r="44" spans="1:29" s="279" customFormat="1" ht="25.5" customHeight="1">
      <c r="A44" s="275"/>
      <c r="B44" s="175" t="s">
        <v>411</v>
      </c>
      <c r="C44" s="148" t="s">
        <v>412</v>
      </c>
      <c r="D44" s="563"/>
      <c r="E44" s="565"/>
      <c r="F44" s="283"/>
      <c r="G44" s="547" t="s">
        <v>916</v>
      </c>
      <c r="H44" s="547"/>
      <c r="I44" s="547"/>
      <c r="J44" s="548"/>
      <c r="K44" s="32" t="s">
        <v>420</v>
      </c>
      <c r="L44" s="151" t="s">
        <v>470</v>
      </c>
      <c r="M44" s="33">
        <v>6208021203</v>
      </c>
      <c r="N44" s="151" t="s">
        <v>769</v>
      </c>
      <c r="O44" s="144" t="s">
        <v>428</v>
      </c>
      <c r="P44" s="151" t="s">
        <v>427</v>
      </c>
      <c r="Q44" s="280">
        <v>1000000</v>
      </c>
      <c r="R44" s="18"/>
      <c r="S44" s="281"/>
      <c r="T44" s="281"/>
      <c r="U44" s="281"/>
      <c r="V44" s="281"/>
      <c r="W44" s="281"/>
      <c r="X44" s="281"/>
      <c r="Y44" s="281"/>
      <c r="Z44" s="281"/>
      <c r="AA44" s="281"/>
      <c r="AB44" s="281"/>
      <c r="AC44" s="282"/>
    </row>
    <row r="45" spans="1:29" s="279" customFormat="1" ht="25.5" customHeight="1">
      <c r="A45" s="275"/>
      <c r="B45" s="175" t="s">
        <v>411</v>
      </c>
      <c r="C45" s="148" t="s">
        <v>412</v>
      </c>
      <c r="D45" s="563"/>
      <c r="E45" s="565"/>
      <c r="F45" s="283"/>
      <c r="G45" s="547" t="s">
        <v>917</v>
      </c>
      <c r="H45" s="547"/>
      <c r="I45" s="547"/>
      <c r="J45" s="548"/>
      <c r="K45" s="32" t="s">
        <v>420</v>
      </c>
      <c r="L45" s="151" t="s">
        <v>470</v>
      </c>
      <c r="M45" s="33">
        <v>6208021203</v>
      </c>
      <c r="N45" s="151" t="s">
        <v>769</v>
      </c>
      <c r="O45" s="144" t="s">
        <v>428</v>
      </c>
      <c r="P45" s="151" t="s">
        <v>427</v>
      </c>
      <c r="Q45" s="280">
        <v>1000000</v>
      </c>
      <c r="R45" s="18"/>
      <c r="S45" s="281"/>
      <c r="T45" s="281"/>
      <c r="U45" s="281"/>
      <c r="V45" s="281"/>
      <c r="W45" s="281"/>
      <c r="X45" s="281"/>
      <c r="Y45" s="281"/>
      <c r="Z45" s="281"/>
      <c r="AA45" s="281"/>
      <c r="AB45" s="281"/>
      <c r="AC45" s="282"/>
    </row>
    <row r="46" spans="1:29" s="279" customFormat="1" ht="25.5" customHeight="1">
      <c r="A46" s="275"/>
      <c r="B46" s="175" t="s">
        <v>411</v>
      </c>
      <c r="C46" s="148" t="s">
        <v>412</v>
      </c>
      <c r="D46" s="563"/>
      <c r="E46" s="565"/>
      <c r="F46" s="283"/>
      <c r="G46" s="547" t="s">
        <v>918</v>
      </c>
      <c r="H46" s="547"/>
      <c r="I46" s="547"/>
      <c r="J46" s="548"/>
      <c r="K46" s="32" t="s">
        <v>420</v>
      </c>
      <c r="L46" s="151" t="s">
        <v>470</v>
      </c>
      <c r="M46" s="33">
        <v>6208021203</v>
      </c>
      <c r="N46" s="151" t="s">
        <v>769</v>
      </c>
      <c r="O46" s="144" t="s">
        <v>428</v>
      </c>
      <c r="P46" s="151" t="s">
        <v>427</v>
      </c>
      <c r="Q46" s="280">
        <v>1000000</v>
      </c>
      <c r="R46" s="18"/>
      <c r="S46" s="281"/>
      <c r="T46" s="281"/>
      <c r="U46" s="281"/>
      <c r="V46" s="281"/>
      <c r="W46" s="281"/>
      <c r="X46" s="281"/>
      <c r="Y46" s="281"/>
      <c r="Z46" s="281"/>
      <c r="AA46" s="281"/>
      <c r="AB46" s="281"/>
      <c r="AC46" s="282"/>
    </row>
    <row r="47" spans="1:29" s="279" customFormat="1" ht="25.5" customHeight="1">
      <c r="A47" s="275"/>
      <c r="B47" s="175" t="s">
        <v>411</v>
      </c>
      <c r="C47" s="148" t="s">
        <v>412</v>
      </c>
      <c r="D47" s="563"/>
      <c r="E47" s="565"/>
      <c r="F47" s="283"/>
      <c r="G47" s="547" t="s">
        <v>919</v>
      </c>
      <c r="H47" s="547"/>
      <c r="I47" s="547"/>
      <c r="J47" s="548"/>
      <c r="K47" s="32" t="s">
        <v>420</v>
      </c>
      <c r="L47" s="151" t="s">
        <v>470</v>
      </c>
      <c r="M47" s="33" t="s">
        <v>777</v>
      </c>
      <c r="N47" s="151" t="s">
        <v>767</v>
      </c>
      <c r="O47" s="144" t="s">
        <v>428</v>
      </c>
      <c r="P47" s="151" t="s">
        <v>427</v>
      </c>
      <c r="Q47" s="280">
        <v>7000000</v>
      </c>
      <c r="R47" s="18"/>
      <c r="S47" s="281"/>
      <c r="T47" s="281"/>
      <c r="U47" s="281"/>
      <c r="V47" s="281"/>
      <c r="W47" s="281"/>
      <c r="X47" s="281"/>
      <c r="Y47" s="281"/>
      <c r="Z47" s="281"/>
      <c r="AA47" s="281"/>
      <c r="AB47" s="281"/>
      <c r="AC47" s="282"/>
    </row>
    <row r="48" spans="1:29" s="279" customFormat="1" ht="25.5" customHeight="1">
      <c r="A48" s="275"/>
      <c r="B48" s="175" t="s">
        <v>411</v>
      </c>
      <c r="C48" s="148" t="s">
        <v>412</v>
      </c>
      <c r="D48" s="563"/>
      <c r="E48" s="565"/>
      <c r="F48" s="283"/>
      <c r="G48" s="547" t="s">
        <v>920</v>
      </c>
      <c r="H48" s="547"/>
      <c r="I48" s="547"/>
      <c r="J48" s="548"/>
      <c r="K48" s="32" t="s">
        <v>420</v>
      </c>
      <c r="L48" s="151" t="s">
        <v>470</v>
      </c>
      <c r="M48" s="33">
        <v>6208021201</v>
      </c>
      <c r="N48" s="151" t="s">
        <v>767</v>
      </c>
      <c r="O48" s="144" t="s">
        <v>428</v>
      </c>
      <c r="P48" s="151" t="s">
        <v>427</v>
      </c>
      <c r="Q48" s="280">
        <v>48000000</v>
      </c>
      <c r="R48" s="18"/>
      <c r="S48" s="281"/>
      <c r="T48" s="281"/>
      <c r="U48" s="281"/>
      <c r="V48" s="281"/>
      <c r="W48" s="281"/>
      <c r="X48" s="281"/>
      <c r="Y48" s="281"/>
      <c r="Z48" s="281"/>
      <c r="AA48" s="281"/>
      <c r="AB48" s="281"/>
      <c r="AC48" s="282"/>
    </row>
    <row r="49" spans="1:34" s="279" customFormat="1" ht="25.5" customHeight="1">
      <c r="A49" s="275"/>
      <c r="B49" s="175" t="s">
        <v>411</v>
      </c>
      <c r="C49" s="148" t="s">
        <v>412</v>
      </c>
      <c r="D49" s="563"/>
      <c r="E49" s="565"/>
      <c r="F49" s="283"/>
      <c r="G49" s="547" t="s">
        <v>921</v>
      </c>
      <c r="H49" s="547"/>
      <c r="I49" s="547"/>
      <c r="J49" s="548"/>
      <c r="K49" s="32" t="s">
        <v>420</v>
      </c>
      <c r="L49" s="151" t="s">
        <v>470</v>
      </c>
      <c r="M49" s="33">
        <v>6208021201</v>
      </c>
      <c r="N49" s="151" t="s">
        <v>767</v>
      </c>
      <c r="O49" s="144" t="s">
        <v>428</v>
      </c>
      <c r="P49" s="151" t="s">
        <v>427</v>
      </c>
      <c r="Q49" s="280">
        <v>28000000</v>
      </c>
      <c r="R49" s="18"/>
      <c r="S49" s="281"/>
      <c r="T49" s="281"/>
      <c r="U49" s="281"/>
      <c r="V49" s="281"/>
      <c r="W49" s="281"/>
      <c r="X49" s="281"/>
      <c r="Y49" s="281"/>
      <c r="Z49" s="281"/>
      <c r="AA49" s="281"/>
      <c r="AB49" s="281"/>
      <c r="AC49" s="282"/>
      <c r="AD49" s="348"/>
      <c r="AE49" s="348"/>
      <c r="AF49" s="348"/>
    </row>
    <row r="50" spans="1:34" s="279" customFormat="1" ht="25.5" customHeight="1">
      <c r="A50" s="275"/>
      <c r="B50" s="175" t="s">
        <v>411</v>
      </c>
      <c r="C50" s="148" t="s">
        <v>412</v>
      </c>
      <c r="D50" s="563"/>
      <c r="E50" s="565"/>
      <c r="F50" s="283"/>
      <c r="G50" s="558" t="s">
        <v>922</v>
      </c>
      <c r="H50" s="558"/>
      <c r="I50" s="558"/>
      <c r="J50" s="559"/>
      <c r="K50" s="219" t="s">
        <v>420</v>
      </c>
      <c r="L50" s="220" t="s">
        <v>470</v>
      </c>
      <c r="M50" s="221" t="s">
        <v>777</v>
      </c>
      <c r="N50" s="220" t="s">
        <v>767</v>
      </c>
      <c r="O50" s="222" t="s">
        <v>428</v>
      </c>
      <c r="P50" s="220" t="s">
        <v>427</v>
      </c>
      <c r="Q50" s="284">
        <v>12000000</v>
      </c>
      <c r="R50" s="18"/>
      <c r="S50" s="281"/>
      <c r="T50" s="281"/>
      <c r="U50" s="281"/>
      <c r="V50" s="281"/>
      <c r="W50" s="281"/>
      <c r="X50" s="281"/>
      <c r="Y50" s="281"/>
      <c r="Z50" s="281"/>
      <c r="AA50" s="281"/>
      <c r="AB50" s="281"/>
      <c r="AC50" s="282"/>
      <c r="AD50" s="659"/>
      <c r="AE50" s="660"/>
      <c r="AF50" s="661"/>
      <c r="AG50" s="285"/>
      <c r="AH50" s="285"/>
    </row>
    <row r="51" spans="1:34" s="279" customFormat="1" ht="25.5" customHeight="1">
      <c r="A51" s="275"/>
      <c r="B51" s="175" t="s">
        <v>411</v>
      </c>
      <c r="C51" s="148" t="s">
        <v>412</v>
      </c>
      <c r="D51" s="563"/>
      <c r="E51" s="565"/>
      <c r="F51" s="283"/>
      <c r="G51" s="558" t="s">
        <v>877</v>
      </c>
      <c r="H51" s="558"/>
      <c r="I51" s="558"/>
      <c r="J51" s="559"/>
      <c r="K51" s="219" t="s">
        <v>420</v>
      </c>
      <c r="L51" s="220" t="s">
        <v>470</v>
      </c>
      <c r="M51" s="221" t="s">
        <v>777</v>
      </c>
      <c r="N51" s="220" t="s">
        <v>767</v>
      </c>
      <c r="O51" s="222" t="s">
        <v>428</v>
      </c>
      <c r="P51" s="220" t="s">
        <v>427</v>
      </c>
      <c r="Q51" s="284">
        <v>25000000</v>
      </c>
      <c r="R51" s="18"/>
      <c r="S51" s="281"/>
      <c r="T51" s="281"/>
      <c r="U51" s="281"/>
      <c r="V51" s="281"/>
      <c r="W51" s="281"/>
      <c r="X51" s="281"/>
      <c r="Y51" s="281"/>
      <c r="Z51" s="281"/>
      <c r="AA51" s="281"/>
      <c r="AB51" s="281"/>
      <c r="AC51" s="282"/>
      <c r="AD51" s="659"/>
      <c r="AE51" s="660"/>
      <c r="AF51" s="661"/>
    </row>
    <row r="52" spans="1:34" s="279" customFormat="1" ht="47.25" customHeight="1">
      <c r="A52" s="275"/>
      <c r="B52" s="175" t="s">
        <v>411</v>
      </c>
      <c r="C52" s="148" t="s">
        <v>412</v>
      </c>
      <c r="D52" s="563"/>
      <c r="E52" s="565"/>
      <c r="F52" s="560" t="s">
        <v>794</v>
      </c>
      <c r="G52" s="547"/>
      <c r="H52" s="547"/>
      <c r="I52" s="547"/>
      <c r="J52" s="548"/>
      <c r="K52" s="32" t="s">
        <v>959</v>
      </c>
      <c r="L52" s="151"/>
      <c r="M52" s="33" t="s">
        <v>959</v>
      </c>
      <c r="N52" s="151"/>
      <c r="O52" s="144" t="s">
        <v>428</v>
      </c>
      <c r="P52" s="151" t="s">
        <v>427</v>
      </c>
      <c r="Q52" s="280"/>
      <c r="R52" s="18"/>
      <c r="S52" s="281"/>
      <c r="T52" s="281"/>
      <c r="U52" s="281"/>
      <c r="V52" s="281"/>
      <c r="W52" s="281"/>
      <c r="X52" s="281"/>
      <c r="Y52" s="281"/>
      <c r="Z52" s="281"/>
      <c r="AA52" s="281"/>
      <c r="AB52" s="281"/>
      <c r="AC52" s="282"/>
      <c r="AD52" s="348"/>
      <c r="AE52" s="348"/>
      <c r="AF52" s="348"/>
    </row>
    <row r="53" spans="1:34" s="279" customFormat="1" ht="25.5" customHeight="1">
      <c r="A53" s="275"/>
      <c r="B53" s="175" t="s">
        <v>411</v>
      </c>
      <c r="C53" s="148" t="s">
        <v>412</v>
      </c>
      <c r="D53" s="563"/>
      <c r="E53" s="565"/>
      <c r="F53" s="283"/>
      <c r="G53" s="547" t="s">
        <v>795</v>
      </c>
      <c r="H53" s="547"/>
      <c r="I53" s="547"/>
      <c r="J53" s="548"/>
      <c r="K53" s="32" t="s">
        <v>420</v>
      </c>
      <c r="L53" s="151" t="s">
        <v>470</v>
      </c>
      <c r="M53" s="33">
        <v>6208021201</v>
      </c>
      <c r="N53" s="151" t="s">
        <v>767</v>
      </c>
      <c r="O53" s="144" t="s">
        <v>428</v>
      </c>
      <c r="P53" s="151" t="s">
        <v>427</v>
      </c>
      <c r="Q53" s="280">
        <v>3000000</v>
      </c>
      <c r="R53" s="18"/>
      <c r="S53" s="281"/>
      <c r="T53" s="281"/>
      <c r="U53" s="281"/>
      <c r="V53" s="281"/>
      <c r="W53" s="281"/>
      <c r="X53" s="281"/>
      <c r="Y53" s="281"/>
      <c r="Z53" s="281"/>
      <c r="AA53" s="281"/>
      <c r="AB53" s="281"/>
      <c r="AC53" s="282"/>
    </row>
    <row r="54" spans="1:34" s="279" customFormat="1" ht="25.5" customHeight="1">
      <c r="A54" s="275"/>
      <c r="B54" s="175" t="s">
        <v>411</v>
      </c>
      <c r="C54" s="148" t="s">
        <v>412</v>
      </c>
      <c r="D54" s="563"/>
      <c r="E54" s="565"/>
      <c r="F54" s="283"/>
      <c r="G54" s="547" t="s">
        <v>796</v>
      </c>
      <c r="H54" s="547"/>
      <c r="I54" s="547"/>
      <c r="J54" s="548"/>
      <c r="K54" s="32" t="s">
        <v>420</v>
      </c>
      <c r="L54" s="151" t="s">
        <v>470</v>
      </c>
      <c r="M54" s="33">
        <v>6208021201</v>
      </c>
      <c r="N54" s="151" t="s">
        <v>767</v>
      </c>
      <c r="O54" s="144" t="s">
        <v>428</v>
      </c>
      <c r="P54" s="151" t="s">
        <v>427</v>
      </c>
      <c r="Q54" s="280"/>
      <c r="R54" s="18"/>
      <c r="S54" s="281"/>
      <c r="T54" s="281"/>
      <c r="U54" s="281"/>
      <c r="V54" s="281"/>
      <c r="W54" s="281"/>
      <c r="X54" s="281"/>
      <c r="Y54" s="281"/>
      <c r="Z54" s="281"/>
      <c r="AA54" s="281"/>
      <c r="AB54" s="281"/>
      <c r="AC54" s="282"/>
    </row>
    <row r="55" spans="1:34" s="279" customFormat="1" ht="25.5" customHeight="1">
      <c r="A55" s="275"/>
      <c r="B55" s="175" t="s">
        <v>411</v>
      </c>
      <c r="C55" s="148" t="s">
        <v>412</v>
      </c>
      <c r="D55" s="563"/>
      <c r="E55" s="565"/>
      <c r="F55" s="283"/>
      <c r="G55" s="547" t="s">
        <v>797</v>
      </c>
      <c r="H55" s="547"/>
      <c r="I55" s="547"/>
      <c r="J55" s="548"/>
      <c r="K55" s="32" t="s">
        <v>420</v>
      </c>
      <c r="L55" s="151" t="s">
        <v>470</v>
      </c>
      <c r="M55" s="33">
        <v>6208021201</v>
      </c>
      <c r="N55" s="151" t="s">
        <v>767</v>
      </c>
      <c r="O55" s="144" t="s">
        <v>428</v>
      </c>
      <c r="P55" s="151" t="s">
        <v>427</v>
      </c>
      <c r="Q55" s="280"/>
      <c r="R55" s="18"/>
      <c r="S55" s="281"/>
      <c r="T55" s="281"/>
      <c r="U55" s="281"/>
      <c r="V55" s="281"/>
      <c r="W55" s="281"/>
      <c r="X55" s="281"/>
      <c r="Y55" s="281"/>
      <c r="Z55" s="281"/>
      <c r="AA55" s="281"/>
      <c r="AB55" s="281"/>
      <c r="AC55" s="282"/>
    </row>
    <row r="56" spans="1:34" s="279" customFormat="1" ht="25.5" customHeight="1">
      <c r="A56" s="275"/>
      <c r="B56" s="175" t="s">
        <v>411</v>
      </c>
      <c r="C56" s="148" t="s">
        <v>412</v>
      </c>
      <c r="D56" s="563"/>
      <c r="E56" s="565"/>
      <c r="F56" s="283"/>
      <c r="G56" s="547" t="s">
        <v>798</v>
      </c>
      <c r="H56" s="547"/>
      <c r="I56" s="547"/>
      <c r="J56" s="548"/>
      <c r="K56" s="32" t="s">
        <v>420</v>
      </c>
      <c r="L56" s="151" t="s">
        <v>470</v>
      </c>
      <c r="M56" s="33">
        <v>6208021201</v>
      </c>
      <c r="N56" s="151" t="s">
        <v>767</v>
      </c>
      <c r="O56" s="144" t="s">
        <v>428</v>
      </c>
      <c r="P56" s="151" t="s">
        <v>427</v>
      </c>
      <c r="Q56" s="280"/>
      <c r="R56" s="18"/>
      <c r="S56" s="281"/>
      <c r="T56" s="281"/>
      <c r="U56" s="281"/>
      <c r="V56" s="281"/>
      <c r="W56" s="281"/>
      <c r="X56" s="281"/>
      <c r="Y56" s="281"/>
      <c r="Z56" s="281"/>
      <c r="AA56" s="281"/>
      <c r="AB56" s="281"/>
      <c r="AC56" s="282"/>
    </row>
    <row r="57" spans="1:34" s="279" customFormat="1" ht="25.5" customHeight="1">
      <c r="A57" s="275"/>
      <c r="B57" s="175" t="s">
        <v>411</v>
      </c>
      <c r="C57" s="148" t="s">
        <v>412</v>
      </c>
      <c r="D57" s="563"/>
      <c r="E57" s="565"/>
      <c r="F57" s="283"/>
      <c r="G57" s="547" t="s">
        <v>879</v>
      </c>
      <c r="H57" s="547"/>
      <c r="I57" s="547"/>
      <c r="J57" s="548"/>
      <c r="K57" s="32" t="s">
        <v>420</v>
      </c>
      <c r="L57" s="151" t="s">
        <v>470</v>
      </c>
      <c r="M57" s="33">
        <v>6208021201</v>
      </c>
      <c r="N57" s="151" t="s">
        <v>767</v>
      </c>
      <c r="O57" s="144" t="s">
        <v>428</v>
      </c>
      <c r="P57" s="151" t="s">
        <v>427</v>
      </c>
      <c r="Q57" s="280">
        <v>20000000</v>
      </c>
      <c r="R57" s="18"/>
      <c r="S57" s="281"/>
      <c r="T57" s="281"/>
      <c r="U57" s="281"/>
      <c r="V57" s="281"/>
      <c r="W57" s="281"/>
      <c r="X57" s="281"/>
      <c r="Y57" s="281"/>
      <c r="Z57" s="281"/>
      <c r="AA57" s="281"/>
      <c r="AB57" s="281"/>
      <c r="AC57" s="282"/>
    </row>
    <row r="58" spans="1:34" s="279" customFormat="1" ht="25.5" customHeight="1">
      <c r="A58" s="275"/>
      <c r="B58" s="175" t="s">
        <v>411</v>
      </c>
      <c r="C58" s="148" t="s">
        <v>412</v>
      </c>
      <c r="D58" s="563"/>
      <c r="E58" s="565"/>
      <c r="F58" s="283"/>
      <c r="G58" s="558" t="s">
        <v>799</v>
      </c>
      <c r="H58" s="558"/>
      <c r="I58" s="558"/>
      <c r="J58" s="559"/>
      <c r="K58" s="178" t="s">
        <v>420</v>
      </c>
      <c r="L58" s="179" t="s">
        <v>470</v>
      </c>
      <c r="M58" s="180">
        <v>6208021201</v>
      </c>
      <c r="N58" s="179" t="s">
        <v>767</v>
      </c>
      <c r="O58" s="181" t="s">
        <v>428</v>
      </c>
      <c r="P58" s="179" t="s">
        <v>427</v>
      </c>
      <c r="Q58" s="286">
        <v>0</v>
      </c>
      <c r="R58" s="18"/>
      <c r="S58" s="281"/>
      <c r="T58" s="281"/>
      <c r="U58" s="281"/>
      <c r="V58" s="281"/>
      <c r="W58" s="281"/>
      <c r="X58" s="281"/>
      <c r="Y58" s="281"/>
      <c r="Z58" s="281"/>
      <c r="AA58" s="281"/>
      <c r="AB58" s="281"/>
      <c r="AC58" s="282"/>
    </row>
    <row r="59" spans="1:34" s="279" customFormat="1" ht="25.5" customHeight="1">
      <c r="A59" s="275"/>
      <c r="B59" s="175" t="s">
        <v>411</v>
      </c>
      <c r="C59" s="148" t="s">
        <v>412</v>
      </c>
      <c r="D59" s="563"/>
      <c r="E59" s="565"/>
      <c r="F59" s="283"/>
      <c r="G59" s="547" t="s">
        <v>800</v>
      </c>
      <c r="H59" s="547"/>
      <c r="I59" s="547"/>
      <c r="J59" s="548"/>
      <c r="K59" s="32" t="s">
        <v>420</v>
      </c>
      <c r="L59" s="151" t="s">
        <v>470</v>
      </c>
      <c r="M59" s="33">
        <v>6208021201</v>
      </c>
      <c r="N59" s="151" t="s">
        <v>767</v>
      </c>
      <c r="O59" s="144" t="s">
        <v>428</v>
      </c>
      <c r="P59" s="151" t="s">
        <v>427</v>
      </c>
      <c r="Q59" s="280">
        <v>3000000</v>
      </c>
      <c r="R59" s="18"/>
      <c r="S59" s="281"/>
      <c r="T59" s="281"/>
      <c r="U59" s="281"/>
      <c r="V59" s="281"/>
      <c r="W59" s="281"/>
      <c r="X59" s="281"/>
      <c r="Y59" s="281"/>
      <c r="Z59" s="281"/>
      <c r="AA59" s="281"/>
      <c r="AB59" s="281"/>
      <c r="AC59" s="282"/>
    </row>
    <row r="60" spans="1:34" s="279" customFormat="1" ht="25.5" customHeight="1">
      <c r="A60" s="275"/>
      <c r="B60" s="175" t="s">
        <v>411</v>
      </c>
      <c r="C60" s="148" t="s">
        <v>412</v>
      </c>
      <c r="D60" s="563"/>
      <c r="E60" s="565"/>
      <c r="F60" s="283"/>
      <c r="G60" s="547" t="s">
        <v>801</v>
      </c>
      <c r="H60" s="547"/>
      <c r="I60" s="547"/>
      <c r="J60" s="548"/>
      <c r="K60" s="32" t="s">
        <v>420</v>
      </c>
      <c r="L60" s="151" t="s">
        <v>470</v>
      </c>
      <c r="M60" s="33">
        <v>6208021201</v>
      </c>
      <c r="N60" s="151" t="s">
        <v>767</v>
      </c>
      <c r="O60" s="144" t="s">
        <v>428</v>
      </c>
      <c r="P60" s="151" t="s">
        <v>427</v>
      </c>
      <c r="Q60" s="280"/>
      <c r="R60" s="18"/>
      <c r="S60" s="281"/>
      <c r="T60" s="281"/>
      <c r="U60" s="281"/>
      <c r="V60" s="281"/>
      <c r="W60" s="281"/>
      <c r="X60" s="281"/>
      <c r="Y60" s="281"/>
      <c r="Z60" s="281"/>
      <c r="AA60" s="281"/>
      <c r="AB60" s="281"/>
      <c r="AC60" s="282"/>
    </row>
    <row r="61" spans="1:34" s="279" customFormat="1" ht="25.5" customHeight="1">
      <c r="A61" s="275"/>
      <c r="B61" s="175" t="s">
        <v>411</v>
      </c>
      <c r="C61" s="148" t="s">
        <v>412</v>
      </c>
      <c r="D61" s="563"/>
      <c r="E61" s="565"/>
      <c r="F61" s="543" t="s">
        <v>802</v>
      </c>
      <c r="G61" s="547"/>
      <c r="H61" s="547"/>
      <c r="I61" s="547"/>
      <c r="J61" s="548"/>
      <c r="K61" s="32" t="s">
        <v>420</v>
      </c>
      <c r="L61" s="151" t="s">
        <v>470</v>
      </c>
      <c r="M61" s="33">
        <v>6208020703</v>
      </c>
      <c r="N61" s="151" t="s">
        <v>770</v>
      </c>
      <c r="O61" s="144" t="s">
        <v>428</v>
      </c>
      <c r="P61" s="151" t="s">
        <v>427</v>
      </c>
      <c r="Q61" s="280">
        <v>3000000</v>
      </c>
      <c r="R61" s="18"/>
      <c r="S61" s="281"/>
      <c r="T61" s="281"/>
      <c r="U61" s="281"/>
      <c r="V61" s="281"/>
      <c r="W61" s="281"/>
      <c r="X61" s="281"/>
      <c r="Y61" s="281"/>
      <c r="Z61" s="281"/>
      <c r="AA61" s="281"/>
      <c r="AB61" s="281"/>
      <c r="AC61" s="282"/>
    </row>
    <row r="62" spans="1:34" s="279" customFormat="1" ht="25.5" customHeight="1">
      <c r="A62" s="275"/>
      <c r="B62" s="175" t="s">
        <v>411</v>
      </c>
      <c r="C62" s="148" t="s">
        <v>412</v>
      </c>
      <c r="D62" s="563"/>
      <c r="E62" s="565"/>
      <c r="F62" s="543" t="s">
        <v>803</v>
      </c>
      <c r="G62" s="547"/>
      <c r="H62" s="547"/>
      <c r="I62" s="547"/>
      <c r="J62" s="548"/>
      <c r="K62" s="32" t="s">
        <v>420</v>
      </c>
      <c r="L62" s="151" t="s">
        <v>470</v>
      </c>
      <c r="M62" s="33">
        <v>6208021201</v>
      </c>
      <c r="N62" s="151" t="s">
        <v>767</v>
      </c>
      <c r="O62" s="144" t="s">
        <v>428</v>
      </c>
      <c r="P62" s="151" t="s">
        <v>427</v>
      </c>
      <c r="Q62" s="280">
        <v>3000000</v>
      </c>
      <c r="R62" s="18"/>
      <c r="S62" s="281"/>
      <c r="T62" s="281"/>
      <c r="U62" s="281"/>
      <c r="V62" s="281"/>
      <c r="W62" s="281"/>
      <c r="X62" s="281"/>
      <c r="Y62" s="281"/>
      <c r="Z62" s="281"/>
      <c r="AA62" s="281"/>
      <c r="AB62" s="281"/>
      <c r="AC62" s="282"/>
    </row>
    <row r="63" spans="1:34" s="279" customFormat="1" ht="25.5" customHeight="1">
      <c r="A63" s="275"/>
      <c r="B63" s="175"/>
      <c r="C63" s="148"/>
      <c r="D63" s="563"/>
      <c r="E63" s="565"/>
      <c r="F63" s="561" t="s">
        <v>804</v>
      </c>
      <c r="G63" s="550"/>
      <c r="H63" s="550"/>
      <c r="I63" s="550"/>
      <c r="J63" s="551"/>
      <c r="K63" s="32" t="s">
        <v>420</v>
      </c>
      <c r="L63" s="151" t="s">
        <v>470</v>
      </c>
      <c r="M63" s="33">
        <v>6208021201</v>
      </c>
      <c r="N63" s="151" t="s">
        <v>767</v>
      </c>
      <c r="O63" s="144" t="s">
        <v>428</v>
      </c>
      <c r="P63" s="151" t="s">
        <v>427</v>
      </c>
      <c r="Q63" s="280">
        <v>3000000</v>
      </c>
      <c r="R63" s="18"/>
      <c r="S63" s="281"/>
      <c r="T63" s="281"/>
      <c r="U63" s="281"/>
      <c r="V63" s="281"/>
      <c r="W63" s="281"/>
      <c r="X63" s="281"/>
      <c r="Y63" s="281"/>
      <c r="Z63" s="281"/>
      <c r="AA63" s="281"/>
      <c r="AB63" s="281"/>
      <c r="AC63" s="282"/>
    </row>
    <row r="64" spans="1:34" s="279" customFormat="1" ht="37.5" customHeight="1">
      <c r="A64" s="275"/>
      <c r="B64" s="175" t="s">
        <v>411</v>
      </c>
      <c r="C64" s="148" t="s">
        <v>412</v>
      </c>
      <c r="D64" s="563"/>
      <c r="E64" s="565"/>
      <c r="F64" s="543" t="s">
        <v>805</v>
      </c>
      <c r="G64" s="547"/>
      <c r="H64" s="547"/>
      <c r="I64" s="547"/>
      <c r="J64" s="548"/>
      <c r="K64" s="32" t="s">
        <v>424</v>
      </c>
      <c r="L64" s="151" t="s">
        <v>482</v>
      </c>
      <c r="M64" s="33">
        <v>6208021811</v>
      </c>
      <c r="N64" s="151" t="s">
        <v>772</v>
      </c>
      <c r="O64" s="144" t="s">
        <v>428</v>
      </c>
      <c r="P64" s="151" t="s">
        <v>427</v>
      </c>
      <c r="Q64" s="280">
        <v>5000000</v>
      </c>
      <c r="R64" s="18"/>
      <c r="S64" s="281"/>
      <c r="T64" s="281"/>
      <c r="U64" s="281"/>
      <c r="V64" s="281"/>
      <c r="W64" s="281"/>
      <c r="X64" s="281"/>
      <c r="Y64" s="281"/>
      <c r="Z64" s="281"/>
      <c r="AA64" s="281"/>
      <c r="AB64" s="281"/>
      <c r="AC64" s="282"/>
    </row>
    <row r="65" spans="1:29" s="279" customFormat="1" ht="122.25" customHeight="1" thickBot="1">
      <c r="A65" s="275"/>
      <c r="B65" s="175" t="s">
        <v>411</v>
      </c>
      <c r="C65" s="148" t="s">
        <v>412</v>
      </c>
      <c r="D65" s="563"/>
      <c r="E65" s="565"/>
      <c r="F65" s="543" t="s">
        <v>923</v>
      </c>
      <c r="G65" s="547"/>
      <c r="H65" s="547"/>
      <c r="I65" s="547"/>
      <c r="J65" s="548"/>
      <c r="K65" s="32" t="s">
        <v>420</v>
      </c>
      <c r="L65" s="151" t="s">
        <v>470</v>
      </c>
      <c r="M65" s="33">
        <v>6208020308</v>
      </c>
      <c r="N65" s="151" t="s">
        <v>771</v>
      </c>
      <c r="O65" s="144" t="s">
        <v>428</v>
      </c>
      <c r="P65" s="151" t="s">
        <v>427</v>
      </c>
      <c r="Q65" s="280">
        <v>90000000</v>
      </c>
      <c r="R65" s="18"/>
      <c r="S65" s="281"/>
      <c r="T65" s="281"/>
      <c r="U65" s="281"/>
      <c r="V65" s="281"/>
      <c r="W65" s="281"/>
      <c r="X65" s="281"/>
      <c r="Y65" s="281"/>
      <c r="Z65" s="281"/>
      <c r="AA65" s="281"/>
      <c r="AB65" s="281"/>
      <c r="AC65" s="282"/>
    </row>
    <row r="66" spans="1:29" s="279" customFormat="1" ht="26.25" hidden="1" thickBot="1">
      <c r="A66" s="275"/>
      <c r="B66" s="175" t="s">
        <v>411</v>
      </c>
      <c r="C66" s="148" t="s">
        <v>412</v>
      </c>
      <c r="D66" s="563"/>
      <c r="E66" s="565"/>
      <c r="F66" s="586"/>
      <c r="G66" s="587"/>
      <c r="H66" s="587"/>
      <c r="I66" s="587"/>
      <c r="J66" s="588"/>
      <c r="K66" s="32" t="s">
        <v>959</v>
      </c>
      <c r="L66" s="151"/>
      <c r="M66" s="33" t="s">
        <v>959</v>
      </c>
      <c r="N66" s="151"/>
      <c r="O66" s="144" t="s">
        <v>428</v>
      </c>
      <c r="P66" s="151" t="s">
        <v>427</v>
      </c>
      <c r="Q66" s="280"/>
      <c r="R66" s="18"/>
      <c r="S66" s="281"/>
      <c r="T66" s="281"/>
      <c r="U66" s="281"/>
      <c r="V66" s="281"/>
      <c r="W66" s="281"/>
      <c r="X66" s="281"/>
      <c r="Y66" s="281"/>
      <c r="Z66" s="281"/>
      <c r="AA66" s="281"/>
      <c r="AB66" s="281"/>
      <c r="AC66" s="282"/>
    </row>
    <row r="67" spans="1:29" s="279" customFormat="1" ht="26.25" hidden="1" thickBot="1">
      <c r="A67" s="275"/>
      <c r="B67" s="175" t="s">
        <v>411</v>
      </c>
      <c r="C67" s="148" t="s">
        <v>412</v>
      </c>
      <c r="D67" s="563"/>
      <c r="E67" s="565"/>
      <c r="F67" s="586"/>
      <c r="G67" s="587"/>
      <c r="H67" s="587"/>
      <c r="I67" s="587"/>
      <c r="J67" s="588"/>
      <c r="K67" s="32" t="s">
        <v>959</v>
      </c>
      <c r="L67" s="151"/>
      <c r="M67" s="33" t="s">
        <v>959</v>
      </c>
      <c r="N67" s="151"/>
      <c r="O67" s="144" t="s">
        <v>428</v>
      </c>
      <c r="P67" s="151" t="s">
        <v>427</v>
      </c>
      <c r="Q67" s="280"/>
      <c r="R67" s="18"/>
      <c r="S67" s="281"/>
      <c r="T67" s="281"/>
      <c r="U67" s="281"/>
      <c r="V67" s="281"/>
      <c r="W67" s="281"/>
      <c r="X67" s="281"/>
      <c r="Y67" s="281"/>
      <c r="Z67" s="281"/>
      <c r="AA67" s="281"/>
      <c r="AB67" s="281"/>
      <c r="AC67" s="282"/>
    </row>
    <row r="68" spans="1:29" s="279" customFormat="1" ht="26.25" hidden="1" thickBot="1">
      <c r="A68" s="275"/>
      <c r="B68" s="175" t="s">
        <v>411</v>
      </c>
      <c r="C68" s="148" t="s">
        <v>412</v>
      </c>
      <c r="D68" s="563"/>
      <c r="E68" s="565"/>
      <c r="F68" s="586"/>
      <c r="G68" s="587"/>
      <c r="H68" s="587"/>
      <c r="I68" s="587"/>
      <c r="J68" s="588"/>
      <c r="K68" s="32" t="s">
        <v>959</v>
      </c>
      <c r="L68" s="151"/>
      <c r="M68" s="33" t="s">
        <v>959</v>
      </c>
      <c r="N68" s="151"/>
      <c r="O68" s="144" t="s">
        <v>428</v>
      </c>
      <c r="P68" s="151" t="s">
        <v>427</v>
      </c>
      <c r="Q68" s="280"/>
      <c r="R68" s="18"/>
      <c r="S68" s="281"/>
      <c r="T68" s="281"/>
      <c r="U68" s="281"/>
      <c r="V68" s="281"/>
      <c r="W68" s="281"/>
      <c r="X68" s="281"/>
      <c r="Y68" s="281"/>
      <c r="Z68" s="281"/>
      <c r="AA68" s="281"/>
      <c r="AB68" s="281"/>
      <c r="AC68" s="282"/>
    </row>
    <row r="69" spans="1:29" s="279" customFormat="1" ht="26.25" hidden="1" thickBot="1">
      <c r="A69" s="275"/>
      <c r="B69" s="175" t="s">
        <v>411</v>
      </c>
      <c r="C69" s="148" t="s">
        <v>412</v>
      </c>
      <c r="D69" s="563"/>
      <c r="E69" s="565"/>
      <c r="F69" s="586"/>
      <c r="G69" s="587"/>
      <c r="H69" s="587"/>
      <c r="I69" s="587"/>
      <c r="J69" s="588"/>
      <c r="K69" s="32" t="s">
        <v>959</v>
      </c>
      <c r="L69" s="151"/>
      <c r="M69" s="33" t="s">
        <v>959</v>
      </c>
      <c r="N69" s="151"/>
      <c r="O69" s="144" t="s">
        <v>428</v>
      </c>
      <c r="P69" s="151" t="s">
        <v>427</v>
      </c>
      <c r="Q69" s="280"/>
      <c r="R69" s="18"/>
      <c r="S69" s="281"/>
      <c r="T69" s="281"/>
      <c r="U69" s="281"/>
      <c r="V69" s="281"/>
      <c r="W69" s="281"/>
      <c r="X69" s="281"/>
      <c r="Y69" s="281"/>
      <c r="Z69" s="281"/>
      <c r="AA69" s="281"/>
      <c r="AB69" s="281"/>
      <c r="AC69" s="282"/>
    </row>
    <row r="70" spans="1:29" s="279" customFormat="1" ht="26.25" hidden="1" thickBot="1">
      <c r="A70" s="275"/>
      <c r="B70" s="175" t="s">
        <v>411</v>
      </c>
      <c r="C70" s="148" t="s">
        <v>412</v>
      </c>
      <c r="D70" s="563"/>
      <c r="E70" s="565"/>
      <c r="F70" s="586"/>
      <c r="G70" s="587"/>
      <c r="H70" s="587"/>
      <c r="I70" s="587"/>
      <c r="J70" s="588"/>
      <c r="K70" s="32" t="s">
        <v>959</v>
      </c>
      <c r="L70" s="151"/>
      <c r="M70" s="33" t="s">
        <v>959</v>
      </c>
      <c r="N70" s="151"/>
      <c r="O70" s="144" t="s">
        <v>428</v>
      </c>
      <c r="P70" s="151" t="s">
        <v>427</v>
      </c>
      <c r="Q70" s="280"/>
      <c r="R70" s="18"/>
      <c r="S70" s="281"/>
      <c r="T70" s="281"/>
      <c r="U70" s="281"/>
      <c r="V70" s="281"/>
      <c r="W70" s="281"/>
      <c r="X70" s="281"/>
      <c r="Y70" s="281"/>
      <c r="Z70" s="281"/>
      <c r="AA70" s="281"/>
      <c r="AB70" s="281"/>
      <c r="AC70" s="282"/>
    </row>
    <row r="71" spans="1:29" s="279" customFormat="1" ht="26.25" hidden="1" thickBot="1">
      <c r="A71" s="275"/>
      <c r="B71" s="175" t="s">
        <v>411</v>
      </c>
      <c r="C71" s="148" t="s">
        <v>412</v>
      </c>
      <c r="D71" s="563"/>
      <c r="E71" s="565"/>
      <c r="F71" s="586"/>
      <c r="G71" s="587"/>
      <c r="H71" s="587"/>
      <c r="I71" s="587"/>
      <c r="J71" s="588"/>
      <c r="K71" s="32" t="s">
        <v>959</v>
      </c>
      <c r="L71" s="151"/>
      <c r="M71" s="33" t="s">
        <v>959</v>
      </c>
      <c r="N71" s="151"/>
      <c r="O71" s="144" t="s">
        <v>428</v>
      </c>
      <c r="P71" s="151" t="s">
        <v>427</v>
      </c>
      <c r="Q71" s="280"/>
      <c r="R71" s="18"/>
      <c r="S71" s="281"/>
      <c r="T71" s="281"/>
      <c r="U71" s="281"/>
      <c r="V71" s="281"/>
      <c r="W71" s="281"/>
      <c r="X71" s="281"/>
      <c r="Y71" s="281"/>
      <c r="Z71" s="281"/>
      <c r="AA71" s="281"/>
      <c r="AB71" s="281"/>
      <c r="AC71" s="282"/>
    </row>
    <row r="72" spans="1:29" s="279" customFormat="1" ht="26.25" hidden="1" thickBot="1">
      <c r="A72" s="275"/>
      <c r="B72" s="175" t="s">
        <v>411</v>
      </c>
      <c r="C72" s="148" t="s">
        <v>412</v>
      </c>
      <c r="D72" s="563"/>
      <c r="E72" s="565"/>
      <c r="F72" s="586"/>
      <c r="G72" s="587"/>
      <c r="H72" s="587"/>
      <c r="I72" s="587"/>
      <c r="J72" s="588"/>
      <c r="K72" s="32" t="s">
        <v>959</v>
      </c>
      <c r="L72" s="151"/>
      <c r="M72" s="33" t="s">
        <v>959</v>
      </c>
      <c r="N72" s="151"/>
      <c r="O72" s="144" t="s">
        <v>428</v>
      </c>
      <c r="P72" s="151" t="s">
        <v>427</v>
      </c>
      <c r="Q72" s="280"/>
      <c r="R72" s="18"/>
      <c r="S72" s="281"/>
      <c r="T72" s="281"/>
      <c r="U72" s="281"/>
      <c r="V72" s="281"/>
      <c r="W72" s="281"/>
      <c r="X72" s="281"/>
      <c r="Y72" s="281"/>
      <c r="Z72" s="281"/>
      <c r="AA72" s="281"/>
      <c r="AB72" s="281"/>
      <c r="AC72" s="282"/>
    </row>
    <row r="73" spans="1:29" s="279" customFormat="1" ht="26.25" hidden="1" thickBot="1">
      <c r="A73" s="275"/>
      <c r="B73" s="175" t="s">
        <v>411</v>
      </c>
      <c r="C73" s="148" t="s">
        <v>412</v>
      </c>
      <c r="D73" s="563"/>
      <c r="E73" s="565"/>
      <c r="F73" s="586"/>
      <c r="G73" s="587"/>
      <c r="H73" s="587"/>
      <c r="I73" s="587"/>
      <c r="J73" s="588"/>
      <c r="K73" s="32" t="s">
        <v>959</v>
      </c>
      <c r="L73" s="151"/>
      <c r="M73" s="33" t="s">
        <v>959</v>
      </c>
      <c r="N73" s="151"/>
      <c r="O73" s="144" t="s">
        <v>428</v>
      </c>
      <c r="P73" s="151" t="s">
        <v>427</v>
      </c>
      <c r="Q73" s="280"/>
      <c r="R73" s="18"/>
      <c r="S73" s="281"/>
      <c r="T73" s="281"/>
      <c r="U73" s="281"/>
      <c r="V73" s="281"/>
      <c r="W73" s="281"/>
      <c r="X73" s="281"/>
      <c r="Y73" s="281"/>
      <c r="Z73" s="281"/>
      <c r="AA73" s="281"/>
      <c r="AB73" s="281"/>
      <c r="AC73" s="282"/>
    </row>
    <row r="74" spans="1:29" s="279" customFormat="1" ht="26.25" hidden="1" thickBot="1">
      <c r="A74" s="275"/>
      <c r="B74" s="175" t="s">
        <v>411</v>
      </c>
      <c r="C74" s="148" t="s">
        <v>412</v>
      </c>
      <c r="D74" s="563"/>
      <c r="E74" s="565"/>
      <c r="F74" s="586"/>
      <c r="G74" s="587"/>
      <c r="H74" s="587"/>
      <c r="I74" s="587"/>
      <c r="J74" s="588"/>
      <c r="K74" s="32" t="s">
        <v>959</v>
      </c>
      <c r="L74" s="151"/>
      <c r="M74" s="33" t="s">
        <v>959</v>
      </c>
      <c r="N74" s="151"/>
      <c r="O74" s="144" t="s">
        <v>428</v>
      </c>
      <c r="P74" s="151" t="s">
        <v>427</v>
      </c>
      <c r="Q74" s="280"/>
      <c r="R74" s="18"/>
      <c r="S74" s="281"/>
      <c r="T74" s="281"/>
      <c r="U74" s="281"/>
      <c r="V74" s="281"/>
      <c r="W74" s="281"/>
      <c r="X74" s="281"/>
      <c r="Y74" s="281"/>
      <c r="Z74" s="281"/>
      <c r="AA74" s="281"/>
      <c r="AB74" s="281"/>
      <c r="AC74" s="282"/>
    </row>
    <row r="75" spans="1:29" s="279" customFormat="1" ht="26.25" hidden="1" thickBot="1">
      <c r="A75" s="275"/>
      <c r="B75" s="175" t="s">
        <v>411</v>
      </c>
      <c r="C75" s="148" t="s">
        <v>412</v>
      </c>
      <c r="D75" s="563"/>
      <c r="E75" s="565"/>
      <c r="F75" s="586"/>
      <c r="G75" s="587"/>
      <c r="H75" s="587"/>
      <c r="I75" s="587"/>
      <c r="J75" s="588"/>
      <c r="K75" s="32" t="s">
        <v>959</v>
      </c>
      <c r="L75" s="151"/>
      <c r="M75" s="33" t="s">
        <v>959</v>
      </c>
      <c r="N75" s="151"/>
      <c r="O75" s="144" t="s">
        <v>428</v>
      </c>
      <c r="P75" s="151" t="s">
        <v>427</v>
      </c>
      <c r="Q75" s="280"/>
      <c r="R75" s="18"/>
      <c r="S75" s="281"/>
      <c r="T75" s="281"/>
      <c r="U75" s="281"/>
      <c r="V75" s="281"/>
      <c r="W75" s="281"/>
      <c r="X75" s="281"/>
      <c r="Y75" s="281"/>
      <c r="Z75" s="281"/>
      <c r="AA75" s="281"/>
      <c r="AB75" s="281"/>
      <c r="AC75" s="282"/>
    </row>
    <row r="76" spans="1:29" s="279" customFormat="1" ht="26.25" hidden="1" thickBot="1">
      <c r="A76" s="275"/>
      <c r="B76" s="175" t="s">
        <v>411</v>
      </c>
      <c r="C76" s="148" t="s">
        <v>412</v>
      </c>
      <c r="D76" s="563"/>
      <c r="E76" s="565"/>
      <c r="F76" s="586"/>
      <c r="G76" s="587"/>
      <c r="H76" s="587"/>
      <c r="I76" s="587"/>
      <c r="J76" s="588"/>
      <c r="K76" s="32" t="s">
        <v>959</v>
      </c>
      <c r="L76" s="151"/>
      <c r="M76" s="33" t="s">
        <v>959</v>
      </c>
      <c r="N76" s="151"/>
      <c r="O76" s="144" t="s">
        <v>428</v>
      </c>
      <c r="P76" s="151" t="s">
        <v>427</v>
      </c>
      <c r="Q76" s="280"/>
      <c r="R76" s="18"/>
      <c r="S76" s="281"/>
      <c r="T76" s="281"/>
      <c r="U76" s="281"/>
      <c r="V76" s="281"/>
      <c r="W76" s="281"/>
      <c r="X76" s="281"/>
      <c r="Y76" s="281"/>
      <c r="Z76" s="281"/>
      <c r="AA76" s="281"/>
      <c r="AB76" s="281"/>
      <c r="AC76" s="282"/>
    </row>
    <row r="77" spans="1:29" s="279" customFormat="1" ht="26.25" hidden="1" thickBot="1">
      <c r="A77" s="275"/>
      <c r="B77" s="175" t="s">
        <v>411</v>
      </c>
      <c r="C77" s="148" t="s">
        <v>412</v>
      </c>
      <c r="D77" s="563"/>
      <c r="E77" s="565"/>
      <c r="F77" s="586"/>
      <c r="G77" s="587"/>
      <c r="H77" s="587"/>
      <c r="I77" s="587"/>
      <c r="J77" s="588"/>
      <c r="K77" s="32" t="s">
        <v>959</v>
      </c>
      <c r="L77" s="151"/>
      <c r="M77" s="33" t="s">
        <v>959</v>
      </c>
      <c r="N77" s="151"/>
      <c r="O77" s="144" t="s">
        <v>428</v>
      </c>
      <c r="P77" s="151" t="s">
        <v>427</v>
      </c>
      <c r="Q77" s="280"/>
      <c r="R77" s="18"/>
      <c r="S77" s="281"/>
      <c r="T77" s="281"/>
      <c r="U77" s="281"/>
      <c r="V77" s="281"/>
      <c r="W77" s="281"/>
      <c r="X77" s="281"/>
      <c r="Y77" s="281"/>
      <c r="Z77" s="281"/>
      <c r="AA77" s="281"/>
      <c r="AB77" s="281"/>
      <c r="AC77" s="282"/>
    </row>
    <row r="78" spans="1:29" s="279" customFormat="1" ht="26.25" hidden="1" thickBot="1">
      <c r="A78" s="275"/>
      <c r="B78" s="175" t="s">
        <v>411</v>
      </c>
      <c r="C78" s="148" t="s">
        <v>412</v>
      </c>
      <c r="D78" s="563"/>
      <c r="E78" s="565"/>
      <c r="F78" s="586"/>
      <c r="G78" s="587"/>
      <c r="H78" s="587"/>
      <c r="I78" s="587"/>
      <c r="J78" s="588"/>
      <c r="K78" s="32" t="s">
        <v>959</v>
      </c>
      <c r="L78" s="151"/>
      <c r="M78" s="33" t="s">
        <v>959</v>
      </c>
      <c r="N78" s="151"/>
      <c r="O78" s="144" t="s">
        <v>428</v>
      </c>
      <c r="P78" s="151" t="s">
        <v>427</v>
      </c>
      <c r="Q78" s="280"/>
      <c r="R78" s="18"/>
      <c r="S78" s="281"/>
      <c r="T78" s="281"/>
      <c r="U78" s="281"/>
      <c r="V78" s="281"/>
      <c r="W78" s="281"/>
      <c r="X78" s="281"/>
      <c r="Y78" s="281"/>
      <c r="Z78" s="281"/>
      <c r="AA78" s="281"/>
      <c r="AB78" s="281"/>
      <c r="AC78" s="282"/>
    </row>
    <row r="79" spans="1:29" s="279" customFormat="1" ht="26.25" hidden="1" thickBot="1">
      <c r="A79" s="275"/>
      <c r="B79" s="175" t="s">
        <v>411</v>
      </c>
      <c r="C79" s="148" t="s">
        <v>412</v>
      </c>
      <c r="D79" s="563"/>
      <c r="E79" s="565"/>
      <c r="F79" s="586"/>
      <c r="G79" s="587"/>
      <c r="H79" s="587"/>
      <c r="I79" s="587"/>
      <c r="J79" s="588"/>
      <c r="K79" s="32" t="s">
        <v>959</v>
      </c>
      <c r="L79" s="151"/>
      <c r="M79" s="33" t="s">
        <v>959</v>
      </c>
      <c r="N79" s="151"/>
      <c r="O79" s="144" t="s">
        <v>428</v>
      </c>
      <c r="P79" s="151" t="s">
        <v>427</v>
      </c>
      <c r="Q79" s="280"/>
      <c r="R79" s="18"/>
      <c r="S79" s="281"/>
      <c r="T79" s="281"/>
      <c r="U79" s="281"/>
      <c r="V79" s="281"/>
      <c r="W79" s="281"/>
      <c r="X79" s="281"/>
      <c r="Y79" s="281"/>
      <c r="Z79" s="281"/>
      <c r="AA79" s="281"/>
      <c r="AB79" s="281"/>
      <c r="AC79" s="282"/>
    </row>
    <row r="80" spans="1:29" s="279" customFormat="1" ht="26.25" hidden="1" thickBot="1">
      <c r="A80" s="275"/>
      <c r="B80" s="175" t="s">
        <v>411</v>
      </c>
      <c r="C80" s="148" t="s">
        <v>412</v>
      </c>
      <c r="D80" s="563"/>
      <c r="E80" s="565"/>
      <c r="F80" s="586"/>
      <c r="G80" s="587"/>
      <c r="H80" s="587"/>
      <c r="I80" s="587"/>
      <c r="J80" s="588"/>
      <c r="K80" s="32" t="s">
        <v>959</v>
      </c>
      <c r="L80" s="151"/>
      <c r="M80" s="33" t="s">
        <v>959</v>
      </c>
      <c r="N80" s="151"/>
      <c r="O80" s="144" t="s">
        <v>428</v>
      </c>
      <c r="P80" s="151" t="s">
        <v>427</v>
      </c>
      <c r="Q80" s="280"/>
      <c r="R80" s="18"/>
      <c r="S80" s="281"/>
      <c r="T80" s="281"/>
      <c r="U80" s="281"/>
      <c r="V80" s="281"/>
      <c r="W80" s="281"/>
      <c r="X80" s="281"/>
      <c r="Y80" s="281"/>
      <c r="Z80" s="281"/>
      <c r="AA80" s="281"/>
      <c r="AB80" s="281"/>
      <c r="AC80" s="282"/>
    </row>
    <row r="81" spans="1:29" s="279" customFormat="1" ht="26.25" hidden="1" thickBot="1">
      <c r="A81" s="275"/>
      <c r="B81" s="175" t="s">
        <v>411</v>
      </c>
      <c r="C81" s="148" t="s">
        <v>412</v>
      </c>
      <c r="D81" s="563"/>
      <c r="E81" s="565"/>
      <c r="F81" s="586"/>
      <c r="G81" s="587"/>
      <c r="H81" s="587"/>
      <c r="I81" s="587"/>
      <c r="J81" s="588"/>
      <c r="K81" s="32" t="s">
        <v>959</v>
      </c>
      <c r="L81" s="151"/>
      <c r="M81" s="33" t="s">
        <v>959</v>
      </c>
      <c r="N81" s="151"/>
      <c r="O81" s="144" t="s">
        <v>428</v>
      </c>
      <c r="P81" s="151" t="s">
        <v>427</v>
      </c>
      <c r="Q81" s="280"/>
      <c r="R81" s="18"/>
      <c r="S81" s="281"/>
      <c r="T81" s="281"/>
      <c r="U81" s="281"/>
      <c r="V81" s="281"/>
      <c r="W81" s="281"/>
      <c r="X81" s="281"/>
      <c r="Y81" s="281"/>
      <c r="Z81" s="281"/>
      <c r="AA81" s="281"/>
      <c r="AB81" s="281"/>
      <c r="AC81" s="282"/>
    </row>
    <row r="82" spans="1:29" s="279" customFormat="1" ht="26.25" hidden="1" thickBot="1">
      <c r="A82" s="275"/>
      <c r="B82" s="175" t="s">
        <v>411</v>
      </c>
      <c r="C82" s="148" t="s">
        <v>412</v>
      </c>
      <c r="D82" s="563"/>
      <c r="E82" s="565"/>
      <c r="F82" s="586"/>
      <c r="G82" s="587"/>
      <c r="H82" s="587"/>
      <c r="I82" s="587"/>
      <c r="J82" s="588"/>
      <c r="K82" s="32" t="s">
        <v>959</v>
      </c>
      <c r="L82" s="151"/>
      <c r="M82" s="33" t="s">
        <v>959</v>
      </c>
      <c r="N82" s="151"/>
      <c r="O82" s="144" t="s">
        <v>428</v>
      </c>
      <c r="P82" s="151" t="s">
        <v>427</v>
      </c>
      <c r="Q82" s="280"/>
      <c r="R82" s="18"/>
      <c r="S82" s="281"/>
      <c r="T82" s="281"/>
      <c r="U82" s="281"/>
      <c r="V82" s="281"/>
      <c r="W82" s="281"/>
      <c r="X82" s="281"/>
      <c r="Y82" s="281"/>
      <c r="Z82" s="281"/>
      <c r="AA82" s="281"/>
      <c r="AB82" s="281"/>
      <c r="AC82" s="282"/>
    </row>
    <row r="83" spans="1:29" s="279" customFormat="1" ht="26.25" hidden="1" thickBot="1">
      <c r="A83" s="275"/>
      <c r="B83" s="175" t="s">
        <v>411</v>
      </c>
      <c r="C83" s="148" t="s">
        <v>412</v>
      </c>
      <c r="D83" s="563"/>
      <c r="E83" s="565"/>
      <c r="F83" s="586"/>
      <c r="G83" s="587"/>
      <c r="H83" s="587"/>
      <c r="I83" s="587"/>
      <c r="J83" s="588"/>
      <c r="K83" s="32" t="s">
        <v>959</v>
      </c>
      <c r="L83" s="151"/>
      <c r="M83" s="33" t="s">
        <v>959</v>
      </c>
      <c r="N83" s="151"/>
      <c r="O83" s="144" t="s">
        <v>428</v>
      </c>
      <c r="P83" s="151" t="s">
        <v>427</v>
      </c>
      <c r="Q83" s="280"/>
      <c r="R83" s="18"/>
      <c r="S83" s="281"/>
      <c r="T83" s="281"/>
      <c r="U83" s="281"/>
      <c r="V83" s="281"/>
      <c r="W83" s="281"/>
      <c r="X83" s="281"/>
      <c r="Y83" s="281"/>
      <c r="Z83" s="281"/>
      <c r="AA83" s="281"/>
      <c r="AB83" s="281"/>
      <c r="AC83" s="282"/>
    </row>
    <row r="84" spans="1:29" s="279" customFormat="1" ht="26.25" hidden="1" thickBot="1">
      <c r="A84" s="275"/>
      <c r="B84" s="175" t="s">
        <v>411</v>
      </c>
      <c r="C84" s="148" t="s">
        <v>412</v>
      </c>
      <c r="D84" s="563"/>
      <c r="E84" s="565"/>
      <c r="F84" s="586"/>
      <c r="G84" s="587"/>
      <c r="H84" s="587"/>
      <c r="I84" s="587"/>
      <c r="J84" s="588"/>
      <c r="K84" s="32" t="s">
        <v>959</v>
      </c>
      <c r="L84" s="151"/>
      <c r="M84" s="33" t="s">
        <v>959</v>
      </c>
      <c r="N84" s="151"/>
      <c r="O84" s="144" t="s">
        <v>428</v>
      </c>
      <c r="P84" s="151" t="s">
        <v>427</v>
      </c>
      <c r="Q84" s="280"/>
      <c r="R84" s="18"/>
      <c r="S84" s="281"/>
      <c r="T84" s="281"/>
      <c r="U84" s="281"/>
      <c r="V84" s="281"/>
      <c r="W84" s="281"/>
      <c r="X84" s="281"/>
      <c r="Y84" s="281"/>
      <c r="Z84" s="281"/>
      <c r="AA84" s="281"/>
      <c r="AB84" s="281"/>
      <c r="AC84" s="282"/>
    </row>
    <row r="85" spans="1:29" s="279" customFormat="1" ht="26.25" hidden="1" thickBot="1">
      <c r="A85" s="275"/>
      <c r="B85" s="175" t="s">
        <v>411</v>
      </c>
      <c r="C85" s="148" t="s">
        <v>412</v>
      </c>
      <c r="D85" s="563"/>
      <c r="E85" s="565"/>
      <c r="F85" s="586"/>
      <c r="G85" s="587"/>
      <c r="H85" s="587"/>
      <c r="I85" s="587"/>
      <c r="J85" s="588"/>
      <c r="K85" s="32" t="s">
        <v>959</v>
      </c>
      <c r="L85" s="151"/>
      <c r="M85" s="33" t="s">
        <v>959</v>
      </c>
      <c r="N85" s="151"/>
      <c r="O85" s="144" t="s">
        <v>428</v>
      </c>
      <c r="P85" s="151" t="s">
        <v>427</v>
      </c>
      <c r="Q85" s="280"/>
      <c r="R85" s="18"/>
      <c r="S85" s="281"/>
      <c r="T85" s="281"/>
      <c r="U85" s="281"/>
      <c r="V85" s="281"/>
      <c r="W85" s="281"/>
      <c r="X85" s="281"/>
      <c r="Y85" s="281"/>
      <c r="Z85" s="281"/>
      <c r="AA85" s="281"/>
      <c r="AB85" s="281"/>
      <c r="AC85" s="282"/>
    </row>
    <row r="86" spans="1:29" s="279" customFormat="1" ht="26.25" hidden="1" thickBot="1">
      <c r="A86" s="275"/>
      <c r="B86" s="175" t="s">
        <v>411</v>
      </c>
      <c r="C86" s="148" t="s">
        <v>412</v>
      </c>
      <c r="D86" s="563"/>
      <c r="E86" s="565"/>
      <c r="F86" s="586"/>
      <c r="G86" s="587"/>
      <c r="H86" s="587"/>
      <c r="I86" s="587"/>
      <c r="J86" s="588"/>
      <c r="K86" s="32" t="s">
        <v>959</v>
      </c>
      <c r="L86" s="151"/>
      <c r="M86" s="33" t="s">
        <v>959</v>
      </c>
      <c r="N86" s="151"/>
      <c r="O86" s="144" t="s">
        <v>428</v>
      </c>
      <c r="P86" s="151" t="s">
        <v>427</v>
      </c>
      <c r="Q86" s="280"/>
      <c r="R86" s="18"/>
      <c r="S86" s="281"/>
      <c r="T86" s="281"/>
      <c r="U86" s="281"/>
      <c r="V86" s="281"/>
      <c r="W86" s="281"/>
      <c r="X86" s="281"/>
      <c r="Y86" s="281"/>
      <c r="Z86" s="281"/>
      <c r="AA86" s="281"/>
      <c r="AB86" s="281"/>
      <c r="AC86" s="282"/>
    </row>
    <row r="87" spans="1:29" s="279" customFormat="1" ht="26.25" hidden="1" thickBot="1">
      <c r="A87" s="275"/>
      <c r="B87" s="175" t="s">
        <v>411</v>
      </c>
      <c r="C87" s="148" t="s">
        <v>412</v>
      </c>
      <c r="D87" s="563"/>
      <c r="E87" s="565"/>
      <c r="F87" s="586"/>
      <c r="G87" s="587"/>
      <c r="H87" s="587"/>
      <c r="I87" s="587"/>
      <c r="J87" s="588"/>
      <c r="K87" s="32" t="s">
        <v>959</v>
      </c>
      <c r="L87" s="151"/>
      <c r="M87" s="33" t="s">
        <v>959</v>
      </c>
      <c r="N87" s="151"/>
      <c r="O87" s="144" t="s">
        <v>428</v>
      </c>
      <c r="P87" s="151" t="s">
        <v>427</v>
      </c>
      <c r="Q87" s="280"/>
      <c r="R87" s="18"/>
      <c r="S87" s="281"/>
      <c r="T87" s="281"/>
      <c r="U87" s="281"/>
      <c r="V87" s="281"/>
      <c r="W87" s="281"/>
      <c r="X87" s="281"/>
      <c r="Y87" s="281"/>
      <c r="Z87" s="281"/>
      <c r="AA87" s="281"/>
      <c r="AB87" s="281"/>
      <c r="AC87" s="282"/>
    </row>
    <row r="88" spans="1:29" s="279" customFormat="1" ht="26.25" hidden="1" thickBot="1">
      <c r="A88" s="275"/>
      <c r="B88" s="175" t="s">
        <v>411</v>
      </c>
      <c r="C88" s="148" t="s">
        <v>412</v>
      </c>
      <c r="D88" s="662"/>
      <c r="E88" s="663"/>
      <c r="F88" s="594"/>
      <c r="G88" s="595"/>
      <c r="H88" s="595"/>
      <c r="I88" s="595"/>
      <c r="J88" s="596"/>
      <c r="K88" s="182" t="s">
        <v>959</v>
      </c>
      <c r="L88" s="183"/>
      <c r="M88" s="184" t="s">
        <v>959</v>
      </c>
      <c r="N88" s="183"/>
      <c r="O88" s="185" t="s">
        <v>428</v>
      </c>
      <c r="P88" s="151" t="s">
        <v>427</v>
      </c>
      <c r="Q88" s="287"/>
      <c r="R88" s="26"/>
      <c r="S88" s="288"/>
      <c r="T88" s="288"/>
      <c r="U88" s="288"/>
      <c r="V88" s="288"/>
      <c r="W88" s="288"/>
      <c r="X88" s="288"/>
      <c r="Y88" s="288"/>
      <c r="Z88" s="288"/>
      <c r="AA88" s="288"/>
      <c r="AB88" s="288"/>
      <c r="AC88" s="289"/>
    </row>
    <row r="89" spans="1:29" s="279" customFormat="1" ht="34.5" hidden="1" customHeight="1">
      <c r="A89" s="275"/>
      <c r="B89" s="172" t="s">
        <v>806</v>
      </c>
      <c r="C89" s="25" t="s">
        <v>807</v>
      </c>
      <c r="D89" s="562"/>
      <c r="E89" s="564"/>
      <c r="F89" s="664"/>
      <c r="G89" s="592"/>
      <c r="H89" s="592"/>
      <c r="I89" s="592"/>
      <c r="J89" s="593"/>
      <c r="K89" s="32"/>
      <c r="L89" s="151"/>
      <c r="M89" s="33"/>
      <c r="N89" s="151"/>
      <c r="O89" s="144"/>
      <c r="P89" s="151"/>
      <c r="Q89" s="276"/>
      <c r="R89" s="24"/>
      <c r="S89" s="277"/>
      <c r="T89" s="277"/>
      <c r="U89" s="277"/>
      <c r="V89" s="277"/>
      <c r="W89" s="277"/>
      <c r="X89" s="277"/>
      <c r="Y89" s="277"/>
      <c r="Z89" s="277"/>
      <c r="AA89" s="277"/>
      <c r="AB89" s="277"/>
      <c r="AC89" s="278"/>
    </row>
    <row r="90" spans="1:29" s="279" customFormat="1" ht="34.5" hidden="1" customHeight="1">
      <c r="A90" s="275"/>
      <c r="B90" s="175" t="s">
        <v>806</v>
      </c>
      <c r="C90" s="19" t="s">
        <v>807</v>
      </c>
      <c r="D90" s="563"/>
      <c r="E90" s="565"/>
      <c r="F90" s="586"/>
      <c r="G90" s="587"/>
      <c r="H90" s="587"/>
      <c r="I90" s="587"/>
      <c r="J90" s="588"/>
      <c r="K90" s="32"/>
      <c r="L90" s="151"/>
      <c r="M90" s="33"/>
      <c r="N90" s="151"/>
      <c r="O90" s="144"/>
      <c r="P90" s="151"/>
      <c r="Q90" s="280"/>
      <c r="R90" s="18"/>
      <c r="S90" s="281"/>
      <c r="T90" s="281"/>
      <c r="U90" s="281"/>
      <c r="V90" s="281"/>
      <c r="W90" s="281"/>
      <c r="X90" s="281"/>
      <c r="Y90" s="281"/>
      <c r="Z90" s="281"/>
      <c r="AA90" s="281"/>
      <c r="AB90" s="281"/>
      <c r="AC90" s="282"/>
    </row>
    <row r="91" spans="1:29" s="279" customFormat="1" ht="34.5" hidden="1" customHeight="1">
      <c r="A91" s="275"/>
      <c r="B91" s="188" t="s">
        <v>806</v>
      </c>
      <c r="C91" s="27" t="s">
        <v>807</v>
      </c>
      <c r="D91" s="662"/>
      <c r="E91" s="663"/>
      <c r="F91" s="594"/>
      <c r="G91" s="595"/>
      <c r="H91" s="595"/>
      <c r="I91" s="595"/>
      <c r="J91" s="596"/>
      <c r="K91" s="32"/>
      <c r="L91" s="151"/>
      <c r="M91" s="33"/>
      <c r="N91" s="151"/>
      <c r="O91" s="144"/>
      <c r="P91" s="151"/>
      <c r="Q91" s="287"/>
      <c r="R91" s="26"/>
      <c r="S91" s="288"/>
      <c r="T91" s="288"/>
      <c r="U91" s="288"/>
      <c r="V91" s="288"/>
      <c r="W91" s="288"/>
      <c r="X91" s="288"/>
      <c r="Y91" s="288"/>
      <c r="Z91" s="288"/>
      <c r="AA91" s="288"/>
      <c r="AB91" s="288"/>
      <c r="AC91" s="289"/>
    </row>
    <row r="92" spans="1:29" s="279" customFormat="1" ht="34.5" hidden="1" customHeight="1">
      <c r="A92" s="275"/>
      <c r="B92" s="24" t="s">
        <v>53</v>
      </c>
      <c r="C92" s="25" t="s">
        <v>390</v>
      </c>
      <c r="D92" s="34"/>
      <c r="E92" s="35"/>
      <c r="F92" s="591" t="s">
        <v>407</v>
      </c>
      <c r="G92" s="592"/>
      <c r="H92" s="592"/>
      <c r="I92" s="592"/>
      <c r="J92" s="593"/>
      <c r="K92" s="30"/>
      <c r="L92" s="150"/>
      <c r="M92" s="31"/>
      <c r="N92" s="150"/>
      <c r="O92" s="189"/>
      <c r="P92" s="150"/>
      <c r="Q92" s="276"/>
      <c r="R92" s="24"/>
      <c r="S92" s="277"/>
      <c r="T92" s="277"/>
      <c r="U92" s="277"/>
      <c r="V92" s="277"/>
      <c r="W92" s="277"/>
      <c r="X92" s="277"/>
      <c r="Y92" s="277"/>
      <c r="Z92" s="277"/>
      <c r="AA92" s="277"/>
      <c r="AB92" s="277"/>
      <c r="AC92" s="278"/>
    </row>
    <row r="93" spans="1:29" s="279" customFormat="1" ht="34.5" hidden="1" customHeight="1">
      <c r="A93" s="275"/>
      <c r="B93" s="18" t="s">
        <v>53</v>
      </c>
      <c r="C93" s="19" t="s">
        <v>390</v>
      </c>
      <c r="D93" s="36"/>
      <c r="E93" s="37"/>
      <c r="F93" s="586" t="s">
        <v>408</v>
      </c>
      <c r="G93" s="587"/>
      <c r="H93" s="587"/>
      <c r="I93" s="587"/>
      <c r="J93" s="588"/>
      <c r="K93" s="32"/>
      <c r="L93" s="151"/>
      <c r="M93" s="33"/>
      <c r="N93" s="151"/>
      <c r="O93" s="144"/>
      <c r="P93" s="151"/>
      <c r="Q93" s="280"/>
      <c r="R93" s="18"/>
      <c r="S93" s="281"/>
      <c r="T93" s="281"/>
      <c r="U93" s="281"/>
      <c r="V93" s="281"/>
      <c r="W93" s="281"/>
      <c r="X93" s="281"/>
      <c r="Y93" s="281"/>
      <c r="Z93" s="281"/>
      <c r="AA93" s="281"/>
      <c r="AB93" s="281"/>
      <c r="AC93" s="282"/>
    </row>
    <row r="94" spans="1:29" s="279" customFormat="1" ht="34.5" hidden="1" customHeight="1">
      <c r="A94" s="275"/>
      <c r="B94" s="18" t="s">
        <v>53</v>
      </c>
      <c r="C94" s="19" t="s">
        <v>390</v>
      </c>
      <c r="D94" s="36"/>
      <c r="E94" s="37"/>
      <c r="F94" s="586" t="s">
        <v>409</v>
      </c>
      <c r="G94" s="587"/>
      <c r="H94" s="587"/>
      <c r="I94" s="587"/>
      <c r="J94" s="588"/>
      <c r="K94" s="32"/>
      <c r="L94" s="151"/>
      <c r="M94" s="33"/>
      <c r="N94" s="151"/>
      <c r="O94" s="144"/>
      <c r="P94" s="151"/>
      <c r="Q94" s="280"/>
      <c r="R94" s="18"/>
      <c r="S94" s="281"/>
      <c r="T94" s="281"/>
      <c r="U94" s="281"/>
      <c r="V94" s="281"/>
      <c r="W94" s="281"/>
      <c r="X94" s="281"/>
      <c r="Y94" s="281"/>
      <c r="Z94" s="281"/>
      <c r="AA94" s="281"/>
      <c r="AB94" s="281"/>
      <c r="AC94" s="282"/>
    </row>
    <row r="95" spans="1:29" s="279" customFormat="1" ht="34.5" hidden="1" customHeight="1">
      <c r="A95" s="275"/>
      <c r="B95" s="18" t="s">
        <v>53</v>
      </c>
      <c r="C95" s="19" t="s">
        <v>390</v>
      </c>
      <c r="D95" s="36"/>
      <c r="E95" s="37"/>
      <c r="F95" s="586" t="s">
        <v>410</v>
      </c>
      <c r="G95" s="587"/>
      <c r="H95" s="587"/>
      <c r="I95" s="587"/>
      <c r="J95" s="588"/>
      <c r="K95" s="32"/>
      <c r="L95" s="151"/>
      <c r="M95" s="33"/>
      <c r="N95" s="151"/>
      <c r="O95" s="144"/>
      <c r="P95" s="151"/>
      <c r="Q95" s="280"/>
      <c r="R95" s="18"/>
      <c r="S95" s="281"/>
      <c r="T95" s="281"/>
      <c r="U95" s="281"/>
      <c r="V95" s="281"/>
      <c r="W95" s="281"/>
      <c r="X95" s="281"/>
      <c r="Y95" s="281"/>
      <c r="Z95" s="281"/>
      <c r="AA95" s="281"/>
      <c r="AB95" s="281"/>
      <c r="AC95" s="282"/>
    </row>
    <row r="96" spans="1:29" s="279" customFormat="1" ht="34.5" hidden="1" customHeight="1">
      <c r="A96" s="275"/>
      <c r="B96" s="18" t="s">
        <v>53</v>
      </c>
      <c r="C96" s="19" t="s">
        <v>390</v>
      </c>
      <c r="D96" s="36"/>
      <c r="E96" s="37"/>
      <c r="F96" s="586" t="s">
        <v>808</v>
      </c>
      <c r="G96" s="587"/>
      <c r="H96" s="587"/>
      <c r="I96" s="587"/>
      <c r="J96" s="588"/>
      <c r="K96" s="32"/>
      <c r="L96" s="151"/>
      <c r="M96" s="33"/>
      <c r="N96" s="151"/>
      <c r="O96" s="144"/>
      <c r="P96" s="151"/>
      <c r="Q96" s="280"/>
      <c r="R96" s="18"/>
      <c r="S96" s="281"/>
      <c r="T96" s="281"/>
      <c r="U96" s="281"/>
      <c r="V96" s="281"/>
      <c r="W96" s="281"/>
      <c r="X96" s="281"/>
      <c r="Y96" s="281"/>
      <c r="Z96" s="281"/>
      <c r="AA96" s="281"/>
      <c r="AB96" s="281"/>
      <c r="AC96" s="282"/>
    </row>
    <row r="97" spans="1:31" s="279" customFormat="1" ht="34.5" hidden="1" customHeight="1">
      <c r="A97" s="275"/>
      <c r="B97" s="18" t="s">
        <v>53</v>
      </c>
      <c r="C97" s="19" t="s">
        <v>390</v>
      </c>
      <c r="D97" s="36"/>
      <c r="E97" s="37"/>
      <c r="F97" s="586"/>
      <c r="G97" s="587"/>
      <c r="H97" s="587"/>
      <c r="I97" s="587"/>
      <c r="J97" s="588"/>
      <c r="K97" s="32"/>
      <c r="L97" s="151"/>
      <c r="M97" s="33"/>
      <c r="N97" s="151"/>
      <c r="O97" s="144"/>
      <c r="P97" s="151"/>
      <c r="Q97" s="280"/>
      <c r="R97" s="18"/>
      <c r="S97" s="281"/>
      <c r="T97" s="281"/>
      <c r="U97" s="281"/>
      <c r="V97" s="281"/>
      <c r="W97" s="281"/>
      <c r="X97" s="281"/>
      <c r="Y97" s="281"/>
      <c r="Z97" s="281"/>
      <c r="AA97" s="281"/>
      <c r="AB97" s="281"/>
      <c r="AC97" s="282"/>
    </row>
    <row r="98" spans="1:31" s="279" customFormat="1" ht="34.5" hidden="1" customHeight="1">
      <c r="A98" s="275"/>
      <c r="B98" s="18" t="s">
        <v>53</v>
      </c>
      <c r="C98" s="19" t="s">
        <v>390</v>
      </c>
      <c r="D98" s="36"/>
      <c r="E98" s="37"/>
      <c r="F98" s="586"/>
      <c r="G98" s="587"/>
      <c r="H98" s="587"/>
      <c r="I98" s="587"/>
      <c r="J98" s="588"/>
      <c r="K98" s="32"/>
      <c r="L98" s="151"/>
      <c r="M98" s="33"/>
      <c r="N98" s="151"/>
      <c r="O98" s="144"/>
      <c r="P98" s="151"/>
      <c r="Q98" s="280"/>
      <c r="R98" s="18"/>
      <c r="S98" s="281"/>
      <c r="T98" s="281"/>
      <c r="U98" s="281"/>
      <c r="V98" s="281"/>
      <c r="W98" s="281"/>
      <c r="X98" s="281"/>
      <c r="Y98" s="281"/>
      <c r="Z98" s="281"/>
      <c r="AA98" s="281"/>
      <c r="AB98" s="281"/>
      <c r="AC98" s="282"/>
    </row>
    <row r="99" spans="1:31" s="279" customFormat="1" ht="34.5" hidden="1" customHeight="1">
      <c r="A99" s="275"/>
      <c r="B99" s="18" t="s">
        <v>53</v>
      </c>
      <c r="C99" s="19" t="s">
        <v>390</v>
      </c>
      <c r="D99" s="36"/>
      <c r="E99" s="37"/>
      <c r="F99" s="586"/>
      <c r="G99" s="587"/>
      <c r="H99" s="587"/>
      <c r="I99" s="587"/>
      <c r="J99" s="588"/>
      <c r="K99" s="32"/>
      <c r="L99" s="151"/>
      <c r="M99" s="33"/>
      <c r="N99" s="151"/>
      <c r="O99" s="144"/>
      <c r="P99" s="151"/>
      <c r="Q99" s="280"/>
      <c r="R99" s="18"/>
      <c r="S99" s="281"/>
      <c r="T99" s="281"/>
      <c r="U99" s="281"/>
      <c r="V99" s="281"/>
      <c r="W99" s="281"/>
      <c r="X99" s="281"/>
      <c r="Y99" s="281"/>
      <c r="Z99" s="281"/>
      <c r="AA99" s="281"/>
      <c r="AB99" s="281"/>
      <c r="AC99" s="282"/>
    </row>
    <row r="100" spans="1:31" s="279" customFormat="1" ht="34.5" hidden="1" customHeight="1">
      <c r="A100" s="275"/>
      <c r="B100" s="18" t="s">
        <v>53</v>
      </c>
      <c r="C100" s="19" t="s">
        <v>390</v>
      </c>
      <c r="D100" s="36"/>
      <c r="E100" s="37"/>
      <c r="F100" s="586"/>
      <c r="G100" s="587"/>
      <c r="H100" s="587"/>
      <c r="I100" s="587"/>
      <c r="J100" s="588"/>
      <c r="K100" s="32"/>
      <c r="L100" s="151"/>
      <c r="M100" s="33"/>
      <c r="N100" s="151"/>
      <c r="O100" s="144"/>
      <c r="P100" s="151"/>
      <c r="Q100" s="280"/>
      <c r="R100" s="18"/>
      <c r="S100" s="281"/>
      <c r="T100" s="281"/>
      <c r="U100" s="281"/>
      <c r="V100" s="281"/>
      <c r="W100" s="281"/>
      <c r="X100" s="281"/>
      <c r="Y100" s="281"/>
      <c r="Z100" s="281"/>
      <c r="AA100" s="281"/>
      <c r="AB100" s="281"/>
      <c r="AC100" s="282"/>
    </row>
    <row r="101" spans="1:31" s="290" customFormat="1" ht="34.5" hidden="1" customHeight="1">
      <c r="A101" s="275"/>
      <c r="B101" s="26" t="s">
        <v>53</v>
      </c>
      <c r="C101" s="27" t="s">
        <v>390</v>
      </c>
      <c r="D101" s="38"/>
      <c r="E101" s="39"/>
      <c r="F101" s="594"/>
      <c r="G101" s="595"/>
      <c r="H101" s="595"/>
      <c r="I101" s="595"/>
      <c r="J101" s="596"/>
      <c r="K101" s="182"/>
      <c r="L101" s="183"/>
      <c r="M101" s="184"/>
      <c r="N101" s="183"/>
      <c r="O101" s="185"/>
      <c r="P101" s="183"/>
      <c r="Q101" s="287"/>
      <c r="R101" s="26"/>
      <c r="S101" s="288"/>
      <c r="T101" s="288"/>
      <c r="U101" s="288"/>
      <c r="V101" s="288"/>
      <c r="W101" s="288"/>
      <c r="X101" s="288"/>
      <c r="Y101" s="288"/>
      <c r="Z101" s="288"/>
      <c r="AA101" s="288"/>
      <c r="AB101" s="288"/>
      <c r="AC101" s="289"/>
      <c r="AD101" s="279"/>
    </row>
    <row r="102" spans="1:31" s="290" customFormat="1" ht="34.5" hidden="1" customHeight="1">
      <c r="A102" s="275"/>
      <c r="B102" s="26" t="s">
        <v>391</v>
      </c>
      <c r="C102" s="27" t="s">
        <v>392</v>
      </c>
      <c r="D102" s="194"/>
      <c r="E102" s="195"/>
      <c r="F102" s="594"/>
      <c r="G102" s="595"/>
      <c r="H102" s="595"/>
      <c r="I102" s="595"/>
      <c r="J102" s="596"/>
      <c r="K102" s="182"/>
      <c r="L102" s="183"/>
      <c r="M102" s="184"/>
      <c r="N102" s="183"/>
      <c r="O102" s="185"/>
      <c r="P102" s="183"/>
      <c r="Q102" s="287"/>
      <c r="R102" s="26"/>
      <c r="S102" s="288"/>
      <c r="T102" s="288"/>
      <c r="U102" s="288"/>
      <c r="V102" s="288"/>
      <c r="W102" s="288"/>
      <c r="X102" s="288"/>
      <c r="Y102" s="288"/>
      <c r="Z102" s="288"/>
      <c r="AA102" s="288"/>
      <c r="AB102" s="288"/>
      <c r="AC102" s="289"/>
      <c r="AD102" s="279"/>
    </row>
    <row r="103" spans="1:31" ht="26.25" customHeight="1" thickBot="1">
      <c r="A103" s="291"/>
      <c r="B103" s="292"/>
      <c r="C103" s="293"/>
      <c r="D103" s="292"/>
      <c r="E103" s="294"/>
      <c r="F103" s="292"/>
      <c r="G103" s="292"/>
      <c r="H103" s="292"/>
      <c r="I103" s="292"/>
      <c r="J103" s="292"/>
      <c r="K103" s="295"/>
      <c r="L103" s="294"/>
      <c r="M103" s="296"/>
      <c r="N103" s="297"/>
      <c r="O103" s="665" t="s">
        <v>18</v>
      </c>
      <c r="P103" s="666"/>
      <c r="Q103" s="298">
        <f>+SUM(Q16:Q102)</f>
        <v>326000000</v>
      </c>
      <c r="AD103" s="261">
        <v>318300000</v>
      </c>
      <c r="AE103" s="299">
        <f>Q103-AD103</f>
        <v>7700000</v>
      </c>
    </row>
    <row r="104" spans="1:31" ht="13.5" customHeight="1" thickBot="1">
      <c r="A104" s="260"/>
      <c r="B104" s="300"/>
      <c r="C104" s="301"/>
      <c r="D104" s="300"/>
      <c r="E104" s="302"/>
      <c r="F104" s="300"/>
      <c r="G104" s="300"/>
      <c r="H104" s="300"/>
      <c r="I104" s="300"/>
      <c r="J104" s="300"/>
      <c r="K104" s="303"/>
      <c r="L104" s="302"/>
      <c r="M104" s="304"/>
      <c r="N104" s="302"/>
      <c r="O104" s="305"/>
      <c r="P104" s="306"/>
      <c r="Q104" s="307"/>
    </row>
    <row r="105" spans="1:31" ht="19.5" customHeight="1">
      <c r="A105" s="260"/>
      <c r="B105" s="308"/>
      <c r="C105" s="309"/>
      <c r="D105" s="309"/>
      <c r="E105" s="310"/>
      <c r="F105" s="308"/>
      <c r="G105" s="309"/>
      <c r="H105" s="309"/>
      <c r="I105" s="309"/>
      <c r="J105" s="309"/>
      <c r="K105" s="309"/>
      <c r="L105" s="311"/>
      <c r="M105" s="309"/>
      <c r="N105" s="312"/>
      <c r="O105" s="313"/>
      <c r="P105" s="314"/>
      <c r="Q105" s="313"/>
      <c r="R105" s="313"/>
      <c r="S105" s="313"/>
      <c r="T105" s="313"/>
      <c r="U105" s="313"/>
      <c r="V105" s="313"/>
      <c r="W105" s="313"/>
      <c r="X105" s="313"/>
      <c r="Y105" s="313"/>
      <c r="Z105" s="313"/>
      <c r="AA105" s="313"/>
      <c r="AB105" s="313"/>
      <c r="AC105" s="315"/>
    </row>
    <row r="106" spans="1:31" ht="19.5" customHeight="1">
      <c r="A106" s="260"/>
      <c r="B106" s="316" t="s">
        <v>16</v>
      </c>
      <c r="C106" s="317"/>
      <c r="D106" s="317"/>
      <c r="E106" s="318"/>
      <c r="F106" s="319" t="s">
        <v>26</v>
      </c>
      <c r="G106" s="319"/>
      <c r="H106" s="319"/>
      <c r="I106" s="319"/>
      <c r="J106" s="319"/>
      <c r="K106" s="319"/>
      <c r="L106" s="320"/>
      <c r="M106" s="319"/>
      <c r="N106" s="321"/>
      <c r="O106" s="322" t="s">
        <v>17</v>
      </c>
      <c r="P106" s="323"/>
      <c r="Q106" s="322"/>
      <c r="R106" s="322"/>
      <c r="S106" s="322"/>
      <c r="AC106" s="324"/>
    </row>
    <row r="107" spans="1:31" ht="19.5" customHeight="1">
      <c r="A107" s="260"/>
      <c r="B107" s="325" t="s">
        <v>952</v>
      </c>
      <c r="C107" s="326"/>
      <c r="D107" s="326"/>
      <c r="E107" s="327"/>
      <c r="F107" s="328" t="s">
        <v>955</v>
      </c>
      <c r="G107" s="326"/>
      <c r="H107" s="326"/>
      <c r="I107" s="326"/>
      <c r="J107" s="326"/>
      <c r="K107" s="326"/>
      <c r="L107" s="329"/>
      <c r="M107" s="326"/>
      <c r="N107" s="327"/>
      <c r="O107" s="330" t="s">
        <v>957</v>
      </c>
      <c r="P107" s="331"/>
      <c r="Q107" s="332"/>
      <c r="R107" s="332"/>
      <c r="S107" s="332"/>
      <c r="AC107" s="324"/>
    </row>
    <row r="108" spans="1:31" ht="19.5" customHeight="1">
      <c r="A108" s="260"/>
      <c r="B108" s="325" t="s">
        <v>953</v>
      </c>
      <c r="C108" s="326"/>
      <c r="D108" s="326"/>
      <c r="E108" s="327"/>
      <c r="F108" s="328" t="s">
        <v>956</v>
      </c>
      <c r="G108" s="326"/>
      <c r="H108" s="326"/>
      <c r="I108" s="326"/>
      <c r="J108" s="326"/>
      <c r="K108" s="326"/>
      <c r="L108" s="329"/>
      <c r="M108" s="326"/>
      <c r="N108" s="327"/>
      <c r="O108" s="330" t="s">
        <v>958</v>
      </c>
      <c r="P108" s="331"/>
      <c r="Q108" s="332"/>
      <c r="R108" s="332"/>
      <c r="S108" s="332"/>
      <c r="AC108" s="324"/>
    </row>
    <row r="109" spans="1:31" ht="19.5" customHeight="1">
      <c r="A109" s="260"/>
      <c r="B109" s="325" t="s">
        <v>954</v>
      </c>
      <c r="C109" s="326"/>
      <c r="D109" s="326"/>
      <c r="E109" s="327"/>
      <c r="F109" s="328" t="s">
        <v>954</v>
      </c>
      <c r="G109" s="326"/>
      <c r="H109" s="326"/>
      <c r="I109" s="326"/>
      <c r="J109" s="326"/>
      <c r="K109" s="326"/>
      <c r="L109" s="329"/>
      <c r="M109" s="326"/>
      <c r="N109" s="327"/>
      <c r="O109" s="330" t="s">
        <v>954</v>
      </c>
      <c r="P109" s="331"/>
      <c r="Q109" s="332"/>
      <c r="R109" s="332"/>
      <c r="S109" s="332"/>
      <c r="AC109" s="324"/>
    </row>
    <row r="110" spans="1:31" ht="13.5" thickBot="1">
      <c r="A110" s="260"/>
      <c r="B110" s="333"/>
      <c r="C110" s="334"/>
      <c r="D110" s="334"/>
      <c r="E110" s="335"/>
      <c r="F110" s="333"/>
      <c r="G110" s="334"/>
      <c r="H110" s="334"/>
      <c r="I110" s="334"/>
      <c r="J110" s="334"/>
      <c r="K110" s="334"/>
      <c r="L110" s="336"/>
      <c r="M110" s="334"/>
      <c r="N110" s="337"/>
      <c r="O110" s="338"/>
      <c r="P110" s="339"/>
      <c r="Q110" s="338"/>
      <c r="R110" s="338"/>
      <c r="S110" s="338"/>
      <c r="T110" s="338"/>
      <c r="U110" s="338"/>
      <c r="V110" s="338"/>
      <c r="W110" s="338"/>
      <c r="X110" s="338"/>
      <c r="Y110" s="338"/>
      <c r="Z110" s="338"/>
      <c r="AA110" s="338"/>
      <c r="AB110" s="338"/>
      <c r="AC110" s="340"/>
    </row>
    <row r="111" spans="1:31" hidden="1">
      <c r="Q111" s="347">
        <v>310600000</v>
      </c>
    </row>
    <row r="112" spans="1:31" hidden="1">
      <c r="Q112" s="347">
        <f>+Q103-Q111</f>
        <v>15400000</v>
      </c>
    </row>
    <row r="113" hidden="1"/>
    <row r="114" hidden="1"/>
  </sheetData>
  <mergeCells count="84">
    <mergeCell ref="F69:J69"/>
    <mergeCell ref="F70:J70"/>
    <mergeCell ref="F71:J71"/>
    <mergeCell ref="F72:J72"/>
    <mergeCell ref="F99:J99"/>
    <mergeCell ref="F100:J100"/>
    <mergeCell ref="F101:J101"/>
    <mergeCell ref="F102:J102"/>
    <mergeCell ref="O103:P103"/>
    <mergeCell ref="F78:J78"/>
    <mergeCell ref="F67:J67"/>
    <mergeCell ref="AD51:AF51"/>
    <mergeCell ref="AD50:AF50"/>
    <mergeCell ref="F98:J98"/>
    <mergeCell ref="F92:J92"/>
    <mergeCell ref="F93:J93"/>
    <mergeCell ref="F94:J94"/>
    <mergeCell ref="F95:J95"/>
    <mergeCell ref="F96:J96"/>
    <mergeCell ref="F97:J97"/>
    <mergeCell ref="F85:J85"/>
    <mergeCell ref="F86:J86"/>
    <mergeCell ref="F87:J87"/>
    <mergeCell ref="F88:J88"/>
    <mergeCell ref="F68:J68"/>
    <mergeCell ref="F73:J73"/>
    <mergeCell ref="F74:J74"/>
    <mergeCell ref="F75:J75"/>
    <mergeCell ref="F76:J76"/>
    <mergeCell ref="F77:J77"/>
    <mergeCell ref="U14:U15"/>
    <mergeCell ref="AD18:AF18"/>
    <mergeCell ref="F66:J66"/>
    <mergeCell ref="D89:D91"/>
    <mergeCell ref="E89:E91"/>
    <mergeCell ref="F89:J89"/>
    <mergeCell ref="F90:J90"/>
    <mergeCell ref="F91:J91"/>
    <mergeCell ref="D16:D88"/>
    <mergeCell ref="E16:E88"/>
    <mergeCell ref="F79:J79"/>
    <mergeCell ref="F80:J80"/>
    <mergeCell ref="F81:J81"/>
    <mergeCell ref="F82:J82"/>
    <mergeCell ref="F83:J83"/>
    <mergeCell ref="F84:J84"/>
    <mergeCell ref="R13:AC13"/>
    <mergeCell ref="K14:L14"/>
    <mergeCell ref="M14:N14"/>
    <mergeCell ref="AB14:AB15"/>
    <mergeCell ref="AC14:AC15"/>
    <mergeCell ref="Y14:Y15"/>
    <mergeCell ref="Z14:Z15"/>
    <mergeCell ref="AA14:AA15"/>
    <mergeCell ref="V14:V15"/>
    <mergeCell ref="W14:W15"/>
    <mergeCell ref="X14:X15"/>
    <mergeCell ref="O14:P14"/>
    <mergeCell ref="Q14:Q15"/>
    <mergeCell ref="R14:R15"/>
    <mergeCell ref="S14:S15"/>
    <mergeCell ref="T14:T15"/>
    <mergeCell ref="A12:Q12"/>
    <mergeCell ref="B13:C14"/>
    <mergeCell ref="D13:E14"/>
    <mergeCell ref="F13:J15"/>
    <mergeCell ref="K13:Q13"/>
    <mergeCell ref="B6:F6"/>
    <mergeCell ref="G6:N6"/>
    <mergeCell ref="O6:P6"/>
    <mergeCell ref="Q6:AC6"/>
    <mergeCell ref="L10:M11"/>
    <mergeCell ref="N10:AC11"/>
    <mergeCell ref="A1:AC1"/>
    <mergeCell ref="B2:AC2"/>
    <mergeCell ref="B3:AC3"/>
    <mergeCell ref="A4:Q4"/>
    <mergeCell ref="A5:Q5"/>
    <mergeCell ref="A7:Q7"/>
    <mergeCell ref="B8:E9"/>
    <mergeCell ref="F8:K9"/>
    <mergeCell ref="L8:AC8"/>
    <mergeCell ref="L9:M9"/>
    <mergeCell ref="N9:AC9"/>
  </mergeCells>
  <dataValidations count="1">
    <dataValidation type="list" allowBlank="1" showInputMessage="1" showErrorMessage="1" sqref="N16:N88" xr:uid="{00000000-0002-0000-0100-000000000000}">
      <formula1>IF(L16="GASTOS PREGRADO",GtosPre,IF(L16="INVERSIÓN",Inversiones,InverPre))</formula1>
    </dataValidation>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1000000}">
          <x14:formula1>
            <xm:f>'D:\[Herr PPTO Acade 2020-Bienestar Cultura (1).xlsx]Listas'!#REF!</xm:f>
          </x14:formula1>
          <xm:sqref>L16:L88 P16:P88</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249977111117893"/>
  </sheetPr>
  <dimension ref="A1:AE43"/>
  <sheetViews>
    <sheetView topLeftCell="D32" zoomScale="80" zoomScaleNormal="80" workbookViewId="0">
      <selection activeCell="H34" sqref="H34"/>
    </sheetView>
  </sheetViews>
  <sheetFormatPr baseColWidth="10" defaultRowHeight="12.75"/>
  <cols>
    <col min="1" max="1" width="7.28515625" style="452" customWidth="1"/>
    <col min="2" max="2" width="10.42578125" style="356" customWidth="1"/>
    <col min="3" max="3" width="55.7109375" style="453" customWidth="1"/>
    <col min="4" max="4" width="13.7109375" style="356" customWidth="1"/>
    <col min="5" max="5" width="23.140625" style="454" customWidth="1"/>
    <col min="6" max="6" width="39" style="455" customWidth="1"/>
    <col min="7" max="7" width="14.85546875" style="455" customWidth="1"/>
    <col min="8" max="8" width="22" style="455" customWidth="1"/>
    <col min="9" max="9" width="5.140625" style="455" customWidth="1"/>
    <col min="10" max="10" width="28.42578125" style="455" customWidth="1"/>
    <col min="11" max="11" width="9.5703125" style="456" hidden="1" customWidth="1"/>
    <col min="12" max="12" width="14" style="457" hidden="1" customWidth="1"/>
    <col min="13" max="13" width="13.42578125" style="458" hidden="1" customWidth="1"/>
    <col min="14" max="14" width="31.7109375" style="457" hidden="1" customWidth="1"/>
    <col min="15" max="15" width="9.7109375" style="459" hidden="1" customWidth="1"/>
    <col min="16" max="16" width="14" style="457" hidden="1" customWidth="1"/>
    <col min="17" max="17" width="19.42578125" style="460" customWidth="1"/>
    <col min="18" max="29" width="4" style="356" customWidth="1"/>
    <col min="30" max="30" width="21.5703125" style="349" customWidth="1"/>
    <col min="31" max="31" width="15.85546875" style="349" bestFit="1" customWidth="1"/>
    <col min="32" max="16384" width="11.42578125" style="349"/>
  </cols>
  <sheetData>
    <row r="1" spans="1:30" ht="17.25" customHeight="1">
      <c r="A1" s="673"/>
      <c r="B1" s="674"/>
      <c r="C1" s="674"/>
      <c r="D1" s="674"/>
      <c r="E1" s="674"/>
      <c r="F1" s="674"/>
      <c r="G1" s="674"/>
      <c r="H1" s="674"/>
      <c r="I1" s="674"/>
      <c r="J1" s="674"/>
      <c r="K1" s="674"/>
      <c r="L1" s="674"/>
      <c r="M1" s="674"/>
      <c r="N1" s="674"/>
      <c r="O1" s="674"/>
      <c r="P1" s="674"/>
      <c r="Q1" s="674"/>
      <c r="R1" s="674"/>
      <c r="S1" s="674"/>
      <c r="T1" s="674"/>
      <c r="U1" s="674"/>
      <c r="V1" s="674"/>
      <c r="W1" s="674"/>
      <c r="X1" s="674"/>
      <c r="Y1" s="674"/>
      <c r="Z1" s="674"/>
      <c r="AA1" s="674"/>
      <c r="AB1" s="674"/>
      <c r="AC1" s="675"/>
    </row>
    <row r="2" spans="1:30">
      <c r="A2" s="350"/>
      <c r="B2" s="676" t="s">
        <v>9</v>
      </c>
      <c r="C2" s="677"/>
      <c r="D2" s="677"/>
      <c r="E2" s="677"/>
      <c r="F2" s="677"/>
      <c r="G2" s="677"/>
      <c r="H2" s="677"/>
      <c r="I2" s="677"/>
      <c r="J2" s="677"/>
      <c r="K2" s="677"/>
      <c r="L2" s="677"/>
      <c r="M2" s="677"/>
      <c r="N2" s="677"/>
      <c r="O2" s="677"/>
      <c r="P2" s="677"/>
      <c r="Q2" s="677"/>
      <c r="R2" s="677"/>
      <c r="S2" s="677"/>
      <c r="T2" s="677"/>
      <c r="U2" s="677"/>
      <c r="V2" s="677"/>
      <c r="W2" s="677"/>
      <c r="X2" s="677"/>
      <c r="Y2" s="677"/>
      <c r="Z2" s="677"/>
      <c r="AA2" s="677"/>
      <c r="AB2" s="677"/>
      <c r="AC2" s="678"/>
    </row>
    <row r="3" spans="1:30">
      <c r="A3" s="350"/>
      <c r="B3" s="676" t="s">
        <v>23</v>
      </c>
      <c r="C3" s="677"/>
      <c r="D3" s="677"/>
      <c r="E3" s="677"/>
      <c r="F3" s="677"/>
      <c r="G3" s="677"/>
      <c r="H3" s="677"/>
      <c r="I3" s="677"/>
      <c r="J3" s="677"/>
      <c r="K3" s="677"/>
      <c r="L3" s="677"/>
      <c r="M3" s="677"/>
      <c r="N3" s="677"/>
      <c r="O3" s="677"/>
      <c r="P3" s="677"/>
      <c r="Q3" s="677"/>
      <c r="R3" s="677"/>
      <c r="S3" s="677"/>
      <c r="T3" s="677"/>
      <c r="U3" s="677"/>
      <c r="V3" s="677"/>
      <c r="W3" s="677"/>
      <c r="X3" s="677"/>
      <c r="Y3" s="677"/>
      <c r="Z3" s="677"/>
      <c r="AA3" s="677"/>
      <c r="AB3" s="677"/>
      <c r="AC3" s="678"/>
    </row>
    <row r="4" spans="1:30" ht="23.25" customHeight="1">
      <c r="A4" s="679"/>
      <c r="B4" s="680"/>
      <c r="C4" s="680"/>
      <c r="D4" s="680"/>
      <c r="E4" s="680"/>
      <c r="F4" s="680"/>
      <c r="G4" s="680"/>
      <c r="H4" s="680"/>
      <c r="I4" s="680"/>
      <c r="J4" s="680"/>
      <c r="K4" s="680"/>
      <c r="L4" s="680"/>
      <c r="M4" s="680"/>
      <c r="N4" s="680"/>
      <c r="O4" s="680"/>
      <c r="P4" s="680"/>
      <c r="Q4" s="681"/>
      <c r="R4" s="351"/>
      <c r="S4" s="352"/>
      <c r="T4" s="352"/>
      <c r="U4" s="352"/>
      <c r="V4" s="352"/>
      <c r="W4" s="352"/>
      <c r="X4" s="352"/>
      <c r="Y4" s="352"/>
      <c r="Z4" s="352"/>
      <c r="AA4" s="352"/>
      <c r="AB4" s="352"/>
      <c r="AC4" s="352"/>
    </row>
    <row r="5" spans="1:30" ht="13.5" thickBot="1">
      <c r="A5" s="673"/>
      <c r="B5" s="682"/>
      <c r="C5" s="682"/>
      <c r="D5" s="682"/>
      <c r="E5" s="682"/>
      <c r="F5" s="682"/>
      <c r="G5" s="682"/>
      <c r="H5" s="682"/>
      <c r="I5" s="682"/>
      <c r="J5" s="682"/>
      <c r="K5" s="682"/>
      <c r="L5" s="682"/>
      <c r="M5" s="682"/>
      <c r="N5" s="682"/>
      <c r="O5" s="682"/>
      <c r="P5" s="682"/>
      <c r="Q5" s="683"/>
      <c r="R5" s="353"/>
      <c r="S5" s="354"/>
      <c r="T5" s="354"/>
      <c r="U5" s="354"/>
      <c r="V5" s="354"/>
      <c r="W5" s="354"/>
      <c r="X5" s="354"/>
      <c r="Y5" s="354"/>
      <c r="Z5" s="354"/>
      <c r="AA5" s="354"/>
      <c r="AB5" s="354"/>
      <c r="AC5" s="354"/>
    </row>
    <row r="6" spans="1:30" ht="15.75" thickBot="1">
      <c r="A6" s="355"/>
      <c r="B6" s="667" t="s">
        <v>25</v>
      </c>
      <c r="C6" s="668"/>
      <c r="D6" s="668"/>
      <c r="E6" s="668"/>
      <c r="F6" s="669"/>
      <c r="G6" s="667" t="s">
        <v>775</v>
      </c>
      <c r="H6" s="668"/>
      <c r="I6" s="668"/>
      <c r="J6" s="668"/>
      <c r="K6" s="668"/>
      <c r="L6" s="668"/>
      <c r="M6" s="668"/>
      <c r="N6" s="669"/>
      <c r="O6" s="667" t="s">
        <v>24</v>
      </c>
      <c r="P6" s="669">
        <v>2019</v>
      </c>
      <c r="Q6" s="670" t="s">
        <v>792</v>
      </c>
      <c r="R6" s="671"/>
      <c r="S6" s="671"/>
      <c r="T6" s="671"/>
      <c r="U6" s="671"/>
      <c r="V6" s="671"/>
      <c r="W6" s="671"/>
      <c r="X6" s="671"/>
      <c r="Y6" s="671"/>
      <c r="Z6" s="671"/>
      <c r="AA6" s="671"/>
      <c r="AB6" s="671"/>
      <c r="AC6" s="672"/>
    </row>
    <row r="7" spans="1:30" ht="13.5" thickBot="1">
      <c r="A7" s="684"/>
      <c r="B7" s="684"/>
      <c r="C7" s="684"/>
      <c r="D7" s="684"/>
      <c r="E7" s="684"/>
      <c r="F7" s="684"/>
      <c r="G7" s="684"/>
      <c r="H7" s="684"/>
      <c r="I7" s="684"/>
      <c r="J7" s="684"/>
      <c r="K7" s="684"/>
      <c r="L7" s="684"/>
      <c r="M7" s="684"/>
      <c r="N7" s="684"/>
      <c r="O7" s="684"/>
      <c r="P7" s="684"/>
      <c r="Q7" s="684"/>
    </row>
    <row r="8" spans="1:30" ht="13.5" thickBot="1">
      <c r="A8" s="355"/>
      <c r="B8" s="685" t="s">
        <v>0</v>
      </c>
      <c r="C8" s="686"/>
      <c r="D8" s="686"/>
      <c r="E8" s="687"/>
      <c r="F8" s="686" t="s">
        <v>1</v>
      </c>
      <c r="G8" s="686"/>
      <c r="H8" s="686"/>
      <c r="I8" s="686"/>
      <c r="J8" s="686"/>
      <c r="K8" s="687"/>
      <c r="L8" s="667" t="s">
        <v>2</v>
      </c>
      <c r="M8" s="668"/>
      <c r="N8" s="668"/>
      <c r="O8" s="668"/>
      <c r="P8" s="668"/>
      <c r="Q8" s="668"/>
      <c r="R8" s="668"/>
      <c r="S8" s="668"/>
      <c r="T8" s="668"/>
      <c r="U8" s="668"/>
      <c r="V8" s="668"/>
      <c r="W8" s="668"/>
      <c r="X8" s="668"/>
      <c r="Y8" s="668"/>
      <c r="Z8" s="668"/>
      <c r="AA8" s="668"/>
      <c r="AB8" s="668"/>
      <c r="AC8" s="669"/>
    </row>
    <row r="9" spans="1:30" ht="13.5" thickBot="1">
      <c r="A9" s="355"/>
      <c r="B9" s="688"/>
      <c r="C9" s="689"/>
      <c r="D9" s="689"/>
      <c r="E9" s="690"/>
      <c r="F9" s="689"/>
      <c r="G9" s="689"/>
      <c r="H9" s="689"/>
      <c r="I9" s="691"/>
      <c r="J9" s="689"/>
      <c r="K9" s="690"/>
      <c r="L9" s="667" t="s">
        <v>10</v>
      </c>
      <c r="M9" s="669"/>
      <c r="N9" s="667" t="s">
        <v>19</v>
      </c>
      <c r="O9" s="668"/>
      <c r="P9" s="668"/>
      <c r="Q9" s="668"/>
      <c r="R9" s="668"/>
      <c r="S9" s="668"/>
      <c r="T9" s="668"/>
      <c r="U9" s="668"/>
      <c r="V9" s="668"/>
      <c r="W9" s="668"/>
      <c r="X9" s="668"/>
      <c r="Y9" s="668"/>
      <c r="Z9" s="668"/>
      <c r="AA9" s="668"/>
      <c r="AB9" s="668"/>
      <c r="AC9" s="669"/>
    </row>
    <row r="10" spans="1:30" ht="25.5">
      <c r="A10" s="355"/>
      <c r="B10" s="263" t="s">
        <v>13</v>
      </c>
      <c r="C10" s="357"/>
      <c r="D10" s="358" t="s">
        <v>776</v>
      </c>
      <c r="E10" s="358"/>
      <c r="F10" s="359" t="s">
        <v>773</v>
      </c>
      <c r="G10" s="360" t="s">
        <v>776</v>
      </c>
      <c r="H10" s="359" t="s">
        <v>20</v>
      </c>
      <c r="I10" s="360"/>
      <c r="J10" s="361" t="s">
        <v>21</v>
      </c>
      <c r="K10" s="362"/>
      <c r="L10" s="692" t="s">
        <v>170</v>
      </c>
      <c r="M10" s="693"/>
      <c r="N10" s="696" t="s">
        <v>960</v>
      </c>
      <c r="O10" s="697"/>
      <c r="P10" s="697"/>
      <c r="Q10" s="697"/>
      <c r="R10" s="697"/>
      <c r="S10" s="697"/>
      <c r="T10" s="697"/>
      <c r="U10" s="697"/>
      <c r="V10" s="697"/>
      <c r="W10" s="697"/>
      <c r="X10" s="697"/>
      <c r="Y10" s="697"/>
      <c r="Z10" s="697"/>
      <c r="AA10" s="697"/>
      <c r="AB10" s="697"/>
      <c r="AC10" s="698"/>
    </row>
    <row r="11" spans="1:30" ht="26.25" thickBot="1">
      <c r="A11" s="355"/>
      <c r="B11" s="268" t="s">
        <v>14</v>
      </c>
      <c r="C11" s="363"/>
      <c r="D11" s="364"/>
      <c r="E11" s="364"/>
      <c r="F11" s="365" t="s">
        <v>774</v>
      </c>
      <c r="G11" s="366"/>
      <c r="H11" s="365" t="s">
        <v>15</v>
      </c>
      <c r="I11" s="366"/>
      <c r="J11" s="367" t="s">
        <v>22</v>
      </c>
      <c r="K11" s="368"/>
      <c r="L11" s="694"/>
      <c r="M11" s="695"/>
      <c r="N11" s="699"/>
      <c r="O11" s="700"/>
      <c r="P11" s="700"/>
      <c r="Q11" s="700"/>
      <c r="R11" s="700"/>
      <c r="S11" s="700"/>
      <c r="T11" s="700"/>
      <c r="U11" s="700"/>
      <c r="V11" s="700"/>
      <c r="W11" s="700"/>
      <c r="X11" s="700"/>
      <c r="Y11" s="700"/>
      <c r="Z11" s="700"/>
      <c r="AA11" s="700"/>
      <c r="AB11" s="700"/>
      <c r="AC11" s="701"/>
    </row>
    <row r="12" spans="1:30" ht="13.5" thickBot="1">
      <c r="A12" s="684"/>
      <c r="B12" s="684"/>
      <c r="C12" s="684"/>
      <c r="D12" s="684"/>
      <c r="E12" s="684"/>
      <c r="F12" s="684"/>
      <c r="G12" s="684"/>
      <c r="H12" s="684"/>
      <c r="I12" s="684"/>
      <c r="J12" s="684"/>
      <c r="K12" s="684"/>
      <c r="L12" s="684"/>
      <c r="M12" s="684"/>
      <c r="N12" s="684"/>
      <c r="O12" s="684"/>
      <c r="P12" s="684"/>
      <c r="Q12" s="684"/>
    </row>
    <row r="13" spans="1:30" ht="13.5" thickBot="1">
      <c r="A13" s="355"/>
      <c r="B13" s="685" t="s">
        <v>8</v>
      </c>
      <c r="C13" s="686"/>
      <c r="D13" s="685" t="s">
        <v>406</v>
      </c>
      <c r="E13" s="686"/>
      <c r="F13" s="685" t="s">
        <v>395</v>
      </c>
      <c r="G13" s="686"/>
      <c r="H13" s="686"/>
      <c r="I13" s="686"/>
      <c r="J13" s="687"/>
      <c r="K13" s="667" t="s">
        <v>842</v>
      </c>
      <c r="L13" s="668"/>
      <c r="M13" s="668"/>
      <c r="N13" s="668"/>
      <c r="O13" s="668"/>
      <c r="P13" s="668"/>
      <c r="Q13" s="669"/>
      <c r="R13" s="667" t="s">
        <v>843</v>
      </c>
      <c r="S13" s="668"/>
      <c r="T13" s="668"/>
      <c r="U13" s="668"/>
      <c r="V13" s="668"/>
      <c r="W13" s="668"/>
      <c r="X13" s="668"/>
      <c r="Y13" s="668"/>
      <c r="Z13" s="668"/>
      <c r="AA13" s="668"/>
      <c r="AB13" s="668"/>
      <c r="AC13" s="669"/>
    </row>
    <row r="14" spans="1:30" ht="13.5" thickBot="1">
      <c r="A14" s="355"/>
      <c r="B14" s="688"/>
      <c r="C14" s="689"/>
      <c r="D14" s="688"/>
      <c r="E14" s="689"/>
      <c r="F14" s="702"/>
      <c r="G14" s="691"/>
      <c r="H14" s="691"/>
      <c r="I14" s="691"/>
      <c r="J14" s="703"/>
      <c r="K14" s="667" t="s">
        <v>4</v>
      </c>
      <c r="L14" s="669"/>
      <c r="M14" s="667" t="s">
        <v>5</v>
      </c>
      <c r="N14" s="669"/>
      <c r="O14" s="667" t="s">
        <v>6</v>
      </c>
      <c r="P14" s="669"/>
      <c r="Q14" s="704" t="s">
        <v>7</v>
      </c>
      <c r="R14" s="704" t="s">
        <v>398</v>
      </c>
      <c r="S14" s="704" t="s">
        <v>399</v>
      </c>
      <c r="T14" s="704" t="s">
        <v>400</v>
      </c>
      <c r="U14" s="704" t="s">
        <v>401</v>
      </c>
      <c r="V14" s="704" t="s">
        <v>400</v>
      </c>
      <c r="W14" s="704" t="s">
        <v>402</v>
      </c>
      <c r="X14" s="704" t="s">
        <v>402</v>
      </c>
      <c r="Y14" s="704" t="s">
        <v>401</v>
      </c>
      <c r="Z14" s="704" t="s">
        <v>403</v>
      </c>
      <c r="AA14" s="704" t="s">
        <v>404</v>
      </c>
      <c r="AB14" s="704" t="s">
        <v>394</v>
      </c>
      <c r="AC14" s="704" t="s">
        <v>405</v>
      </c>
      <c r="AD14" s="706" t="s">
        <v>844</v>
      </c>
    </row>
    <row r="15" spans="1:30" ht="13.5" thickBot="1">
      <c r="A15" s="355"/>
      <c r="B15" s="369" t="s">
        <v>12</v>
      </c>
      <c r="C15" s="369" t="s">
        <v>11</v>
      </c>
      <c r="D15" s="369" t="s">
        <v>393</v>
      </c>
      <c r="E15" s="369" t="s">
        <v>413</v>
      </c>
      <c r="F15" s="688"/>
      <c r="G15" s="689"/>
      <c r="H15" s="689"/>
      <c r="I15" s="689"/>
      <c r="J15" s="690"/>
      <c r="K15" s="369" t="s">
        <v>12</v>
      </c>
      <c r="L15" s="370" t="s">
        <v>11</v>
      </c>
      <c r="M15" s="369" t="s">
        <v>12</v>
      </c>
      <c r="N15" s="369" t="s">
        <v>11</v>
      </c>
      <c r="O15" s="371" t="s">
        <v>12</v>
      </c>
      <c r="P15" s="369" t="s">
        <v>11</v>
      </c>
      <c r="Q15" s="705"/>
      <c r="R15" s="705"/>
      <c r="S15" s="705"/>
      <c r="T15" s="705"/>
      <c r="U15" s="705"/>
      <c r="V15" s="705"/>
      <c r="W15" s="705"/>
      <c r="X15" s="705"/>
      <c r="Y15" s="705"/>
      <c r="Z15" s="705"/>
      <c r="AA15" s="705"/>
      <c r="AB15" s="705"/>
      <c r="AC15" s="705"/>
      <c r="AD15" s="707"/>
    </row>
    <row r="16" spans="1:30" s="377" customFormat="1" ht="239.25" customHeight="1">
      <c r="A16" s="372"/>
      <c r="B16" s="223" t="s">
        <v>411</v>
      </c>
      <c r="C16" s="212" t="s">
        <v>850</v>
      </c>
      <c r="D16" s="708"/>
      <c r="E16" s="709"/>
      <c r="F16" s="378" t="s">
        <v>932</v>
      </c>
      <c r="G16" s="506"/>
      <c r="H16" s="506"/>
      <c r="I16" s="506"/>
      <c r="J16" s="507"/>
      <c r="K16" s="219" t="s">
        <v>959</v>
      </c>
      <c r="L16" s="224"/>
      <c r="M16" s="221" t="s">
        <v>959</v>
      </c>
      <c r="N16" s="224"/>
      <c r="O16" s="222" t="s">
        <v>959</v>
      </c>
      <c r="P16" s="224"/>
      <c r="Q16" s="373"/>
      <c r="R16" s="374"/>
      <c r="S16" s="375"/>
      <c r="T16" s="375"/>
      <c r="U16" s="375"/>
      <c r="V16" s="375"/>
      <c r="W16" s="375"/>
      <c r="X16" s="375"/>
      <c r="Y16" s="375"/>
      <c r="Z16" s="375"/>
      <c r="AA16" s="375"/>
      <c r="AB16" s="375"/>
      <c r="AC16" s="376"/>
    </row>
    <row r="17" spans="1:30" s="377" customFormat="1" ht="108.75" customHeight="1">
      <c r="A17" s="372"/>
      <c r="B17" s="223" t="s">
        <v>411</v>
      </c>
      <c r="C17" s="212" t="s">
        <v>850</v>
      </c>
      <c r="D17" s="708"/>
      <c r="E17" s="709"/>
      <c r="F17" s="378"/>
      <c r="G17" s="378" t="s">
        <v>933</v>
      </c>
      <c r="H17" s="506"/>
      <c r="I17" s="506"/>
      <c r="J17" s="507"/>
      <c r="K17" s="219" t="s">
        <v>420</v>
      </c>
      <c r="L17" s="224" t="s">
        <v>470</v>
      </c>
      <c r="M17" s="221">
        <v>6208021201</v>
      </c>
      <c r="N17" s="224" t="s">
        <v>767</v>
      </c>
      <c r="O17" s="222" t="s">
        <v>428</v>
      </c>
      <c r="P17" s="224" t="s">
        <v>427</v>
      </c>
      <c r="Q17" s="373">
        <v>3000000</v>
      </c>
      <c r="R17" s="374"/>
      <c r="S17" s="375"/>
      <c r="T17" s="375"/>
      <c r="U17" s="379" t="s">
        <v>776</v>
      </c>
      <c r="V17" s="379" t="s">
        <v>776</v>
      </c>
      <c r="W17" s="375"/>
      <c r="X17" s="375"/>
      <c r="Y17" s="375"/>
      <c r="Z17" s="379" t="s">
        <v>776</v>
      </c>
      <c r="AA17" s="379" t="s">
        <v>776</v>
      </c>
      <c r="AB17" s="375"/>
      <c r="AC17" s="376"/>
    </row>
    <row r="18" spans="1:30" s="377" customFormat="1" ht="91.5" customHeight="1">
      <c r="A18" s="372"/>
      <c r="B18" s="223" t="s">
        <v>411</v>
      </c>
      <c r="C18" s="212" t="s">
        <v>850</v>
      </c>
      <c r="D18" s="708"/>
      <c r="E18" s="709"/>
      <c r="F18" s="378"/>
      <c r="G18" s="378" t="s">
        <v>934</v>
      </c>
      <c r="H18" s="506"/>
      <c r="I18" s="506"/>
      <c r="J18" s="507"/>
      <c r="K18" s="219" t="s">
        <v>420</v>
      </c>
      <c r="L18" s="224" t="s">
        <v>470</v>
      </c>
      <c r="M18" s="221">
        <v>6208021201</v>
      </c>
      <c r="N18" s="224" t="s">
        <v>767</v>
      </c>
      <c r="O18" s="222" t="s">
        <v>428</v>
      </c>
      <c r="P18" s="224" t="s">
        <v>427</v>
      </c>
      <c r="Q18" s="373">
        <v>4000000</v>
      </c>
      <c r="R18" s="374"/>
      <c r="S18" s="375"/>
      <c r="T18" s="375"/>
      <c r="U18" s="375"/>
      <c r="V18" s="375"/>
      <c r="W18" s="375"/>
      <c r="X18" s="375"/>
      <c r="Y18" s="379" t="s">
        <v>776</v>
      </c>
      <c r="Z18" s="379" t="s">
        <v>776</v>
      </c>
      <c r="AA18" s="379" t="s">
        <v>776</v>
      </c>
      <c r="AB18" s="375"/>
      <c r="AC18" s="376"/>
    </row>
    <row r="19" spans="1:30" s="377" customFormat="1" ht="64.5" customHeight="1">
      <c r="A19" s="372"/>
      <c r="B19" s="223" t="s">
        <v>411</v>
      </c>
      <c r="C19" s="212" t="s">
        <v>850</v>
      </c>
      <c r="D19" s="708"/>
      <c r="E19" s="709"/>
      <c r="F19" s="378"/>
      <c r="G19" s="378" t="s">
        <v>935</v>
      </c>
      <c r="H19" s="506"/>
      <c r="I19" s="506"/>
      <c r="J19" s="507"/>
      <c r="K19" s="219" t="s">
        <v>420</v>
      </c>
      <c r="L19" s="224" t="s">
        <v>470</v>
      </c>
      <c r="M19" s="221">
        <v>6208021201</v>
      </c>
      <c r="N19" s="224" t="s">
        <v>767</v>
      </c>
      <c r="O19" s="222" t="s">
        <v>428</v>
      </c>
      <c r="P19" s="224" t="s">
        <v>427</v>
      </c>
      <c r="Q19" s="373">
        <v>2500000</v>
      </c>
      <c r="R19" s="374"/>
      <c r="S19" s="375"/>
      <c r="T19" s="375"/>
      <c r="U19" s="375"/>
      <c r="V19" s="375"/>
      <c r="W19" s="379" t="s">
        <v>776</v>
      </c>
      <c r="X19" s="379" t="s">
        <v>776</v>
      </c>
      <c r="Y19" s="375"/>
      <c r="Z19" s="375"/>
      <c r="AA19" s="375"/>
      <c r="AB19" s="375"/>
      <c r="AC19" s="376"/>
    </row>
    <row r="20" spans="1:30" s="377" customFormat="1" ht="93.75" customHeight="1">
      <c r="A20" s="372"/>
      <c r="B20" s="223" t="s">
        <v>411</v>
      </c>
      <c r="C20" s="212" t="s">
        <v>850</v>
      </c>
      <c r="D20" s="708"/>
      <c r="E20" s="709"/>
      <c r="F20" s="378"/>
      <c r="G20" s="378" t="s">
        <v>845</v>
      </c>
      <c r="H20" s="506"/>
      <c r="I20" s="506"/>
      <c r="J20" s="507"/>
      <c r="K20" s="219"/>
      <c r="L20" s="224"/>
      <c r="M20" s="221"/>
      <c r="N20" s="224"/>
      <c r="O20" s="222"/>
      <c r="P20" s="224"/>
      <c r="Q20" s="373"/>
      <c r="R20" s="374"/>
      <c r="S20" s="375"/>
      <c r="T20" s="375"/>
      <c r="U20" s="379" t="s">
        <v>776</v>
      </c>
      <c r="V20" s="379" t="s">
        <v>776</v>
      </c>
      <c r="W20" s="379"/>
      <c r="X20" s="379"/>
      <c r="Y20" s="379" t="s">
        <v>776</v>
      </c>
      <c r="Z20" s="379"/>
      <c r="AA20" s="379" t="s">
        <v>776</v>
      </c>
      <c r="AB20" s="375"/>
      <c r="AC20" s="376"/>
    </row>
    <row r="21" spans="1:30" s="377" customFormat="1" ht="54.75" customHeight="1">
      <c r="A21" s="372"/>
      <c r="B21" s="223" t="s">
        <v>411</v>
      </c>
      <c r="C21" s="212" t="s">
        <v>850</v>
      </c>
      <c r="D21" s="708"/>
      <c r="E21" s="709"/>
      <c r="F21" s="508" t="s">
        <v>846</v>
      </c>
      <c r="G21" s="509"/>
      <c r="H21" s="509"/>
      <c r="I21" s="509"/>
      <c r="J21" s="510"/>
      <c r="K21" s="219" t="s">
        <v>420</v>
      </c>
      <c r="L21" s="224" t="s">
        <v>470</v>
      </c>
      <c r="M21" s="221">
        <v>6208021201</v>
      </c>
      <c r="N21" s="224" t="s">
        <v>767</v>
      </c>
      <c r="O21" s="222" t="s">
        <v>428</v>
      </c>
      <c r="P21" s="224" t="s">
        <v>427</v>
      </c>
      <c r="Q21" s="373">
        <v>22000000</v>
      </c>
      <c r="R21" s="380" t="s">
        <v>776</v>
      </c>
      <c r="S21" s="379" t="s">
        <v>776</v>
      </c>
      <c r="T21" s="379" t="s">
        <v>776</v>
      </c>
      <c r="U21" s="379" t="s">
        <v>776</v>
      </c>
      <c r="V21" s="379" t="s">
        <v>776</v>
      </c>
      <c r="W21" s="379" t="s">
        <v>776</v>
      </c>
      <c r="X21" s="379" t="s">
        <v>776</v>
      </c>
      <c r="Y21" s="379" t="s">
        <v>776</v>
      </c>
      <c r="Z21" s="379" t="s">
        <v>776</v>
      </c>
      <c r="AA21" s="379" t="s">
        <v>776</v>
      </c>
      <c r="AB21" s="379" t="s">
        <v>776</v>
      </c>
      <c r="AC21" s="381" t="s">
        <v>776</v>
      </c>
      <c r="AD21" s="382" t="s">
        <v>847</v>
      </c>
    </row>
    <row r="22" spans="1:30" s="377" customFormat="1" ht="42.75" customHeight="1">
      <c r="A22" s="372"/>
      <c r="B22" s="223" t="s">
        <v>411</v>
      </c>
      <c r="C22" s="212" t="s">
        <v>880</v>
      </c>
      <c r="D22" s="708"/>
      <c r="E22" s="709"/>
      <c r="F22" s="508" t="s">
        <v>848</v>
      </c>
      <c r="G22" s="509"/>
      <c r="H22" s="509"/>
      <c r="I22" s="509"/>
      <c r="J22" s="510"/>
      <c r="K22" s="219"/>
      <c r="L22" s="224"/>
      <c r="M22" s="221"/>
      <c r="N22" s="224"/>
      <c r="O22" s="222"/>
      <c r="P22" s="224"/>
      <c r="Q22" s="373"/>
      <c r="R22" s="374"/>
      <c r="S22" s="375"/>
      <c r="T22" s="375"/>
      <c r="U22" s="375"/>
      <c r="V22" s="375"/>
      <c r="W22" s="375"/>
      <c r="X22" s="375"/>
      <c r="Y22" s="375"/>
      <c r="Z22" s="375"/>
      <c r="AA22" s="375"/>
      <c r="AB22" s="375"/>
      <c r="AC22" s="376"/>
    </row>
    <row r="23" spans="1:30" s="377" customFormat="1" ht="66" customHeight="1">
      <c r="A23" s="372"/>
      <c r="B23" s="223" t="s">
        <v>411</v>
      </c>
      <c r="C23" s="225" t="s">
        <v>881</v>
      </c>
      <c r="D23" s="708"/>
      <c r="E23" s="709"/>
      <c r="F23" s="378"/>
      <c r="G23" s="378" t="s">
        <v>849</v>
      </c>
      <c r="H23" s="506"/>
      <c r="I23" s="506"/>
      <c r="J23" s="507"/>
      <c r="K23" s="219"/>
      <c r="L23" s="224"/>
      <c r="M23" s="221"/>
      <c r="N23" s="224"/>
      <c r="O23" s="222"/>
      <c r="P23" s="224"/>
      <c r="Q23" s="373"/>
      <c r="R23" s="374"/>
      <c r="S23" s="379" t="s">
        <v>776</v>
      </c>
      <c r="T23" s="379" t="s">
        <v>776</v>
      </c>
      <c r="U23" s="379" t="s">
        <v>776</v>
      </c>
      <c r="V23" s="379" t="s">
        <v>776</v>
      </c>
      <c r="W23" s="379" t="s">
        <v>776</v>
      </c>
      <c r="X23" s="379" t="s">
        <v>776</v>
      </c>
      <c r="Y23" s="379" t="s">
        <v>776</v>
      </c>
      <c r="Z23" s="379" t="s">
        <v>776</v>
      </c>
      <c r="AA23" s="379" t="s">
        <v>776</v>
      </c>
      <c r="AB23" s="379" t="s">
        <v>776</v>
      </c>
      <c r="AC23" s="376"/>
    </row>
    <row r="24" spans="1:30" s="377" customFormat="1" ht="54.75" customHeight="1">
      <c r="A24" s="372"/>
      <c r="B24" s="223" t="s">
        <v>411</v>
      </c>
      <c r="C24" s="212" t="s">
        <v>850</v>
      </c>
      <c r="D24" s="708"/>
      <c r="E24" s="709"/>
      <c r="F24" s="378"/>
      <c r="G24" s="378" t="s">
        <v>851</v>
      </c>
      <c r="H24" s="506"/>
      <c r="I24" s="506"/>
      <c r="J24" s="507"/>
      <c r="K24" s="219" t="s">
        <v>420</v>
      </c>
      <c r="L24" s="224" t="s">
        <v>470</v>
      </c>
      <c r="M24" s="221">
        <v>6208021006</v>
      </c>
      <c r="N24" s="224" t="s">
        <v>852</v>
      </c>
      <c r="O24" s="222" t="s">
        <v>428</v>
      </c>
      <c r="P24" s="224" t="s">
        <v>427</v>
      </c>
      <c r="Q24" s="373">
        <v>30000000</v>
      </c>
      <c r="R24" s="374"/>
      <c r="S24" s="379" t="s">
        <v>776</v>
      </c>
      <c r="T24" s="379" t="s">
        <v>776</v>
      </c>
      <c r="U24" s="379" t="s">
        <v>776</v>
      </c>
      <c r="V24" s="379" t="s">
        <v>776</v>
      </c>
      <c r="W24" s="379" t="s">
        <v>776</v>
      </c>
      <c r="X24" s="379" t="s">
        <v>776</v>
      </c>
      <c r="Y24" s="379" t="s">
        <v>776</v>
      </c>
      <c r="Z24" s="379" t="s">
        <v>776</v>
      </c>
      <c r="AA24" s="379" t="s">
        <v>776</v>
      </c>
      <c r="AB24" s="379" t="s">
        <v>776</v>
      </c>
      <c r="AC24" s="376"/>
      <c r="AD24" s="383"/>
    </row>
    <row r="25" spans="1:30" s="377" customFormat="1" ht="71.25" customHeight="1">
      <c r="A25" s="372"/>
      <c r="B25" s="223" t="s">
        <v>411</v>
      </c>
      <c r="C25" s="212" t="s">
        <v>850</v>
      </c>
      <c r="D25" s="708"/>
      <c r="E25" s="709"/>
      <c r="F25" s="378"/>
      <c r="G25" s="378" t="s">
        <v>853</v>
      </c>
      <c r="H25" s="506"/>
      <c r="I25" s="506"/>
      <c r="J25" s="507"/>
      <c r="K25" s="219" t="s">
        <v>420</v>
      </c>
      <c r="L25" s="224" t="s">
        <v>470</v>
      </c>
      <c r="M25" s="221">
        <v>6208020707</v>
      </c>
      <c r="N25" s="224" t="s">
        <v>854</v>
      </c>
      <c r="O25" s="222" t="s">
        <v>428</v>
      </c>
      <c r="P25" s="224" t="s">
        <v>427</v>
      </c>
      <c r="Q25" s="373">
        <v>5000000</v>
      </c>
      <c r="R25" s="380" t="s">
        <v>776</v>
      </c>
      <c r="S25" s="375"/>
      <c r="T25" s="375"/>
      <c r="U25" s="379" t="s">
        <v>776</v>
      </c>
      <c r="V25" s="379"/>
      <c r="W25" s="379"/>
      <c r="X25" s="379"/>
      <c r="Y25" s="379"/>
      <c r="Z25" s="379"/>
      <c r="AA25" s="379" t="s">
        <v>776</v>
      </c>
      <c r="AB25" s="375"/>
      <c r="AC25" s="376"/>
    </row>
    <row r="26" spans="1:30" s="377" customFormat="1" ht="50.25" customHeight="1">
      <c r="A26" s="372"/>
      <c r="B26" s="223" t="s">
        <v>411</v>
      </c>
      <c r="C26" s="225" t="s">
        <v>881</v>
      </c>
      <c r="D26" s="708"/>
      <c r="E26" s="709"/>
      <c r="F26" s="378"/>
      <c r="G26" s="378" t="s">
        <v>855</v>
      </c>
      <c r="H26" s="506"/>
      <c r="I26" s="506"/>
      <c r="J26" s="507"/>
      <c r="K26" s="219"/>
      <c r="L26" s="224"/>
      <c r="M26" s="221"/>
      <c r="N26" s="224"/>
      <c r="O26" s="222"/>
      <c r="P26" s="224"/>
      <c r="Q26" s="373"/>
      <c r="R26" s="374"/>
      <c r="S26" s="375"/>
      <c r="T26" s="375"/>
      <c r="U26" s="375"/>
      <c r="V26" s="375"/>
      <c r="W26" s="375"/>
      <c r="X26" s="375"/>
      <c r="Y26" s="379" t="s">
        <v>776</v>
      </c>
      <c r="Z26" s="375"/>
      <c r="AA26" s="375"/>
      <c r="AB26" s="375"/>
      <c r="AC26" s="376"/>
    </row>
    <row r="27" spans="1:30" s="377" customFormat="1" ht="60.75" customHeight="1">
      <c r="A27" s="372"/>
      <c r="B27" s="223" t="s">
        <v>411</v>
      </c>
      <c r="C27" s="225" t="s">
        <v>881</v>
      </c>
      <c r="D27" s="708"/>
      <c r="E27" s="709"/>
      <c r="F27" s="378"/>
      <c r="G27" s="378" t="s">
        <v>856</v>
      </c>
      <c r="H27" s="506"/>
      <c r="I27" s="506"/>
      <c r="J27" s="507"/>
      <c r="K27" s="219"/>
      <c r="L27" s="224"/>
      <c r="M27" s="221"/>
      <c r="N27" s="224"/>
      <c r="O27" s="222"/>
      <c r="P27" s="224"/>
      <c r="Q27" s="373"/>
      <c r="R27" s="374"/>
      <c r="S27" s="375"/>
      <c r="T27" s="375"/>
      <c r="U27" s="375"/>
      <c r="V27" s="375"/>
      <c r="W27" s="375"/>
      <c r="X27" s="375"/>
      <c r="Y27" s="375"/>
      <c r="Z27" s="375"/>
      <c r="AA27" s="375"/>
      <c r="AB27" s="375"/>
      <c r="AC27" s="376"/>
    </row>
    <row r="28" spans="1:30" s="377" customFormat="1" ht="44.25" customHeight="1">
      <c r="A28" s="372"/>
      <c r="B28" s="223" t="s">
        <v>411</v>
      </c>
      <c r="C28" s="212" t="s">
        <v>850</v>
      </c>
      <c r="D28" s="708"/>
      <c r="E28" s="709"/>
      <c r="F28" s="508" t="s">
        <v>857</v>
      </c>
      <c r="G28" s="506"/>
      <c r="H28" s="506"/>
      <c r="I28" s="506"/>
      <c r="J28" s="507"/>
      <c r="K28" s="219" t="s">
        <v>420</v>
      </c>
      <c r="L28" s="224" t="s">
        <v>470</v>
      </c>
      <c r="M28" s="221">
        <v>6208021201</v>
      </c>
      <c r="N28" s="224" t="s">
        <v>767</v>
      </c>
      <c r="O28" s="222" t="s">
        <v>428</v>
      </c>
      <c r="P28" s="224" t="s">
        <v>427</v>
      </c>
      <c r="Q28" s="373">
        <v>4000000</v>
      </c>
      <c r="R28" s="374"/>
      <c r="S28" s="375"/>
      <c r="T28" s="375"/>
      <c r="U28" s="375"/>
      <c r="V28" s="375"/>
      <c r="W28" s="375"/>
      <c r="X28" s="375"/>
      <c r="Y28" s="375"/>
      <c r="Z28" s="375"/>
      <c r="AA28" s="375"/>
      <c r="AB28" s="375"/>
      <c r="AC28" s="376"/>
    </row>
    <row r="29" spans="1:30" s="377" customFormat="1" ht="29.25" customHeight="1">
      <c r="A29" s="372"/>
      <c r="B29" s="223" t="s">
        <v>411</v>
      </c>
      <c r="C29" s="212" t="s">
        <v>850</v>
      </c>
      <c r="D29" s="708"/>
      <c r="E29" s="709"/>
      <c r="F29" s="508" t="s">
        <v>950</v>
      </c>
      <c r="G29" s="506"/>
      <c r="H29" s="506"/>
      <c r="I29" s="506"/>
      <c r="J29" s="507"/>
      <c r="K29" s="219" t="s">
        <v>420</v>
      </c>
      <c r="L29" s="224" t="s">
        <v>470</v>
      </c>
      <c r="M29" s="221">
        <v>6208020203</v>
      </c>
      <c r="N29" s="224" t="s">
        <v>823</v>
      </c>
      <c r="O29" s="222" t="s">
        <v>428</v>
      </c>
      <c r="P29" s="224" t="s">
        <v>427</v>
      </c>
      <c r="Q29" s="373">
        <v>92000000</v>
      </c>
      <c r="R29" s="374"/>
      <c r="S29" s="375"/>
      <c r="T29" s="375"/>
      <c r="U29" s="375"/>
      <c r="V29" s="375"/>
      <c r="W29" s="375"/>
      <c r="X29" s="375"/>
      <c r="Y29" s="375"/>
      <c r="Z29" s="375"/>
      <c r="AA29" s="375"/>
      <c r="AB29" s="375"/>
      <c r="AC29" s="376"/>
      <c r="AD29" s="383" t="s">
        <v>858</v>
      </c>
    </row>
    <row r="30" spans="1:30" s="377" customFormat="1" ht="69.75" customHeight="1">
      <c r="A30" s="372"/>
      <c r="B30" s="223" t="s">
        <v>411</v>
      </c>
      <c r="C30" s="212" t="s">
        <v>850</v>
      </c>
      <c r="D30" s="708"/>
      <c r="E30" s="709"/>
      <c r="F30" s="508" t="s">
        <v>859</v>
      </c>
      <c r="G30" s="506"/>
      <c r="H30" s="506"/>
      <c r="I30" s="506"/>
      <c r="J30" s="507"/>
      <c r="K30" s="219"/>
      <c r="L30" s="224"/>
      <c r="M30" s="221"/>
      <c r="N30" s="224"/>
      <c r="O30" s="222"/>
      <c r="P30" s="224"/>
      <c r="Q30" s="373"/>
      <c r="R30" s="380" t="s">
        <v>776</v>
      </c>
      <c r="S30" s="379" t="s">
        <v>776</v>
      </c>
      <c r="T30" s="379" t="s">
        <v>776</v>
      </c>
      <c r="U30" s="379" t="s">
        <v>776</v>
      </c>
      <c r="V30" s="379" t="s">
        <v>776</v>
      </c>
      <c r="W30" s="379" t="s">
        <v>776</v>
      </c>
      <c r="X30" s="379" t="s">
        <v>776</v>
      </c>
      <c r="Y30" s="379" t="s">
        <v>776</v>
      </c>
      <c r="Z30" s="379" t="s">
        <v>776</v>
      </c>
      <c r="AA30" s="379" t="s">
        <v>776</v>
      </c>
      <c r="AB30" s="379" t="s">
        <v>776</v>
      </c>
      <c r="AC30" s="381" t="s">
        <v>776</v>
      </c>
      <c r="AD30" s="384"/>
    </row>
    <row r="31" spans="1:30" s="377" customFormat="1" ht="247.5" customHeight="1">
      <c r="A31" s="372"/>
      <c r="B31" s="223" t="s">
        <v>411</v>
      </c>
      <c r="C31" s="212" t="s">
        <v>850</v>
      </c>
      <c r="D31" s="708"/>
      <c r="E31" s="709"/>
      <c r="F31" s="504"/>
      <c r="G31" s="378" t="s">
        <v>860</v>
      </c>
      <c r="H31" s="506"/>
      <c r="I31" s="506"/>
      <c r="J31" s="507"/>
      <c r="K31" s="219"/>
      <c r="L31" s="224"/>
      <c r="M31" s="221"/>
      <c r="N31" s="224"/>
      <c r="O31" s="222"/>
      <c r="P31" s="224"/>
      <c r="Q31" s="373"/>
      <c r="R31" s="380" t="s">
        <v>776</v>
      </c>
      <c r="S31" s="379" t="s">
        <v>776</v>
      </c>
      <c r="T31" s="379" t="s">
        <v>776</v>
      </c>
      <c r="U31" s="379" t="s">
        <v>776</v>
      </c>
      <c r="V31" s="379" t="s">
        <v>776</v>
      </c>
      <c r="W31" s="379" t="s">
        <v>776</v>
      </c>
      <c r="X31" s="379" t="s">
        <v>776</v>
      </c>
      <c r="Y31" s="379" t="s">
        <v>776</v>
      </c>
      <c r="Z31" s="379" t="s">
        <v>776</v>
      </c>
      <c r="AA31" s="379" t="s">
        <v>776</v>
      </c>
      <c r="AB31" s="379" t="s">
        <v>776</v>
      </c>
      <c r="AC31" s="381" t="s">
        <v>776</v>
      </c>
    </row>
    <row r="32" spans="1:30" s="377" customFormat="1" ht="66" customHeight="1">
      <c r="A32" s="372"/>
      <c r="B32" s="223"/>
      <c r="C32" s="212"/>
      <c r="D32" s="708"/>
      <c r="E32" s="709"/>
      <c r="F32" s="508" t="s">
        <v>861</v>
      </c>
      <c r="G32" s="509"/>
      <c r="H32" s="509"/>
      <c r="I32" s="509"/>
      <c r="J32" s="510"/>
      <c r="K32" s="219" t="s">
        <v>420</v>
      </c>
      <c r="L32" s="224" t="s">
        <v>470</v>
      </c>
      <c r="M32" s="221">
        <v>6208021201</v>
      </c>
      <c r="N32" s="224" t="s">
        <v>767</v>
      </c>
      <c r="O32" s="222" t="s">
        <v>428</v>
      </c>
      <c r="P32" s="224" t="s">
        <v>427</v>
      </c>
      <c r="Q32" s="373">
        <v>2500000</v>
      </c>
      <c r="R32" s="380"/>
      <c r="S32" s="379" t="s">
        <v>776</v>
      </c>
      <c r="T32" s="375"/>
      <c r="U32" s="375"/>
      <c r="V32" s="375"/>
      <c r="W32" s="375"/>
      <c r="X32" s="375"/>
      <c r="Y32" s="375"/>
      <c r="Z32" s="375"/>
      <c r="AA32" s="375"/>
      <c r="AB32" s="375"/>
      <c r="AC32" s="376"/>
    </row>
    <row r="33" spans="1:31" s="377" customFormat="1" ht="62.25" customHeight="1">
      <c r="A33" s="372"/>
      <c r="B33" s="223" t="s">
        <v>411</v>
      </c>
      <c r="C33" s="212" t="s">
        <v>850</v>
      </c>
      <c r="D33" s="708"/>
      <c r="E33" s="709"/>
      <c r="F33" s="508" t="s">
        <v>862</v>
      </c>
      <c r="G33" s="509"/>
      <c r="H33" s="509"/>
      <c r="I33" s="509"/>
      <c r="J33" s="510"/>
      <c r="K33" s="219"/>
      <c r="L33" s="224"/>
      <c r="M33" s="221"/>
      <c r="N33" s="224"/>
      <c r="O33" s="222"/>
      <c r="P33" s="224"/>
      <c r="Q33" s="373"/>
      <c r="R33" s="374"/>
      <c r="S33" s="379" t="s">
        <v>776</v>
      </c>
      <c r="T33" s="379" t="s">
        <v>776</v>
      </c>
      <c r="U33" s="379" t="s">
        <v>776</v>
      </c>
      <c r="V33" s="379" t="s">
        <v>776</v>
      </c>
      <c r="W33" s="379" t="s">
        <v>776</v>
      </c>
      <c r="X33" s="379" t="s">
        <v>776</v>
      </c>
      <c r="Y33" s="379" t="s">
        <v>776</v>
      </c>
      <c r="Z33" s="379" t="s">
        <v>776</v>
      </c>
      <c r="AA33" s="379" t="s">
        <v>776</v>
      </c>
      <c r="AB33" s="379" t="s">
        <v>776</v>
      </c>
      <c r="AC33" s="376"/>
    </row>
    <row r="34" spans="1:31" s="377" customFormat="1" ht="119.25" customHeight="1">
      <c r="A34" s="372"/>
      <c r="B34" s="223" t="s">
        <v>411</v>
      </c>
      <c r="C34" s="212" t="s">
        <v>850</v>
      </c>
      <c r="D34" s="708"/>
      <c r="E34" s="709"/>
      <c r="F34" s="508" t="s">
        <v>863</v>
      </c>
      <c r="G34" s="509"/>
      <c r="H34" s="509"/>
      <c r="I34" s="509"/>
      <c r="J34" s="510"/>
      <c r="K34" s="219" t="s">
        <v>422</v>
      </c>
      <c r="L34" s="224" t="s">
        <v>474</v>
      </c>
      <c r="M34" s="221">
        <v>1532050101</v>
      </c>
      <c r="N34" s="224" t="s">
        <v>864</v>
      </c>
      <c r="O34" s="222" t="s">
        <v>428</v>
      </c>
      <c r="P34" s="224" t="s">
        <v>427</v>
      </c>
      <c r="Q34" s="373">
        <v>20000000</v>
      </c>
      <c r="R34" s="374"/>
      <c r="S34" s="375"/>
      <c r="T34" s="375"/>
      <c r="U34" s="375"/>
      <c r="V34" s="375"/>
      <c r="W34" s="379" t="s">
        <v>776</v>
      </c>
      <c r="X34" s="379" t="s">
        <v>776</v>
      </c>
      <c r="Y34" s="375"/>
      <c r="Z34" s="375"/>
      <c r="AA34" s="375"/>
      <c r="AB34" s="375"/>
      <c r="AC34" s="376"/>
    </row>
    <row r="35" spans="1:31" s="388" customFormat="1" ht="13.5" thickBot="1">
      <c r="A35" s="372"/>
      <c r="B35" s="226" t="s">
        <v>53</v>
      </c>
      <c r="C35" s="227" t="s">
        <v>390</v>
      </c>
      <c r="D35" s="228"/>
      <c r="E35" s="229"/>
      <c r="F35" s="716"/>
      <c r="G35" s="717"/>
      <c r="H35" s="717"/>
      <c r="I35" s="717"/>
      <c r="J35" s="718"/>
      <c r="K35" s="230"/>
      <c r="L35" s="231"/>
      <c r="M35" s="232"/>
      <c r="N35" s="231"/>
      <c r="O35" s="233"/>
      <c r="P35" s="231"/>
      <c r="Q35" s="385"/>
      <c r="R35" s="226"/>
      <c r="S35" s="386"/>
      <c r="T35" s="386"/>
      <c r="U35" s="386"/>
      <c r="V35" s="386"/>
      <c r="W35" s="386"/>
      <c r="X35" s="386"/>
      <c r="Y35" s="386"/>
      <c r="Z35" s="386"/>
      <c r="AA35" s="386"/>
      <c r="AB35" s="386"/>
      <c r="AC35" s="387"/>
    </row>
    <row r="36" spans="1:31" ht="15.75" thickBot="1">
      <c r="A36" s="389"/>
      <c r="B36" s="390"/>
      <c r="C36" s="391"/>
      <c r="D36" s="390"/>
      <c r="E36" s="392"/>
      <c r="F36" s="393"/>
      <c r="G36" s="393"/>
      <c r="H36" s="393"/>
      <c r="I36" s="393"/>
      <c r="J36" s="393"/>
      <c r="K36" s="394"/>
      <c r="L36" s="395"/>
      <c r="M36" s="396"/>
      <c r="N36" s="397"/>
      <c r="O36" s="710" t="s">
        <v>18</v>
      </c>
      <c r="P36" s="711"/>
      <c r="Q36" s="398">
        <f>SUM(Q16:Q35)</f>
        <v>185000000</v>
      </c>
      <c r="AD36" s="399">
        <v>162090000</v>
      </c>
      <c r="AE36" s="400">
        <f>Q36-AD36</f>
        <v>22910000</v>
      </c>
    </row>
    <row r="37" spans="1:31" ht="13.5" thickBot="1">
      <c r="A37" s="355"/>
      <c r="B37" s="401"/>
      <c r="C37" s="402"/>
      <c r="D37" s="401"/>
      <c r="E37" s="403"/>
      <c r="F37" s="404"/>
      <c r="G37" s="404"/>
      <c r="H37" s="404"/>
      <c r="I37" s="404"/>
      <c r="J37" s="404"/>
      <c r="K37" s="405"/>
      <c r="L37" s="406"/>
      <c r="M37" s="407"/>
      <c r="N37" s="406"/>
      <c r="O37" s="408"/>
      <c r="P37" s="409"/>
      <c r="Q37" s="410"/>
    </row>
    <row r="38" spans="1:31">
      <c r="A38" s="355"/>
      <c r="B38" s="411"/>
      <c r="C38" s="412"/>
      <c r="D38" s="413"/>
      <c r="E38" s="414"/>
      <c r="F38" s="415"/>
      <c r="G38" s="416"/>
      <c r="H38" s="416"/>
      <c r="I38" s="416"/>
      <c r="J38" s="416"/>
      <c r="K38" s="413"/>
      <c r="L38" s="417"/>
      <c r="M38" s="413"/>
      <c r="N38" s="414"/>
      <c r="O38" s="418"/>
      <c r="P38" s="417"/>
      <c r="Q38" s="413"/>
      <c r="R38" s="418"/>
      <c r="S38" s="418"/>
      <c r="T38" s="418"/>
      <c r="U38" s="418"/>
      <c r="V38" s="418"/>
      <c r="W38" s="418"/>
      <c r="X38" s="418"/>
      <c r="Y38" s="418"/>
      <c r="Z38" s="418"/>
      <c r="AA38" s="418"/>
      <c r="AB38" s="418"/>
      <c r="AC38" s="419"/>
    </row>
    <row r="39" spans="1:31">
      <c r="A39" s="355"/>
      <c r="B39" s="420" t="s">
        <v>16</v>
      </c>
      <c r="C39" s="421"/>
      <c r="D39" s="422"/>
      <c r="E39" s="423"/>
      <c r="F39" s="712" t="s">
        <v>26</v>
      </c>
      <c r="G39" s="713"/>
      <c r="H39" s="424"/>
      <c r="I39" s="424"/>
      <c r="J39" s="424"/>
      <c r="K39" s="425"/>
      <c r="L39" s="426"/>
      <c r="M39" s="427"/>
      <c r="N39" s="428"/>
      <c r="O39" s="429" t="s">
        <v>17</v>
      </c>
      <c r="P39" s="430"/>
      <c r="Q39" s="431"/>
      <c r="R39" s="429"/>
      <c r="S39" s="429"/>
      <c r="AC39" s="432"/>
    </row>
    <row r="40" spans="1:31">
      <c r="A40" s="355"/>
      <c r="B40" s="433" t="s">
        <v>952</v>
      </c>
      <c r="C40" s="434"/>
      <c r="D40" s="435"/>
      <c r="E40" s="436"/>
      <c r="F40" s="714" t="s">
        <v>955</v>
      </c>
      <c r="G40" s="715"/>
      <c r="H40" s="437"/>
      <c r="I40" s="437"/>
      <c r="J40" s="437"/>
      <c r="K40" s="435"/>
      <c r="L40" s="438"/>
      <c r="M40" s="439"/>
      <c r="N40" s="440"/>
      <c r="O40" s="441" t="s">
        <v>957</v>
      </c>
      <c r="P40" s="438"/>
      <c r="Q40" s="439"/>
      <c r="R40" s="442"/>
      <c r="S40" s="442"/>
      <c r="AC40" s="432"/>
    </row>
    <row r="41" spans="1:31">
      <c r="A41" s="355"/>
      <c r="B41" s="433" t="s">
        <v>953</v>
      </c>
      <c r="C41" s="434"/>
      <c r="D41" s="435"/>
      <c r="E41" s="436"/>
      <c r="F41" s="714" t="s">
        <v>956</v>
      </c>
      <c r="G41" s="715"/>
      <c r="H41" s="437"/>
      <c r="I41" s="437"/>
      <c r="J41" s="437"/>
      <c r="K41" s="435"/>
      <c r="L41" s="438"/>
      <c r="M41" s="439"/>
      <c r="N41" s="440"/>
      <c r="O41" s="441" t="s">
        <v>958</v>
      </c>
      <c r="P41" s="438"/>
      <c r="Q41" s="439"/>
      <c r="R41" s="442"/>
      <c r="S41" s="442"/>
      <c r="AC41" s="432"/>
    </row>
    <row r="42" spans="1:31">
      <c r="A42" s="355"/>
      <c r="B42" s="433" t="s">
        <v>954</v>
      </c>
      <c r="C42" s="434"/>
      <c r="D42" s="435"/>
      <c r="E42" s="436"/>
      <c r="F42" s="714" t="s">
        <v>954</v>
      </c>
      <c r="G42" s="715"/>
      <c r="H42" s="437"/>
      <c r="I42" s="437"/>
      <c r="J42" s="437"/>
      <c r="K42" s="435"/>
      <c r="L42" s="438"/>
      <c r="M42" s="439"/>
      <c r="N42" s="440"/>
      <c r="O42" s="441" t="s">
        <v>954</v>
      </c>
      <c r="P42" s="438"/>
      <c r="Q42" s="439"/>
      <c r="R42" s="442"/>
      <c r="S42" s="442"/>
      <c r="AC42" s="432"/>
    </row>
    <row r="43" spans="1:31" ht="13.5" thickBot="1">
      <c r="A43" s="355"/>
      <c r="B43" s="443"/>
      <c r="C43" s="444"/>
      <c r="D43" s="445"/>
      <c r="E43" s="446"/>
      <c r="F43" s="447"/>
      <c r="G43" s="448"/>
      <c r="H43" s="448"/>
      <c r="I43" s="448"/>
      <c r="J43" s="448"/>
      <c r="K43" s="445"/>
      <c r="L43" s="449"/>
      <c r="M43" s="445"/>
      <c r="N43" s="446"/>
      <c r="O43" s="450"/>
      <c r="P43" s="449"/>
      <c r="Q43" s="445"/>
      <c r="R43" s="450"/>
      <c r="S43" s="450"/>
      <c r="T43" s="450"/>
      <c r="U43" s="450"/>
      <c r="V43" s="450"/>
      <c r="W43" s="450"/>
      <c r="X43" s="450"/>
      <c r="Y43" s="450"/>
      <c r="Z43" s="450"/>
      <c r="AA43" s="450"/>
      <c r="AB43" s="450"/>
      <c r="AC43" s="451"/>
    </row>
  </sheetData>
  <mergeCells count="48">
    <mergeCell ref="F41:G41"/>
    <mergeCell ref="F42:G42"/>
    <mergeCell ref="F35:J35"/>
    <mergeCell ref="D16:D34"/>
    <mergeCell ref="E16:E34"/>
    <mergeCell ref="O36:P36"/>
    <mergeCell ref="F39:G39"/>
    <mergeCell ref="F40:G40"/>
    <mergeCell ref="U14:U15"/>
    <mergeCell ref="AB14:AB15"/>
    <mergeCell ref="AC14:AC15"/>
    <mergeCell ref="AD14:AD15"/>
    <mergeCell ref="V14:V15"/>
    <mergeCell ref="W14:W15"/>
    <mergeCell ref="X14:X15"/>
    <mergeCell ref="Y14:Y15"/>
    <mergeCell ref="Z14:Z15"/>
    <mergeCell ref="L10:M11"/>
    <mergeCell ref="N10:AC11"/>
    <mergeCell ref="A12:Q12"/>
    <mergeCell ref="B13:C14"/>
    <mergeCell ref="D13:E14"/>
    <mergeCell ref="F13:J15"/>
    <mergeCell ref="K13:Q13"/>
    <mergeCell ref="R13:AC13"/>
    <mergeCell ref="K14:L14"/>
    <mergeCell ref="M14:N14"/>
    <mergeCell ref="AA14:AA15"/>
    <mergeCell ref="O14:P14"/>
    <mergeCell ref="Q14:Q15"/>
    <mergeCell ref="R14:R15"/>
    <mergeCell ref="S14:S15"/>
    <mergeCell ref="T14:T15"/>
    <mergeCell ref="A7:Q7"/>
    <mergeCell ref="B8:E9"/>
    <mergeCell ref="F8:K9"/>
    <mergeCell ref="L8:AC8"/>
    <mergeCell ref="L9:M9"/>
    <mergeCell ref="N9:AC9"/>
    <mergeCell ref="B6:F6"/>
    <mergeCell ref="G6:N6"/>
    <mergeCell ref="O6:P6"/>
    <mergeCell ref="Q6:AC6"/>
    <mergeCell ref="A1:AC1"/>
    <mergeCell ref="B2:AC2"/>
    <mergeCell ref="B3:AC3"/>
    <mergeCell ref="A4:Q4"/>
    <mergeCell ref="A5:Q5"/>
  </mergeCells>
  <dataValidations count="1">
    <dataValidation type="list" allowBlank="1" showInputMessage="1" showErrorMessage="1" sqref="N16:N34" xr:uid="{00000000-0002-0000-0200-000000000000}">
      <formula1>IF(L16="GASTOS PREGRADO",GtosPre,IF(L16="INVERSIÓN",Inversiones,InverPre))</formula1>
    </dataValidation>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1000000}">
          <x14:formula1>
            <xm:f>'D:\PAULA\Presupuesto\[Herr PPTO Acade 2019-Bienestar Salud (Propuesta 2020) (1).xlsx]Listas'!#REF!</xm:f>
          </x14:formula1>
          <xm:sqref>P16:P34 L16:L34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6" tint="-0.249977111117893"/>
  </sheetPr>
  <dimension ref="A1:AF110"/>
  <sheetViews>
    <sheetView topLeftCell="A27" zoomScale="150" zoomScaleNormal="150" workbookViewId="0">
      <selection activeCell="J29" sqref="J29"/>
    </sheetView>
  </sheetViews>
  <sheetFormatPr baseColWidth="10" defaultRowHeight="15"/>
  <cols>
    <col min="1" max="1" width="0.5703125" style="89" customWidth="1"/>
    <col min="2" max="2" width="8.85546875" style="64" hidden="1" customWidth="1"/>
    <col min="3" max="3" width="55.7109375" style="90" hidden="1" customWidth="1"/>
    <col min="4" max="4" width="13.7109375" style="64" hidden="1" customWidth="1"/>
    <col min="5" max="5" width="23.140625" style="91" hidden="1" customWidth="1"/>
    <col min="6" max="6" width="14.7109375" style="64" customWidth="1"/>
    <col min="7" max="7" width="3.7109375" style="64" customWidth="1"/>
    <col min="8" max="8" width="22" style="64" customWidth="1"/>
    <col min="9" max="9" width="5.140625" style="64" customWidth="1"/>
    <col min="10" max="10" width="19.5703125" style="64" customWidth="1"/>
    <col min="11" max="11" width="9.5703125" style="92" hidden="1" customWidth="1"/>
    <col min="12" max="12" width="18.28515625" style="91" hidden="1" customWidth="1"/>
    <col min="13" max="13" width="13.42578125" style="93" hidden="1" customWidth="1"/>
    <col min="14" max="14" width="20.28515625" style="91" hidden="1" customWidth="1"/>
    <col min="15" max="15" width="9.7109375" style="190" hidden="1" customWidth="1"/>
    <col min="16" max="16" width="13" style="91" hidden="1" customWidth="1"/>
    <col min="17" max="17" width="19.42578125" style="94" customWidth="1"/>
    <col min="18" max="29" width="4" style="64" customWidth="1"/>
    <col min="30" max="30" width="15.28515625" style="78" customWidth="1"/>
    <col min="31" max="31" width="14.140625" style="77" bestFit="1" customWidth="1"/>
    <col min="32" max="16384" width="11.42578125" style="77"/>
  </cols>
  <sheetData>
    <row r="1" spans="1:30" ht="20.25" hidden="1" customHeight="1">
      <c r="A1" s="570"/>
      <c r="B1" s="600"/>
      <c r="C1" s="600"/>
      <c r="D1" s="600"/>
      <c r="E1" s="600"/>
      <c r="F1" s="600"/>
      <c r="G1" s="600"/>
      <c r="H1" s="600"/>
      <c r="I1" s="600"/>
      <c r="J1" s="600"/>
      <c r="K1" s="600"/>
      <c r="L1" s="600"/>
      <c r="M1" s="600"/>
      <c r="N1" s="600"/>
      <c r="O1" s="600"/>
      <c r="P1" s="600"/>
      <c r="Q1" s="600"/>
      <c r="R1" s="600"/>
      <c r="S1" s="600"/>
      <c r="T1" s="600"/>
      <c r="U1" s="600"/>
      <c r="V1" s="600"/>
      <c r="W1" s="600"/>
      <c r="X1" s="600"/>
      <c r="Y1" s="600"/>
      <c r="Z1" s="600"/>
      <c r="AA1" s="600"/>
      <c r="AB1" s="600"/>
      <c r="AC1" s="601"/>
      <c r="AD1" s="77"/>
    </row>
    <row r="2" spans="1:30" ht="39" hidden="1" customHeight="1">
      <c r="A2" s="6"/>
      <c r="B2" s="602" t="s">
        <v>9</v>
      </c>
      <c r="C2" s="603"/>
      <c r="D2" s="603"/>
      <c r="E2" s="603"/>
      <c r="F2" s="603"/>
      <c r="G2" s="603"/>
      <c r="H2" s="603"/>
      <c r="I2" s="603"/>
      <c r="J2" s="603"/>
      <c r="K2" s="603"/>
      <c r="L2" s="603"/>
      <c r="M2" s="603"/>
      <c r="N2" s="603"/>
      <c r="O2" s="603"/>
      <c r="P2" s="603"/>
      <c r="Q2" s="603"/>
      <c r="R2" s="603"/>
      <c r="S2" s="603"/>
      <c r="T2" s="603"/>
      <c r="U2" s="603"/>
      <c r="V2" s="603"/>
      <c r="W2" s="603"/>
      <c r="X2" s="603"/>
      <c r="Y2" s="603"/>
      <c r="Z2" s="603"/>
      <c r="AA2" s="603"/>
      <c r="AB2" s="603"/>
      <c r="AC2" s="604"/>
      <c r="AD2" s="77"/>
    </row>
    <row r="3" spans="1:30" ht="27.75" hidden="1" customHeight="1">
      <c r="A3" s="6"/>
      <c r="B3" s="602" t="s">
        <v>23</v>
      </c>
      <c r="C3" s="603"/>
      <c r="D3" s="603"/>
      <c r="E3" s="603"/>
      <c r="F3" s="603"/>
      <c r="G3" s="603"/>
      <c r="H3" s="603"/>
      <c r="I3" s="603"/>
      <c r="J3" s="603"/>
      <c r="K3" s="603"/>
      <c r="L3" s="603"/>
      <c r="M3" s="603"/>
      <c r="N3" s="603"/>
      <c r="O3" s="603"/>
      <c r="P3" s="603"/>
      <c r="Q3" s="603"/>
      <c r="R3" s="603"/>
      <c r="S3" s="603"/>
      <c r="T3" s="603"/>
      <c r="U3" s="603"/>
      <c r="V3" s="603"/>
      <c r="W3" s="603"/>
      <c r="X3" s="603"/>
      <c r="Y3" s="603"/>
      <c r="Z3" s="603"/>
      <c r="AA3" s="603"/>
      <c r="AB3" s="603"/>
      <c r="AC3" s="604"/>
      <c r="AD3" s="77"/>
    </row>
    <row r="4" spans="1:30" ht="10.5" hidden="1" customHeight="1">
      <c r="A4" s="567"/>
      <c r="B4" s="568"/>
      <c r="C4" s="568"/>
      <c r="D4" s="568"/>
      <c r="E4" s="568"/>
      <c r="F4" s="568"/>
      <c r="G4" s="568"/>
      <c r="H4" s="568"/>
      <c r="I4" s="568"/>
      <c r="J4" s="568"/>
      <c r="K4" s="568"/>
      <c r="L4" s="568"/>
      <c r="M4" s="568"/>
      <c r="N4" s="568"/>
      <c r="O4" s="568"/>
      <c r="P4" s="568"/>
      <c r="Q4" s="569"/>
      <c r="R4" s="7"/>
      <c r="S4" s="5"/>
      <c r="T4" s="5"/>
      <c r="U4" s="5"/>
      <c r="V4" s="5"/>
      <c r="W4" s="5"/>
      <c r="X4" s="5"/>
      <c r="Y4" s="5"/>
      <c r="Z4" s="5"/>
      <c r="AA4" s="5"/>
      <c r="AB4" s="5"/>
      <c r="AC4" s="5"/>
      <c r="AD4" s="77"/>
    </row>
    <row r="5" spans="1:30" ht="2.25" customHeight="1" thickBot="1">
      <c r="A5" s="570"/>
      <c r="B5" s="571"/>
      <c r="C5" s="571"/>
      <c r="D5" s="571"/>
      <c r="E5" s="571"/>
      <c r="F5" s="571"/>
      <c r="G5" s="571"/>
      <c r="H5" s="571"/>
      <c r="I5" s="571"/>
      <c r="J5" s="571"/>
      <c r="K5" s="571"/>
      <c r="L5" s="571"/>
      <c r="M5" s="571"/>
      <c r="N5" s="571"/>
      <c r="O5" s="571"/>
      <c r="P5" s="571"/>
      <c r="Q5" s="572"/>
      <c r="R5" s="8"/>
      <c r="S5" s="9"/>
      <c r="T5" s="9"/>
      <c r="U5" s="9"/>
      <c r="V5" s="9"/>
      <c r="W5" s="9"/>
      <c r="X5" s="9"/>
      <c r="Y5" s="9"/>
      <c r="Z5" s="9"/>
      <c r="AA5" s="9"/>
      <c r="AB5" s="9"/>
      <c r="AC5" s="9"/>
      <c r="AD5" s="77"/>
    </row>
    <row r="6" spans="1:30" ht="23.25" customHeight="1" thickBot="1">
      <c r="A6" s="10"/>
      <c r="B6" s="573" t="s">
        <v>25</v>
      </c>
      <c r="C6" s="574"/>
      <c r="D6" s="574"/>
      <c r="E6" s="574"/>
      <c r="F6" s="575"/>
      <c r="G6" s="573" t="s">
        <v>775</v>
      </c>
      <c r="H6" s="574"/>
      <c r="I6" s="574"/>
      <c r="J6" s="574"/>
      <c r="K6" s="574"/>
      <c r="L6" s="574"/>
      <c r="M6" s="574"/>
      <c r="N6" s="575"/>
      <c r="O6" s="573" t="s">
        <v>24</v>
      </c>
      <c r="P6" s="575">
        <v>2019</v>
      </c>
      <c r="Q6" s="583" t="s">
        <v>414</v>
      </c>
      <c r="R6" s="584"/>
      <c r="S6" s="584"/>
      <c r="T6" s="584"/>
      <c r="U6" s="584"/>
      <c r="V6" s="584"/>
      <c r="W6" s="584"/>
      <c r="X6" s="584"/>
      <c r="Y6" s="584"/>
      <c r="Z6" s="584"/>
      <c r="AA6" s="584"/>
      <c r="AB6" s="584"/>
      <c r="AC6" s="585"/>
    </row>
    <row r="7" spans="1:30" s="80" customFormat="1" ht="2.25" customHeight="1" thickBot="1">
      <c r="A7" s="582"/>
      <c r="B7" s="582"/>
      <c r="C7" s="582"/>
      <c r="D7" s="582"/>
      <c r="E7" s="582"/>
      <c r="F7" s="582"/>
      <c r="G7" s="582"/>
      <c r="H7" s="582"/>
      <c r="I7" s="582"/>
      <c r="J7" s="582"/>
      <c r="K7" s="582"/>
      <c r="L7" s="582"/>
      <c r="M7" s="582"/>
      <c r="N7" s="582"/>
      <c r="O7" s="582"/>
      <c r="P7" s="582"/>
      <c r="Q7" s="582"/>
      <c r="R7" s="12"/>
      <c r="S7" s="12"/>
      <c r="T7" s="12"/>
      <c r="U7" s="12"/>
      <c r="V7" s="12"/>
      <c r="W7" s="12"/>
      <c r="X7" s="12"/>
      <c r="Y7" s="12"/>
      <c r="Z7" s="12"/>
      <c r="AA7" s="12"/>
      <c r="AB7" s="12"/>
      <c r="AC7" s="12"/>
      <c r="AD7" s="79"/>
    </row>
    <row r="8" spans="1:30" ht="23.25" customHeight="1" thickBot="1">
      <c r="A8" s="10"/>
      <c r="B8" s="576" t="s">
        <v>0</v>
      </c>
      <c r="C8" s="577"/>
      <c r="D8" s="577"/>
      <c r="E8" s="578"/>
      <c r="F8" s="577" t="s">
        <v>1</v>
      </c>
      <c r="G8" s="577"/>
      <c r="H8" s="577"/>
      <c r="I8" s="577"/>
      <c r="J8" s="577"/>
      <c r="K8" s="578"/>
      <c r="L8" s="573" t="s">
        <v>2</v>
      </c>
      <c r="M8" s="574"/>
      <c r="N8" s="574"/>
      <c r="O8" s="574"/>
      <c r="P8" s="574"/>
      <c r="Q8" s="574"/>
      <c r="R8" s="574"/>
      <c r="S8" s="574"/>
      <c r="T8" s="574"/>
      <c r="U8" s="574"/>
      <c r="V8" s="574"/>
      <c r="W8" s="574"/>
      <c r="X8" s="574"/>
      <c r="Y8" s="574"/>
      <c r="Z8" s="574"/>
      <c r="AA8" s="574"/>
      <c r="AB8" s="574"/>
      <c r="AC8" s="575"/>
    </row>
    <row r="9" spans="1:30" ht="21" customHeight="1" thickBot="1">
      <c r="A9" s="10"/>
      <c r="B9" s="579"/>
      <c r="C9" s="580"/>
      <c r="D9" s="580"/>
      <c r="E9" s="581"/>
      <c r="F9" s="580"/>
      <c r="G9" s="580"/>
      <c r="H9" s="580"/>
      <c r="I9" s="607"/>
      <c r="J9" s="580"/>
      <c r="K9" s="581"/>
      <c r="L9" s="573" t="s">
        <v>10</v>
      </c>
      <c r="M9" s="575"/>
      <c r="N9" s="573" t="s">
        <v>19</v>
      </c>
      <c r="O9" s="574"/>
      <c r="P9" s="574"/>
      <c r="Q9" s="574"/>
      <c r="R9" s="574"/>
      <c r="S9" s="574"/>
      <c r="T9" s="574"/>
      <c r="U9" s="574"/>
      <c r="V9" s="574"/>
      <c r="W9" s="574"/>
      <c r="X9" s="574"/>
      <c r="Y9" s="574"/>
      <c r="Z9" s="574"/>
      <c r="AA9" s="574"/>
      <c r="AB9" s="574"/>
      <c r="AC9" s="575"/>
    </row>
    <row r="10" spans="1:30" ht="26.25" customHeight="1">
      <c r="A10" s="10"/>
      <c r="B10" s="75" t="s">
        <v>13</v>
      </c>
      <c r="C10" s="13"/>
      <c r="D10" s="14" t="s">
        <v>776</v>
      </c>
      <c r="E10" s="14"/>
      <c r="F10" s="81" t="s">
        <v>773</v>
      </c>
      <c r="G10" s="82" t="s">
        <v>776</v>
      </c>
      <c r="H10" s="81" t="s">
        <v>20</v>
      </c>
      <c r="I10" s="82"/>
      <c r="J10" s="14" t="s">
        <v>21</v>
      </c>
      <c r="K10" s="82"/>
      <c r="L10" s="608" t="s">
        <v>173</v>
      </c>
      <c r="M10" s="609"/>
      <c r="N10" s="612" t="s">
        <v>655</v>
      </c>
      <c r="O10" s="613"/>
      <c r="P10" s="613"/>
      <c r="Q10" s="613"/>
      <c r="R10" s="613"/>
      <c r="S10" s="613"/>
      <c r="T10" s="613"/>
      <c r="U10" s="613"/>
      <c r="V10" s="613"/>
      <c r="W10" s="613"/>
      <c r="X10" s="613"/>
      <c r="Y10" s="613"/>
      <c r="Z10" s="613"/>
      <c r="AA10" s="613"/>
      <c r="AB10" s="613"/>
      <c r="AC10" s="614"/>
    </row>
    <row r="11" spans="1:30" ht="27" customHeight="1" thickBot="1">
      <c r="A11" s="10"/>
      <c r="B11" s="76" t="s">
        <v>14</v>
      </c>
      <c r="C11" s="15"/>
      <c r="D11" s="16"/>
      <c r="E11" s="16"/>
      <c r="F11" s="83" t="s">
        <v>774</v>
      </c>
      <c r="G11" s="84"/>
      <c r="H11" s="83" t="s">
        <v>15</v>
      </c>
      <c r="I11" s="84"/>
      <c r="J11" s="16" t="s">
        <v>22</v>
      </c>
      <c r="K11" s="84"/>
      <c r="L11" s="610"/>
      <c r="M11" s="611"/>
      <c r="N11" s="615"/>
      <c r="O11" s="616"/>
      <c r="P11" s="616"/>
      <c r="Q11" s="616"/>
      <c r="R11" s="616"/>
      <c r="S11" s="616"/>
      <c r="T11" s="616"/>
      <c r="U11" s="616"/>
      <c r="V11" s="616"/>
      <c r="W11" s="616"/>
      <c r="X11" s="616"/>
      <c r="Y11" s="616"/>
      <c r="Z11" s="616"/>
      <c r="AA11" s="616"/>
      <c r="AB11" s="616"/>
      <c r="AC11" s="617"/>
    </row>
    <row r="12" spans="1:30" s="80" customFormat="1" ht="5.25" customHeight="1" thickBot="1">
      <c r="A12" s="582"/>
      <c r="B12" s="582"/>
      <c r="C12" s="582"/>
      <c r="D12" s="582"/>
      <c r="E12" s="582"/>
      <c r="F12" s="582"/>
      <c r="G12" s="582"/>
      <c r="H12" s="582"/>
      <c r="I12" s="582"/>
      <c r="J12" s="582"/>
      <c r="K12" s="582"/>
      <c r="L12" s="582"/>
      <c r="M12" s="582"/>
      <c r="N12" s="582"/>
      <c r="O12" s="582"/>
      <c r="P12" s="582"/>
      <c r="Q12" s="582"/>
      <c r="R12" s="12"/>
      <c r="S12" s="12"/>
      <c r="T12" s="12"/>
      <c r="U12" s="12"/>
      <c r="V12" s="12"/>
      <c r="W12" s="12"/>
      <c r="X12" s="12"/>
      <c r="Y12" s="12"/>
      <c r="Z12" s="12"/>
      <c r="AA12" s="12"/>
      <c r="AB12" s="12"/>
      <c r="AC12" s="12"/>
      <c r="AD12" s="79"/>
    </row>
    <row r="13" spans="1:30" ht="29.25" customHeight="1" thickBot="1">
      <c r="A13" s="10"/>
      <c r="B13" s="576" t="s">
        <v>8</v>
      </c>
      <c r="C13" s="577"/>
      <c r="D13" s="576" t="s">
        <v>406</v>
      </c>
      <c r="E13" s="577"/>
      <c r="F13" s="576" t="s">
        <v>395</v>
      </c>
      <c r="G13" s="577"/>
      <c r="H13" s="577"/>
      <c r="I13" s="577"/>
      <c r="J13" s="578"/>
      <c r="K13" s="573" t="s">
        <v>396</v>
      </c>
      <c r="L13" s="574"/>
      <c r="M13" s="574"/>
      <c r="N13" s="574"/>
      <c r="O13" s="574"/>
      <c r="P13" s="574"/>
      <c r="Q13" s="575"/>
      <c r="R13" s="573" t="s">
        <v>397</v>
      </c>
      <c r="S13" s="574"/>
      <c r="T13" s="574"/>
      <c r="U13" s="574"/>
      <c r="V13" s="574"/>
      <c r="W13" s="574"/>
      <c r="X13" s="574"/>
      <c r="Y13" s="574"/>
      <c r="Z13" s="574"/>
      <c r="AA13" s="574"/>
      <c r="AB13" s="574"/>
      <c r="AC13" s="575"/>
    </row>
    <row r="14" spans="1:30" ht="39" customHeight="1" thickBot="1">
      <c r="A14" s="10"/>
      <c r="B14" s="579"/>
      <c r="C14" s="580"/>
      <c r="D14" s="579"/>
      <c r="E14" s="580"/>
      <c r="F14" s="618"/>
      <c r="G14" s="607"/>
      <c r="H14" s="607"/>
      <c r="I14" s="607"/>
      <c r="J14" s="619"/>
      <c r="K14" s="573" t="s">
        <v>4</v>
      </c>
      <c r="L14" s="575"/>
      <c r="M14" s="573" t="s">
        <v>5</v>
      </c>
      <c r="N14" s="575"/>
      <c r="O14" s="573" t="s">
        <v>6</v>
      </c>
      <c r="P14" s="575"/>
      <c r="Q14" s="605" t="s">
        <v>7</v>
      </c>
      <c r="R14" s="605" t="s">
        <v>398</v>
      </c>
      <c r="S14" s="605" t="s">
        <v>399</v>
      </c>
      <c r="T14" s="605" t="s">
        <v>400</v>
      </c>
      <c r="U14" s="605" t="s">
        <v>401</v>
      </c>
      <c r="V14" s="605" t="s">
        <v>400</v>
      </c>
      <c r="W14" s="605" t="s">
        <v>402</v>
      </c>
      <c r="X14" s="605" t="s">
        <v>402</v>
      </c>
      <c r="Y14" s="605" t="s">
        <v>401</v>
      </c>
      <c r="Z14" s="605" t="s">
        <v>403</v>
      </c>
      <c r="AA14" s="605" t="s">
        <v>404</v>
      </c>
      <c r="AB14" s="605" t="s">
        <v>394</v>
      </c>
      <c r="AC14" s="605" t="s">
        <v>405</v>
      </c>
    </row>
    <row r="15" spans="1:30" ht="35.25" customHeight="1" thickBot="1">
      <c r="A15" s="10"/>
      <c r="B15" s="166" t="s">
        <v>12</v>
      </c>
      <c r="C15" s="74" t="s">
        <v>11</v>
      </c>
      <c r="D15" s="85" t="s">
        <v>393</v>
      </c>
      <c r="E15" s="165" t="s">
        <v>413</v>
      </c>
      <c r="F15" s="579"/>
      <c r="G15" s="580"/>
      <c r="H15" s="580"/>
      <c r="I15" s="580"/>
      <c r="J15" s="581"/>
      <c r="K15" s="166" t="s">
        <v>12</v>
      </c>
      <c r="L15" s="191" t="s">
        <v>11</v>
      </c>
      <c r="M15" s="95" t="s">
        <v>12</v>
      </c>
      <c r="N15" s="74" t="s">
        <v>11</v>
      </c>
      <c r="O15" s="167" t="s">
        <v>12</v>
      </c>
      <c r="P15" s="74" t="s">
        <v>11</v>
      </c>
      <c r="Q15" s="606"/>
      <c r="R15" s="606"/>
      <c r="S15" s="606"/>
      <c r="T15" s="606"/>
      <c r="U15" s="606"/>
      <c r="V15" s="606"/>
      <c r="W15" s="606"/>
      <c r="X15" s="606"/>
      <c r="Y15" s="606"/>
      <c r="Z15" s="606"/>
      <c r="AA15" s="606"/>
      <c r="AB15" s="606"/>
      <c r="AC15" s="606"/>
    </row>
    <row r="16" spans="1:30" s="86" customFormat="1" ht="91.5" customHeight="1">
      <c r="A16" s="17"/>
      <c r="B16" s="172" t="s">
        <v>411</v>
      </c>
      <c r="C16" s="149" t="s">
        <v>412</v>
      </c>
      <c r="D16" s="562"/>
      <c r="E16" s="564"/>
      <c r="F16" s="751" t="s">
        <v>865</v>
      </c>
      <c r="G16" s="752"/>
      <c r="H16" s="752"/>
      <c r="I16" s="752"/>
      <c r="J16" s="753"/>
      <c r="K16" s="30" t="s">
        <v>420</v>
      </c>
      <c r="L16" s="150" t="s">
        <v>470</v>
      </c>
      <c r="M16" s="31">
        <v>6208021203</v>
      </c>
      <c r="N16" s="150" t="s">
        <v>769</v>
      </c>
      <c r="O16" s="189" t="s">
        <v>428</v>
      </c>
      <c r="P16" s="151" t="s">
        <v>427</v>
      </c>
      <c r="Q16" s="213">
        <v>2000000</v>
      </c>
      <c r="R16" s="174"/>
      <c r="S16" s="20"/>
      <c r="T16" s="20"/>
      <c r="U16" s="20"/>
      <c r="V16" s="20"/>
      <c r="W16" s="20"/>
      <c r="X16" s="20"/>
      <c r="Y16" s="20"/>
      <c r="Z16" s="20"/>
      <c r="AA16" s="20"/>
      <c r="AB16" s="20"/>
      <c r="AC16" s="21"/>
    </row>
    <row r="17" spans="1:29" s="86" customFormat="1" ht="66.75" customHeight="1">
      <c r="A17" s="17"/>
      <c r="B17" s="175" t="s">
        <v>411</v>
      </c>
      <c r="C17" s="148" t="s">
        <v>412</v>
      </c>
      <c r="D17" s="563"/>
      <c r="E17" s="565"/>
      <c r="F17" s="758" t="s">
        <v>887</v>
      </c>
      <c r="G17" s="759"/>
      <c r="H17" s="759"/>
      <c r="I17" s="759"/>
      <c r="J17" s="760"/>
      <c r="K17" s="32" t="s">
        <v>420</v>
      </c>
      <c r="L17" s="151" t="s">
        <v>470</v>
      </c>
      <c r="M17" s="33">
        <v>6208021201</v>
      </c>
      <c r="N17" s="151" t="s">
        <v>767</v>
      </c>
      <c r="O17" s="144" t="s">
        <v>428</v>
      </c>
      <c r="P17" s="151" t="s">
        <v>427</v>
      </c>
      <c r="Q17" s="213">
        <v>2000000</v>
      </c>
      <c r="R17" s="177"/>
      <c r="S17" s="22"/>
      <c r="T17" s="22"/>
      <c r="U17" s="22"/>
      <c r="V17" s="22"/>
      <c r="W17" s="22"/>
      <c r="X17" s="22"/>
      <c r="Y17" s="22"/>
      <c r="Z17" s="22"/>
      <c r="AA17" s="22"/>
      <c r="AB17" s="22"/>
      <c r="AC17" s="23"/>
    </row>
    <row r="18" spans="1:29" s="86" customFormat="1" ht="60.75" customHeight="1">
      <c r="A18" s="17"/>
      <c r="B18" s="175" t="s">
        <v>411</v>
      </c>
      <c r="C18" s="148" t="s">
        <v>412</v>
      </c>
      <c r="D18" s="563"/>
      <c r="E18" s="565"/>
      <c r="F18" s="751" t="s">
        <v>866</v>
      </c>
      <c r="G18" s="752"/>
      <c r="H18" s="752"/>
      <c r="I18" s="752"/>
      <c r="J18" s="753"/>
      <c r="K18" s="32" t="s">
        <v>420</v>
      </c>
      <c r="L18" s="151" t="s">
        <v>470</v>
      </c>
      <c r="M18" s="33">
        <v>6208021201</v>
      </c>
      <c r="N18" s="151" t="s">
        <v>767</v>
      </c>
      <c r="O18" s="144" t="s">
        <v>428</v>
      </c>
      <c r="P18" s="151" t="s">
        <v>427</v>
      </c>
      <c r="Q18" s="214">
        <v>1600000</v>
      </c>
      <c r="R18" s="177"/>
      <c r="S18" s="22"/>
      <c r="T18" s="215"/>
      <c r="U18" s="22"/>
      <c r="V18" s="22"/>
      <c r="W18" s="22"/>
      <c r="X18" s="22"/>
      <c r="Y18" s="22"/>
      <c r="Z18" s="22"/>
      <c r="AA18" s="22"/>
      <c r="AB18" s="22"/>
      <c r="AC18" s="23"/>
    </row>
    <row r="19" spans="1:29" s="86" customFormat="1" ht="60.75" customHeight="1">
      <c r="A19" s="17"/>
      <c r="B19" s="175"/>
      <c r="C19" s="148"/>
      <c r="D19" s="563"/>
      <c r="E19" s="565"/>
      <c r="F19" s="751" t="s">
        <v>882</v>
      </c>
      <c r="G19" s="752"/>
      <c r="H19" s="752"/>
      <c r="I19" s="752"/>
      <c r="J19" s="753"/>
      <c r="K19" s="32"/>
      <c r="L19" s="151"/>
      <c r="M19" s="33"/>
      <c r="N19" s="151"/>
      <c r="O19" s="144"/>
      <c r="P19" s="151"/>
      <c r="Q19" s="214">
        <v>12500000</v>
      </c>
      <c r="R19" s="177"/>
      <c r="S19" s="22"/>
      <c r="T19" s="215"/>
      <c r="U19" s="22"/>
      <c r="V19" s="22"/>
      <c r="W19" s="22"/>
      <c r="X19" s="22"/>
      <c r="Y19" s="22"/>
      <c r="Z19" s="22"/>
      <c r="AA19" s="22"/>
      <c r="AB19" s="22"/>
      <c r="AC19" s="23"/>
    </row>
    <row r="20" spans="1:29" s="86" customFormat="1" ht="47.25" customHeight="1">
      <c r="A20" s="17"/>
      <c r="B20" s="175" t="s">
        <v>411</v>
      </c>
      <c r="C20" s="148" t="s">
        <v>412</v>
      </c>
      <c r="D20" s="563"/>
      <c r="E20" s="565"/>
      <c r="F20" s="758" t="s">
        <v>883</v>
      </c>
      <c r="G20" s="759"/>
      <c r="H20" s="759"/>
      <c r="I20" s="759"/>
      <c r="J20" s="760"/>
      <c r="K20" s="32" t="s">
        <v>420</v>
      </c>
      <c r="L20" s="151" t="s">
        <v>470</v>
      </c>
      <c r="M20" s="33">
        <v>6208021201</v>
      </c>
      <c r="N20" s="151" t="s">
        <v>767</v>
      </c>
      <c r="O20" s="144" t="s">
        <v>428</v>
      </c>
      <c r="P20" s="151" t="s">
        <v>427</v>
      </c>
      <c r="Q20" s="214">
        <v>25000000</v>
      </c>
      <c r="R20" s="177"/>
      <c r="S20" s="22"/>
      <c r="T20" s="22"/>
      <c r="U20" s="22"/>
      <c r="V20" s="22"/>
      <c r="W20" s="22"/>
      <c r="X20" s="22"/>
      <c r="Y20" s="22"/>
      <c r="Z20" s="22"/>
      <c r="AA20" s="22"/>
      <c r="AB20" s="22"/>
      <c r="AC20" s="23"/>
    </row>
    <row r="21" spans="1:29" s="86" customFormat="1" ht="51.75" customHeight="1">
      <c r="A21" s="17"/>
      <c r="B21" s="175"/>
      <c r="C21" s="148"/>
      <c r="D21" s="563"/>
      <c r="E21" s="565"/>
      <c r="F21" s="754" t="s">
        <v>884</v>
      </c>
      <c r="G21" s="755"/>
      <c r="H21" s="755"/>
      <c r="I21" s="755"/>
      <c r="J21" s="756"/>
      <c r="K21" s="32"/>
      <c r="L21" s="151"/>
      <c r="M21" s="33"/>
      <c r="N21" s="151"/>
      <c r="O21" s="144"/>
      <c r="P21" s="151"/>
      <c r="Q21" s="214">
        <v>1200000</v>
      </c>
      <c r="R21" s="177"/>
      <c r="S21" s="22"/>
      <c r="T21" s="22"/>
      <c r="U21" s="22"/>
      <c r="V21" s="22"/>
      <c r="W21" s="22"/>
      <c r="X21" s="22"/>
      <c r="Y21" s="22"/>
      <c r="Z21" s="22"/>
      <c r="AA21" s="22"/>
      <c r="AB21" s="22"/>
      <c r="AC21" s="23"/>
    </row>
    <row r="22" spans="1:29" s="86" customFormat="1" ht="35.25" customHeight="1">
      <c r="A22" s="17"/>
      <c r="B22" s="175" t="s">
        <v>411</v>
      </c>
      <c r="C22" s="148" t="s">
        <v>412</v>
      </c>
      <c r="D22" s="563"/>
      <c r="E22" s="565"/>
      <c r="F22" s="757" t="s">
        <v>885</v>
      </c>
      <c r="G22" s="755"/>
      <c r="H22" s="755"/>
      <c r="I22" s="755"/>
      <c r="J22" s="756"/>
      <c r="K22" s="32" t="s">
        <v>420</v>
      </c>
      <c r="L22" s="151" t="s">
        <v>470</v>
      </c>
      <c r="M22" s="33">
        <v>6208021201</v>
      </c>
      <c r="N22" s="151" t="s">
        <v>767</v>
      </c>
      <c r="O22" s="144" t="s">
        <v>428</v>
      </c>
      <c r="P22" s="151" t="s">
        <v>427</v>
      </c>
      <c r="Q22" s="213"/>
      <c r="R22" s="177"/>
      <c r="S22" s="22"/>
      <c r="T22" s="22"/>
      <c r="U22" s="22"/>
      <c r="V22" s="22"/>
      <c r="W22" s="22"/>
      <c r="X22" s="22"/>
      <c r="Y22" s="22"/>
      <c r="Z22" s="22"/>
      <c r="AA22" s="22"/>
      <c r="AB22" s="22"/>
      <c r="AC22" s="23"/>
    </row>
    <row r="23" spans="1:29" s="86" customFormat="1" ht="50.25" customHeight="1">
      <c r="A23" s="17"/>
      <c r="B23" s="175" t="s">
        <v>411</v>
      </c>
      <c r="C23" s="148" t="s">
        <v>412</v>
      </c>
      <c r="D23" s="563"/>
      <c r="E23" s="565"/>
      <c r="F23" s="751" t="s">
        <v>867</v>
      </c>
      <c r="G23" s="752"/>
      <c r="H23" s="752"/>
      <c r="I23" s="752"/>
      <c r="J23" s="753"/>
      <c r="K23" s="32" t="s">
        <v>420</v>
      </c>
      <c r="L23" s="151" t="s">
        <v>470</v>
      </c>
      <c r="M23" s="33">
        <v>6208021201</v>
      </c>
      <c r="N23" s="151" t="s">
        <v>767</v>
      </c>
      <c r="O23" s="144" t="s">
        <v>428</v>
      </c>
      <c r="P23" s="151" t="s">
        <v>427</v>
      </c>
      <c r="Q23" s="213">
        <v>2300000</v>
      </c>
      <c r="R23" s="177"/>
      <c r="S23" s="22"/>
      <c r="T23" s="22"/>
      <c r="U23" s="22"/>
      <c r="V23" s="22"/>
      <c r="W23" s="22"/>
      <c r="X23" s="22"/>
      <c r="Y23" s="22"/>
      <c r="Z23" s="22"/>
      <c r="AA23" s="22"/>
      <c r="AB23" s="22"/>
      <c r="AC23" s="23"/>
    </row>
    <row r="24" spans="1:29" s="86" customFormat="1" ht="46.5" customHeight="1">
      <c r="A24" s="17"/>
      <c r="B24" s="175" t="s">
        <v>411</v>
      </c>
      <c r="C24" s="148" t="s">
        <v>412</v>
      </c>
      <c r="D24" s="563"/>
      <c r="E24" s="565"/>
      <c r="F24" s="751" t="s">
        <v>868</v>
      </c>
      <c r="G24" s="752"/>
      <c r="H24" s="752"/>
      <c r="I24" s="752"/>
      <c r="J24" s="753"/>
      <c r="K24" s="32" t="s">
        <v>420</v>
      </c>
      <c r="L24" s="151" t="s">
        <v>470</v>
      </c>
      <c r="M24" s="33">
        <v>6208021201</v>
      </c>
      <c r="N24" s="151" t="s">
        <v>767</v>
      </c>
      <c r="O24" s="144" t="s">
        <v>428</v>
      </c>
      <c r="P24" s="151" t="s">
        <v>427</v>
      </c>
      <c r="Q24" s="213">
        <v>15000000</v>
      </c>
      <c r="R24" s="177"/>
      <c r="S24" s="22"/>
      <c r="T24" s="22"/>
      <c r="U24" s="22"/>
      <c r="V24" s="22"/>
      <c r="W24" s="22"/>
      <c r="X24" s="22"/>
      <c r="Y24" s="22"/>
      <c r="Z24" s="22"/>
      <c r="AA24" s="22"/>
      <c r="AB24" s="22"/>
      <c r="AC24" s="23"/>
    </row>
    <row r="25" spans="1:29" s="86" customFormat="1" ht="68.25" customHeight="1">
      <c r="A25" s="17"/>
      <c r="B25" s="175" t="s">
        <v>411</v>
      </c>
      <c r="C25" s="148" t="s">
        <v>412</v>
      </c>
      <c r="D25" s="563"/>
      <c r="E25" s="565"/>
      <c r="F25" s="751" t="s">
        <v>869</v>
      </c>
      <c r="G25" s="752"/>
      <c r="H25" s="752"/>
      <c r="I25" s="752"/>
      <c r="J25" s="753"/>
      <c r="K25" s="32" t="s">
        <v>420</v>
      </c>
      <c r="L25" s="151" t="s">
        <v>470</v>
      </c>
      <c r="M25" s="33">
        <v>6208021201</v>
      </c>
      <c r="N25" s="151" t="s">
        <v>767</v>
      </c>
      <c r="O25" s="144" t="s">
        <v>428</v>
      </c>
      <c r="P25" s="151" t="s">
        <v>427</v>
      </c>
      <c r="Q25" s="213">
        <v>1000000</v>
      </c>
      <c r="R25" s="177"/>
      <c r="S25" s="22"/>
      <c r="T25" s="22"/>
      <c r="U25" s="22"/>
      <c r="V25" s="22"/>
      <c r="W25" s="22"/>
      <c r="X25" s="22"/>
      <c r="Y25" s="22"/>
      <c r="Z25" s="22"/>
      <c r="AA25" s="22"/>
      <c r="AB25" s="22"/>
      <c r="AC25" s="23"/>
    </row>
    <row r="26" spans="1:29" s="86" customFormat="1" ht="45.75" customHeight="1">
      <c r="A26" s="17"/>
      <c r="B26" s="175" t="s">
        <v>411</v>
      </c>
      <c r="C26" s="148" t="s">
        <v>412</v>
      </c>
      <c r="D26" s="563"/>
      <c r="E26" s="565"/>
      <c r="F26" s="751" t="s">
        <v>870</v>
      </c>
      <c r="G26" s="752"/>
      <c r="H26" s="752"/>
      <c r="I26" s="752"/>
      <c r="J26" s="753"/>
      <c r="K26" s="32" t="s">
        <v>420</v>
      </c>
      <c r="L26" s="151" t="s">
        <v>470</v>
      </c>
      <c r="M26" s="33">
        <v>6208021201</v>
      </c>
      <c r="N26" s="151" t="s">
        <v>767</v>
      </c>
      <c r="O26" s="144" t="s">
        <v>428</v>
      </c>
      <c r="P26" s="151" t="s">
        <v>427</v>
      </c>
      <c r="Q26" s="213">
        <v>1000000</v>
      </c>
      <c r="R26" s="177"/>
      <c r="S26" s="22"/>
      <c r="T26" s="22"/>
      <c r="U26" s="22"/>
      <c r="V26" s="22"/>
      <c r="W26" s="22"/>
      <c r="X26" s="22"/>
      <c r="Y26" s="22"/>
      <c r="Z26" s="22"/>
      <c r="AA26" s="22"/>
      <c r="AB26" s="22"/>
      <c r="AC26" s="23"/>
    </row>
    <row r="27" spans="1:29" s="86" customFormat="1" ht="43.5" customHeight="1">
      <c r="A27" s="17"/>
      <c r="B27" s="175" t="s">
        <v>411</v>
      </c>
      <c r="C27" s="148" t="s">
        <v>412</v>
      </c>
      <c r="D27" s="563"/>
      <c r="E27" s="565"/>
      <c r="F27" s="751" t="s">
        <v>871</v>
      </c>
      <c r="G27" s="752"/>
      <c r="H27" s="752"/>
      <c r="I27" s="752"/>
      <c r="J27" s="753"/>
      <c r="K27" s="32" t="s">
        <v>420</v>
      </c>
      <c r="L27" s="151" t="s">
        <v>470</v>
      </c>
      <c r="M27" s="33">
        <v>6208021201</v>
      </c>
      <c r="N27" s="151" t="s">
        <v>767</v>
      </c>
      <c r="O27" s="144" t="s">
        <v>428</v>
      </c>
      <c r="P27" s="151" t="s">
        <v>427</v>
      </c>
      <c r="Q27" s="213"/>
      <c r="R27" s="177"/>
      <c r="S27" s="22"/>
      <c r="T27" s="22"/>
      <c r="U27" s="22"/>
      <c r="V27" s="22"/>
      <c r="W27" s="22"/>
      <c r="X27" s="22"/>
      <c r="Y27" s="22"/>
      <c r="Z27" s="22"/>
      <c r="AA27" s="22"/>
      <c r="AB27" s="22"/>
      <c r="AC27" s="23"/>
    </row>
    <row r="28" spans="1:29" s="86" customFormat="1" ht="63" customHeight="1">
      <c r="A28" s="17"/>
      <c r="B28" s="175" t="s">
        <v>411</v>
      </c>
      <c r="C28" s="148" t="s">
        <v>412</v>
      </c>
      <c r="D28" s="563"/>
      <c r="E28" s="565"/>
      <c r="F28" s="751" t="s">
        <v>872</v>
      </c>
      <c r="G28" s="752"/>
      <c r="H28" s="752"/>
      <c r="I28" s="752"/>
      <c r="J28" s="753"/>
      <c r="K28" s="32" t="s">
        <v>420</v>
      </c>
      <c r="L28" s="151" t="s">
        <v>470</v>
      </c>
      <c r="M28" s="33">
        <v>6208021201</v>
      </c>
      <c r="N28" s="151" t="s">
        <v>767</v>
      </c>
      <c r="O28" s="144" t="s">
        <v>428</v>
      </c>
      <c r="P28" s="151" t="s">
        <v>427</v>
      </c>
      <c r="Q28" s="213"/>
      <c r="R28" s="177"/>
      <c r="S28" s="22"/>
      <c r="T28" s="22"/>
      <c r="U28" s="22"/>
      <c r="V28" s="22"/>
      <c r="W28" s="22"/>
      <c r="X28" s="22"/>
      <c r="Y28" s="22"/>
      <c r="Z28" s="22"/>
      <c r="AA28" s="22"/>
      <c r="AB28" s="22"/>
      <c r="AC28" s="23"/>
    </row>
    <row r="29" spans="1:29" s="86" customFormat="1" ht="74.25" customHeight="1" thickBot="1">
      <c r="A29" s="17"/>
      <c r="B29" s="175" t="s">
        <v>411</v>
      </c>
      <c r="C29" s="148" t="s">
        <v>412</v>
      </c>
      <c r="D29" s="563"/>
      <c r="E29" s="565"/>
      <c r="F29" s="751" t="s">
        <v>873</v>
      </c>
      <c r="G29" s="752"/>
      <c r="H29" s="752"/>
      <c r="I29" s="752"/>
      <c r="J29" s="753"/>
      <c r="K29" s="32" t="s">
        <v>420</v>
      </c>
      <c r="L29" s="151" t="s">
        <v>470</v>
      </c>
      <c r="M29" s="33">
        <v>6208021201</v>
      </c>
      <c r="N29" s="151" t="s">
        <v>767</v>
      </c>
      <c r="O29" s="144" t="s">
        <v>428</v>
      </c>
      <c r="P29" s="151" t="s">
        <v>427</v>
      </c>
      <c r="Q29" s="213">
        <v>5300000</v>
      </c>
      <c r="R29" s="177"/>
      <c r="S29" s="22"/>
      <c r="T29" s="22"/>
      <c r="U29" s="22"/>
      <c r="V29" s="215"/>
      <c r="W29" s="22"/>
      <c r="X29" s="22"/>
      <c r="Y29" s="22"/>
      <c r="Z29" s="22"/>
      <c r="AA29" s="22"/>
      <c r="AB29" s="22"/>
      <c r="AC29" s="23"/>
    </row>
    <row r="30" spans="1:29" s="86" customFormat="1" ht="38.25" hidden="1" customHeight="1">
      <c r="A30" s="17"/>
      <c r="B30" s="175" t="s">
        <v>411</v>
      </c>
      <c r="C30" s="148" t="s">
        <v>412</v>
      </c>
      <c r="D30" s="563"/>
      <c r="E30" s="565"/>
      <c r="F30" s="586"/>
      <c r="G30" s="587"/>
      <c r="H30" s="587"/>
      <c r="I30" s="587"/>
      <c r="J30" s="588"/>
      <c r="K30" s="32" t="s">
        <v>959</v>
      </c>
      <c r="L30" s="151"/>
      <c r="M30" s="33" t="s">
        <v>959</v>
      </c>
      <c r="N30" s="151"/>
      <c r="O30" s="144" t="s">
        <v>428</v>
      </c>
      <c r="P30" s="151" t="s">
        <v>427</v>
      </c>
      <c r="Q30" s="176"/>
      <c r="R30" s="177"/>
      <c r="S30" s="22"/>
      <c r="T30" s="22"/>
      <c r="U30" s="22"/>
      <c r="V30" s="22"/>
      <c r="W30" s="22"/>
      <c r="X30" s="22"/>
      <c r="Y30" s="22"/>
      <c r="Z30" s="22"/>
      <c r="AA30" s="22"/>
      <c r="AB30" s="22"/>
      <c r="AC30" s="23"/>
    </row>
    <row r="31" spans="1:29" s="86" customFormat="1" ht="38.25" hidden="1" customHeight="1">
      <c r="A31" s="17"/>
      <c r="B31" s="175" t="s">
        <v>411</v>
      </c>
      <c r="C31" s="148" t="s">
        <v>412</v>
      </c>
      <c r="D31" s="563"/>
      <c r="E31" s="565"/>
      <c r="F31" s="586"/>
      <c r="G31" s="587"/>
      <c r="H31" s="587"/>
      <c r="I31" s="587"/>
      <c r="J31" s="588"/>
      <c r="K31" s="32" t="s">
        <v>959</v>
      </c>
      <c r="L31" s="151"/>
      <c r="M31" s="33" t="s">
        <v>959</v>
      </c>
      <c r="N31" s="151"/>
      <c r="O31" s="144" t="s">
        <v>428</v>
      </c>
      <c r="P31" s="151" t="s">
        <v>427</v>
      </c>
      <c r="Q31" s="176"/>
      <c r="R31" s="177"/>
      <c r="S31" s="22"/>
      <c r="T31" s="22"/>
      <c r="U31" s="22"/>
      <c r="V31" s="22"/>
      <c r="W31" s="22"/>
      <c r="X31" s="22"/>
      <c r="Y31" s="22"/>
      <c r="Z31" s="22"/>
      <c r="AA31" s="22"/>
      <c r="AB31" s="22"/>
      <c r="AC31" s="23"/>
    </row>
    <row r="32" spans="1:29" s="86" customFormat="1" ht="38.25" hidden="1" customHeight="1">
      <c r="A32" s="17"/>
      <c r="B32" s="175" t="s">
        <v>411</v>
      </c>
      <c r="C32" s="148" t="s">
        <v>412</v>
      </c>
      <c r="D32" s="563"/>
      <c r="E32" s="565"/>
      <c r="F32" s="586"/>
      <c r="G32" s="587"/>
      <c r="H32" s="587"/>
      <c r="I32" s="587"/>
      <c r="J32" s="588"/>
      <c r="K32" s="32" t="s">
        <v>959</v>
      </c>
      <c r="L32" s="151"/>
      <c r="M32" s="33" t="s">
        <v>959</v>
      </c>
      <c r="N32" s="151"/>
      <c r="O32" s="144" t="s">
        <v>428</v>
      </c>
      <c r="P32" s="151" t="s">
        <v>427</v>
      </c>
      <c r="Q32" s="176"/>
      <c r="R32" s="177"/>
      <c r="S32" s="22"/>
      <c r="T32" s="22"/>
      <c r="U32" s="22"/>
      <c r="V32" s="22"/>
      <c r="W32" s="22"/>
      <c r="X32" s="22"/>
      <c r="Y32" s="22"/>
      <c r="Z32" s="22"/>
      <c r="AA32" s="22"/>
      <c r="AB32" s="22"/>
      <c r="AC32" s="23"/>
    </row>
    <row r="33" spans="1:29" s="86" customFormat="1" ht="38.25" hidden="1" customHeight="1">
      <c r="A33" s="17"/>
      <c r="B33" s="175" t="s">
        <v>411</v>
      </c>
      <c r="C33" s="148" t="s">
        <v>412</v>
      </c>
      <c r="D33" s="563"/>
      <c r="E33" s="565"/>
      <c r="F33" s="586"/>
      <c r="G33" s="587"/>
      <c r="H33" s="587"/>
      <c r="I33" s="587"/>
      <c r="J33" s="588"/>
      <c r="K33" s="32" t="s">
        <v>959</v>
      </c>
      <c r="L33" s="151"/>
      <c r="M33" s="33" t="s">
        <v>959</v>
      </c>
      <c r="N33" s="151"/>
      <c r="O33" s="144" t="s">
        <v>428</v>
      </c>
      <c r="P33" s="151" t="s">
        <v>427</v>
      </c>
      <c r="Q33" s="176"/>
      <c r="R33" s="177"/>
      <c r="S33" s="22"/>
      <c r="T33" s="22"/>
      <c r="U33" s="22"/>
      <c r="V33" s="22"/>
      <c r="W33" s="22"/>
      <c r="X33" s="22"/>
      <c r="Y33" s="22"/>
      <c r="Z33" s="22"/>
      <c r="AA33" s="22"/>
      <c r="AB33" s="22"/>
      <c r="AC33" s="23"/>
    </row>
    <row r="34" spans="1:29" s="86" customFormat="1" ht="38.25" hidden="1" customHeight="1">
      <c r="A34" s="17"/>
      <c r="B34" s="175" t="s">
        <v>411</v>
      </c>
      <c r="C34" s="148" t="s">
        <v>412</v>
      </c>
      <c r="D34" s="563"/>
      <c r="E34" s="565"/>
      <c r="F34" s="586"/>
      <c r="G34" s="587"/>
      <c r="H34" s="587"/>
      <c r="I34" s="587"/>
      <c r="J34" s="588"/>
      <c r="K34" s="32" t="s">
        <v>959</v>
      </c>
      <c r="L34" s="151"/>
      <c r="M34" s="33" t="s">
        <v>959</v>
      </c>
      <c r="N34" s="151"/>
      <c r="O34" s="144" t="s">
        <v>428</v>
      </c>
      <c r="P34" s="151" t="s">
        <v>427</v>
      </c>
      <c r="Q34" s="176"/>
      <c r="R34" s="177"/>
      <c r="S34" s="22"/>
      <c r="T34" s="22"/>
      <c r="U34" s="22"/>
      <c r="V34" s="22"/>
      <c r="W34" s="22"/>
      <c r="X34" s="22"/>
      <c r="Y34" s="22"/>
      <c r="Z34" s="22"/>
      <c r="AA34" s="22"/>
      <c r="AB34" s="22"/>
      <c r="AC34" s="23"/>
    </row>
    <row r="35" spans="1:29" s="86" customFormat="1" ht="38.25" hidden="1" customHeight="1">
      <c r="A35" s="17"/>
      <c r="B35" s="175" t="s">
        <v>411</v>
      </c>
      <c r="C35" s="148" t="s">
        <v>412</v>
      </c>
      <c r="D35" s="563"/>
      <c r="E35" s="565"/>
      <c r="F35" s="586"/>
      <c r="G35" s="587"/>
      <c r="H35" s="587"/>
      <c r="I35" s="587"/>
      <c r="J35" s="588"/>
      <c r="K35" s="32" t="s">
        <v>959</v>
      </c>
      <c r="L35" s="151"/>
      <c r="M35" s="33" t="s">
        <v>959</v>
      </c>
      <c r="N35" s="151"/>
      <c r="O35" s="144" t="s">
        <v>428</v>
      </c>
      <c r="P35" s="151" t="s">
        <v>427</v>
      </c>
      <c r="Q35" s="176"/>
      <c r="R35" s="177"/>
      <c r="S35" s="22"/>
      <c r="T35" s="22"/>
      <c r="U35" s="22"/>
      <c r="V35" s="22"/>
      <c r="W35" s="22"/>
      <c r="X35" s="22"/>
      <c r="Y35" s="22"/>
      <c r="Z35" s="22"/>
      <c r="AA35" s="22"/>
      <c r="AB35" s="22"/>
      <c r="AC35" s="23"/>
    </row>
    <row r="36" spans="1:29" s="86" customFormat="1" ht="38.25" hidden="1" customHeight="1">
      <c r="A36" s="17"/>
      <c r="B36" s="175" t="s">
        <v>411</v>
      </c>
      <c r="C36" s="148" t="s">
        <v>412</v>
      </c>
      <c r="D36" s="563"/>
      <c r="E36" s="565"/>
      <c r="F36" s="586"/>
      <c r="G36" s="587"/>
      <c r="H36" s="587"/>
      <c r="I36" s="587"/>
      <c r="J36" s="588"/>
      <c r="K36" s="32" t="s">
        <v>959</v>
      </c>
      <c r="L36" s="151"/>
      <c r="M36" s="33" t="s">
        <v>959</v>
      </c>
      <c r="N36" s="151"/>
      <c r="O36" s="144" t="s">
        <v>428</v>
      </c>
      <c r="P36" s="151" t="s">
        <v>427</v>
      </c>
      <c r="Q36" s="176"/>
      <c r="R36" s="177"/>
      <c r="S36" s="22"/>
      <c r="T36" s="22"/>
      <c r="U36" s="22"/>
      <c r="V36" s="22"/>
      <c r="W36" s="22"/>
      <c r="X36" s="22"/>
      <c r="Y36" s="22"/>
      <c r="Z36" s="22"/>
      <c r="AA36" s="22"/>
      <c r="AB36" s="22"/>
      <c r="AC36" s="23"/>
    </row>
    <row r="37" spans="1:29" s="86" customFormat="1" ht="38.25" hidden="1" customHeight="1">
      <c r="A37" s="17"/>
      <c r="B37" s="175" t="s">
        <v>411</v>
      </c>
      <c r="C37" s="148" t="s">
        <v>412</v>
      </c>
      <c r="D37" s="563"/>
      <c r="E37" s="565"/>
      <c r="F37" s="586"/>
      <c r="G37" s="587"/>
      <c r="H37" s="587"/>
      <c r="I37" s="587"/>
      <c r="J37" s="588"/>
      <c r="K37" s="32" t="s">
        <v>959</v>
      </c>
      <c r="L37" s="151"/>
      <c r="M37" s="33" t="s">
        <v>959</v>
      </c>
      <c r="N37" s="151"/>
      <c r="O37" s="144" t="s">
        <v>428</v>
      </c>
      <c r="P37" s="151" t="s">
        <v>427</v>
      </c>
      <c r="Q37" s="176"/>
      <c r="R37" s="177"/>
      <c r="S37" s="22"/>
      <c r="T37" s="22"/>
      <c r="U37" s="22"/>
      <c r="V37" s="22"/>
      <c r="W37" s="22"/>
      <c r="X37" s="22"/>
      <c r="Y37" s="22"/>
      <c r="Z37" s="22"/>
      <c r="AA37" s="22"/>
      <c r="AB37" s="22"/>
      <c r="AC37" s="23"/>
    </row>
    <row r="38" spans="1:29" s="86" customFormat="1" ht="38.25" hidden="1" customHeight="1">
      <c r="A38" s="17"/>
      <c r="B38" s="175" t="s">
        <v>411</v>
      </c>
      <c r="C38" s="148" t="s">
        <v>412</v>
      </c>
      <c r="D38" s="563"/>
      <c r="E38" s="565"/>
      <c r="F38" s="586"/>
      <c r="G38" s="587"/>
      <c r="H38" s="587"/>
      <c r="I38" s="587"/>
      <c r="J38" s="588"/>
      <c r="K38" s="32" t="s">
        <v>959</v>
      </c>
      <c r="L38" s="151"/>
      <c r="M38" s="33" t="s">
        <v>959</v>
      </c>
      <c r="N38" s="151"/>
      <c r="O38" s="144" t="s">
        <v>428</v>
      </c>
      <c r="P38" s="151" t="s">
        <v>427</v>
      </c>
      <c r="Q38" s="176"/>
      <c r="R38" s="177"/>
      <c r="S38" s="22"/>
      <c r="T38" s="22"/>
      <c r="U38" s="22"/>
      <c r="V38" s="22"/>
      <c r="W38" s="22"/>
      <c r="X38" s="22"/>
      <c r="Y38" s="22"/>
      <c r="Z38" s="22"/>
      <c r="AA38" s="22"/>
      <c r="AB38" s="22"/>
      <c r="AC38" s="23"/>
    </row>
    <row r="39" spans="1:29" s="86" customFormat="1" ht="38.25" hidden="1" customHeight="1">
      <c r="A39" s="17"/>
      <c r="B39" s="175" t="s">
        <v>411</v>
      </c>
      <c r="C39" s="148" t="s">
        <v>412</v>
      </c>
      <c r="D39" s="563"/>
      <c r="E39" s="565"/>
      <c r="F39" s="586"/>
      <c r="G39" s="587"/>
      <c r="H39" s="587"/>
      <c r="I39" s="587"/>
      <c r="J39" s="588"/>
      <c r="K39" s="32" t="s">
        <v>959</v>
      </c>
      <c r="L39" s="151"/>
      <c r="M39" s="33" t="s">
        <v>959</v>
      </c>
      <c r="N39" s="151"/>
      <c r="O39" s="144" t="s">
        <v>428</v>
      </c>
      <c r="P39" s="151" t="s">
        <v>427</v>
      </c>
      <c r="Q39" s="176"/>
      <c r="R39" s="177"/>
      <c r="S39" s="22"/>
      <c r="T39" s="22"/>
      <c r="U39" s="22"/>
      <c r="V39" s="22"/>
      <c r="W39" s="22"/>
      <c r="X39" s="22"/>
      <c r="Y39" s="22"/>
      <c r="Z39" s="22"/>
      <c r="AA39" s="22"/>
      <c r="AB39" s="22"/>
      <c r="AC39" s="23"/>
    </row>
    <row r="40" spans="1:29" s="86" customFormat="1" ht="38.25" hidden="1" customHeight="1">
      <c r="A40" s="17"/>
      <c r="B40" s="175" t="s">
        <v>411</v>
      </c>
      <c r="C40" s="148" t="s">
        <v>412</v>
      </c>
      <c r="D40" s="563"/>
      <c r="E40" s="565"/>
      <c r="F40" s="586"/>
      <c r="G40" s="587"/>
      <c r="H40" s="587"/>
      <c r="I40" s="587"/>
      <c r="J40" s="588"/>
      <c r="K40" s="32" t="s">
        <v>959</v>
      </c>
      <c r="L40" s="151"/>
      <c r="M40" s="33" t="s">
        <v>959</v>
      </c>
      <c r="N40" s="151"/>
      <c r="O40" s="144" t="s">
        <v>428</v>
      </c>
      <c r="P40" s="151" t="s">
        <v>427</v>
      </c>
      <c r="Q40" s="176"/>
      <c r="R40" s="177"/>
      <c r="S40" s="22"/>
      <c r="T40" s="22"/>
      <c r="U40" s="22"/>
      <c r="V40" s="22"/>
      <c r="W40" s="22"/>
      <c r="X40" s="22"/>
      <c r="Y40" s="22"/>
      <c r="Z40" s="22"/>
      <c r="AA40" s="22"/>
      <c r="AB40" s="22"/>
      <c r="AC40" s="23"/>
    </row>
    <row r="41" spans="1:29" s="86" customFormat="1" ht="38.25" hidden="1" customHeight="1">
      <c r="A41" s="17"/>
      <c r="B41" s="175" t="s">
        <v>411</v>
      </c>
      <c r="C41" s="148" t="s">
        <v>412</v>
      </c>
      <c r="D41" s="563"/>
      <c r="E41" s="565"/>
      <c r="F41" s="586"/>
      <c r="G41" s="587"/>
      <c r="H41" s="587"/>
      <c r="I41" s="587"/>
      <c r="J41" s="588"/>
      <c r="K41" s="32" t="s">
        <v>959</v>
      </c>
      <c r="L41" s="151"/>
      <c r="M41" s="33" t="s">
        <v>959</v>
      </c>
      <c r="N41" s="151"/>
      <c r="O41" s="144" t="s">
        <v>428</v>
      </c>
      <c r="P41" s="151" t="s">
        <v>427</v>
      </c>
      <c r="Q41" s="176"/>
      <c r="R41" s="177"/>
      <c r="S41" s="22"/>
      <c r="T41" s="22"/>
      <c r="U41" s="22"/>
      <c r="V41" s="22"/>
      <c r="W41" s="22"/>
      <c r="X41" s="22"/>
      <c r="Y41" s="22"/>
      <c r="Z41" s="22"/>
      <c r="AA41" s="22"/>
      <c r="AB41" s="22"/>
      <c r="AC41" s="23"/>
    </row>
    <row r="42" spans="1:29" s="86" customFormat="1" ht="38.25" hidden="1" customHeight="1">
      <c r="A42" s="17"/>
      <c r="B42" s="175" t="s">
        <v>411</v>
      </c>
      <c r="C42" s="148" t="s">
        <v>412</v>
      </c>
      <c r="D42" s="563"/>
      <c r="E42" s="565"/>
      <c r="F42" s="586"/>
      <c r="G42" s="587"/>
      <c r="H42" s="587"/>
      <c r="I42" s="587"/>
      <c r="J42" s="588"/>
      <c r="K42" s="32" t="s">
        <v>959</v>
      </c>
      <c r="L42" s="151"/>
      <c r="M42" s="33" t="s">
        <v>959</v>
      </c>
      <c r="N42" s="151"/>
      <c r="O42" s="144" t="s">
        <v>428</v>
      </c>
      <c r="P42" s="151" t="s">
        <v>427</v>
      </c>
      <c r="Q42" s="176"/>
      <c r="R42" s="177"/>
      <c r="S42" s="22"/>
      <c r="T42" s="22"/>
      <c r="U42" s="22"/>
      <c r="V42" s="22"/>
      <c r="W42" s="22"/>
      <c r="X42" s="22"/>
      <c r="Y42" s="22"/>
      <c r="Z42" s="22"/>
      <c r="AA42" s="22"/>
      <c r="AB42" s="22"/>
      <c r="AC42" s="23"/>
    </row>
    <row r="43" spans="1:29" s="86" customFormat="1" ht="38.25" hidden="1" customHeight="1">
      <c r="A43" s="17"/>
      <c r="B43" s="175" t="s">
        <v>411</v>
      </c>
      <c r="C43" s="148" t="s">
        <v>412</v>
      </c>
      <c r="D43" s="563"/>
      <c r="E43" s="565"/>
      <c r="F43" s="586"/>
      <c r="G43" s="587"/>
      <c r="H43" s="587"/>
      <c r="I43" s="587"/>
      <c r="J43" s="588"/>
      <c r="K43" s="32" t="s">
        <v>959</v>
      </c>
      <c r="L43" s="151"/>
      <c r="M43" s="33" t="s">
        <v>959</v>
      </c>
      <c r="N43" s="151"/>
      <c r="O43" s="144" t="s">
        <v>428</v>
      </c>
      <c r="P43" s="151" t="s">
        <v>427</v>
      </c>
      <c r="Q43" s="176"/>
      <c r="R43" s="177"/>
      <c r="S43" s="22"/>
      <c r="T43" s="22"/>
      <c r="U43" s="22"/>
      <c r="V43" s="22"/>
      <c r="W43" s="22"/>
      <c r="X43" s="22"/>
      <c r="Y43" s="22"/>
      <c r="Z43" s="22"/>
      <c r="AA43" s="22"/>
      <c r="AB43" s="22"/>
      <c r="AC43" s="23"/>
    </row>
    <row r="44" spans="1:29" s="86" customFormat="1" ht="38.25" hidden="1" customHeight="1">
      <c r="A44" s="17"/>
      <c r="B44" s="175" t="s">
        <v>411</v>
      </c>
      <c r="C44" s="148" t="s">
        <v>412</v>
      </c>
      <c r="D44" s="563"/>
      <c r="E44" s="565"/>
      <c r="F44" s="586"/>
      <c r="G44" s="587"/>
      <c r="H44" s="587"/>
      <c r="I44" s="587"/>
      <c r="J44" s="588"/>
      <c r="K44" s="32" t="s">
        <v>959</v>
      </c>
      <c r="L44" s="151"/>
      <c r="M44" s="33" t="s">
        <v>959</v>
      </c>
      <c r="N44" s="151"/>
      <c r="O44" s="144" t="s">
        <v>428</v>
      </c>
      <c r="P44" s="151" t="s">
        <v>427</v>
      </c>
      <c r="Q44" s="176"/>
      <c r="R44" s="177"/>
      <c r="S44" s="22"/>
      <c r="T44" s="22"/>
      <c r="U44" s="22"/>
      <c r="V44" s="22"/>
      <c r="W44" s="22"/>
      <c r="X44" s="22"/>
      <c r="Y44" s="22"/>
      <c r="Z44" s="22"/>
      <c r="AA44" s="22"/>
      <c r="AB44" s="22"/>
      <c r="AC44" s="23"/>
    </row>
    <row r="45" spans="1:29" s="86" customFormat="1" ht="38.25" hidden="1" customHeight="1">
      <c r="A45" s="17"/>
      <c r="B45" s="175" t="s">
        <v>411</v>
      </c>
      <c r="C45" s="148" t="s">
        <v>412</v>
      </c>
      <c r="D45" s="563"/>
      <c r="E45" s="565"/>
      <c r="F45" s="586"/>
      <c r="G45" s="587"/>
      <c r="H45" s="587"/>
      <c r="I45" s="587"/>
      <c r="J45" s="588"/>
      <c r="K45" s="32" t="s">
        <v>959</v>
      </c>
      <c r="L45" s="151"/>
      <c r="M45" s="33" t="s">
        <v>959</v>
      </c>
      <c r="N45" s="151"/>
      <c r="O45" s="144" t="s">
        <v>428</v>
      </c>
      <c r="P45" s="151" t="s">
        <v>427</v>
      </c>
      <c r="Q45" s="176"/>
      <c r="R45" s="177"/>
      <c r="S45" s="22"/>
      <c r="T45" s="22"/>
      <c r="U45" s="22"/>
      <c r="V45" s="22"/>
      <c r="W45" s="22"/>
      <c r="X45" s="22"/>
      <c r="Y45" s="22"/>
      <c r="Z45" s="22"/>
      <c r="AA45" s="22"/>
      <c r="AB45" s="22"/>
      <c r="AC45" s="23"/>
    </row>
    <row r="46" spans="1:29" s="86" customFormat="1" ht="38.25" hidden="1" customHeight="1">
      <c r="A46" s="17"/>
      <c r="B46" s="175" t="s">
        <v>411</v>
      </c>
      <c r="C46" s="148" t="s">
        <v>412</v>
      </c>
      <c r="D46" s="563"/>
      <c r="E46" s="565"/>
      <c r="F46" s="586"/>
      <c r="G46" s="587"/>
      <c r="H46" s="587"/>
      <c r="I46" s="587"/>
      <c r="J46" s="588"/>
      <c r="K46" s="32" t="s">
        <v>959</v>
      </c>
      <c r="L46" s="151"/>
      <c r="M46" s="33" t="s">
        <v>959</v>
      </c>
      <c r="N46" s="151"/>
      <c r="O46" s="144" t="s">
        <v>428</v>
      </c>
      <c r="P46" s="151" t="s">
        <v>427</v>
      </c>
      <c r="Q46" s="176"/>
      <c r="R46" s="177"/>
      <c r="S46" s="22"/>
      <c r="T46" s="22"/>
      <c r="U46" s="22"/>
      <c r="V46" s="22"/>
      <c r="W46" s="22"/>
      <c r="X46" s="22"/>
      <c r="Y46" s="22"/>
      <c r="Z46" s="22"/>
      <c r="AA46" s="22"/>
      <c r="AB46" s="22"/>
      <c r="AC46" s="23"/>
    </row>
    <row r="47" spans="1:29" s="86" customFormat="1" ht="38.25" hidden="1" customHeight="1">
      <c r="A47" s="17"/>
      <c r="B47" s="175" t="s">
        <v>411</v>
      </c>
      <c r="C47" s="148" t="s">
        <v>412</v>
      </c>
      <c r="D47" s="563"/>
      <c r="E47" s="565"/>
      <c r="F47" s="586"/>
      <c r="G47" s="587"/>
      <c r="H47" s="587"/>
      <c r="I47" s="587"/>
      <c r="J47" s="588"/>
      <c r="K47" s="32" t="s">
        <v>959</v>
      </c>
      <c r="L47" s="151"/>
      <c r="M47" s="33" t="s">
        <v>959</v>
      </c>
      <c r="N47" s="151"/>
      <c r="O47" s="144" t="s">
        <v>428</v>
      </c>
      <c r="P47" s="151" t="s">
        <v>427</v>
      </c>
      <c r="Q47" s="176"/>
      <c r="R47" s="177"/>
      <c r="S47" s="22"/>
      <c r="T47" s="22"/>
      <c r="U47" s="22"/>
      <c r="V47" s="22"/>
      <c r="W47" s="22"/>
      <c r="X47" s="22"/>
      <c r="Y47" s="22"/>
      <c r="Z47" s="22"/>
      <c r="AA47" s="22"/>
      <c r="AB47" s="22"/>
      <c r="AC47" s="23"/>
    </row>
    <row r="48" spans="1:29" s="86" customFormat="1" ht="38.25" hidden="1" customHeight="1">
      <c r="A48" s="17"/>
      <c r="B48" s="175" t="s">
        <v>411</v>
      </c>
      <c r="C48" s="148" t="s">
        <v>412</v>
      </c>
      <c r="D48" s="563"/>
      <c r="E48" s="565"/>
      <c r="F48" s="586"/>
      <c r="G48" s="587"/>
      <c r="H48" s="587"/>
      <c r="I48" s="587"/>
      <c r="J48" s="588"/>
      <c r="K48" s="32" t="s">
        <v>959</v>
      </c>
      <c r="L48" s="151"/>
      <c r="M48" s="33" t="s">
        <v>959</v>
      </c>
      <c r="N48" s="151"/>
      <c r="O48" s="144" t="s">
        <v>428</v>
      </c>
      <c r="P48" s="151" t="s">
        <v>427</v>
      </c>
      <c r="Q48" s="176"/>
      <c r="R48" s="177"/>
      <c r="S48" s="22"/>
      <c r="T48" s="22"/>
      <c r="U48" s="22"/>
      <c r="V48" s="22"/>
      <c r="W48" s="22"/>
      <c r="X48" s="22"/>
      <c r="Y48" s="22"/>
      <c r="Z48" s="22"/>
      <c r="AA48" s="22"/>
      <c r="AB48" s="22"/>
      <c r="AC48" s="23"/>
    </row>
    <row r="49" spans="1:29" s="86" customFormat="1" ht="38.25" hidden="1" customHeight="1">
      <c r="A49" s="17"/>
      <c r="B49" s="175" t="s">
        <v>411</v>
      </c>
      <c r="C49" s="148" t="s">
        <v>412</v>
      </c>
      <c r="D49" s="563"/>
      <c r="E49" s="565"/>
      <c r="F49" s="586"/>
      <c r="G49" s="587"/>
      <c r="H49" s="587"/>
      <c r="I49" s="587"/>
      <c r="J49" s="588"/>
      <c r="K49" s="32" t="s">
        <v>959</v>
      </c>
      <c r="L49" s="151"/>
      <c r="M49" s="33" t="s">
        <v>959</v>
      </c>
      <c r="N49" s="151"/>
      <c r="O49" s="144" t="s">
        <v>428</v>
      </c>
      <c r="P49" s="151" t="s">
        <v>427</v>
      </c>
      <c r="Q49" s="176"/>
      <c r="R49" s="177"/>
      <c r="S49" s="22"/>
      <c r="T49" s="22"/>
      <c r="U49" s="22"/>
      <c r="V49" s="22"/>
      <c r="W49" s="22"/>
      <c r="X49" s="22"/>
      <c r="Y49" s="22"/>
      <c r="Z49" s="22"/>
      <c r="AA49" s="22"/>
      <c r="AB49" s="22"/>
      <c r="AC49" s="23"/>
    </row>
    <row r="50" spans="1:29" s="86" customFormat="1" ht="38.25" hidden="1" customHeight="1">
      <c r="A50" s="17"/>
      <c r="B50" s="175" t="s">
        <v>411</v>
      </c>
      <c r="C50" s="148" t="s">
        <v>412</v>
      </c>
      <c r="D50" s="563"/>
      <c r="E50" s="565"/>
      <c r="F50" s="586"/>
      <c r="G50" s="587"/>
      <c r="H50" s="587"/>
      <c r="I50" s="587"/>
      <c r="J50" s="588"/>
      <c r="K50" s="32" t="s">
        <v>959</v>
      </c>
      <c r="L50" s="151"/>
      <c r="M50" s="33" t="s">
        <v>959</v>
      </c>
      <c r="N50" s="151"/>
      <c r="O50" s="144" t="s">
        <v>428</v>
      </c>
      <c r="P50" s="151" t="s">
        <v>427</v>
      </c>
      <c r="Q50" s="176"/>
      <c r="R50" s="177"/>
      <c r="S50" s="22"/>
      <c r="T50" s="22"/>
      <c r="U50" s="22"/>
      <c r="V50" s="22"/>
      <c r="W50" s="22"/>
      <c r="X50" s="22"/>
      <c r="Y50" s="22"/>
      <c r="Z50" s="22"/>
      <c r="AA50" s="22"/>
      <c r="AB50" s="22"/>
      <c r="AC50" s="23"/>
    </row>
    <row r="51" spans="1:29" s="86" customFormat="1" ht="38.25" hidden="1" customHeight="1">
      <c r="A51" s="17"/>
      <c r="B51" s="175" t="s">
        <v>411</v>
      </c>
      <c r="C51" s="148" t="s">
        <v>412</v>
      </c>
      <c r="D51" s="563"/>
      <c r="E51" s="565"/>
      <c r="F51" s="586"/>
      <c r="G51" s="587"/>
      <c r="H51" s="587"/>
      <c r="I51" s="587"/>
      <c r="J51" s="588"/>
      <c r="K51" s="32" t="s">
        <v>959</v>
      </c>
      <c r="L51" s="151"/>
      <c r="M51" s="33" t="s">
        <v>959</v>
      </c>
      <c r="N51" s="151"/>
      <c r="O51" s="144" t="s">
        <v>428</v>
      </c>
      <c r="P51" s="151" t="s">
        <v>427</v>
      </c>
      <c r="Q51" s="176"/>
      <c r="R51" s="177"/>
      <c r="S51" s="22"/>
      <c r="T51" s="22"/>
      <c r="U51" s="22"/>
      <c r="V51" s="22"/>
      <c r="W51" s="22"/>
      <c r="X51" s="22"/>
      <c r="Y51" s="22"/>
      <c r="Z51" s="22"/>
      <c r="AA51" s="22"/>
      <c r="AB51" s="22"/>
      <c r="AC51" s="23"/>
    </row>
    <row r="52" spans="1:29" s="86" customFormat="1" ht="38.25" hidden="1" customHeight="1">
      <c r="A52" s="17"/>
      <c r="B52" s="175" t="s">
        <v>411</v>
      </c>
      <c r="C52" s="148" t="s">
        <v>412</v>
      </c>
      <c r="D52" s="563"/>
      <c r="E52" s="565"/>
      <c r="F52" s="586"/>
      <c r="G52" s="587"/>
      <c r="H52" s="587"/>
      <c r="I52" s="587"/>
      <c r="J52" s="588"/>
      <c r="K52" s="32" t="s">
        <v>959</v>
      </c>
      <c r="L52" s="151"/>
      <c r="M52" s="33" t="s">
        <v>959</v>
      </c>
      <c r="N52" s="151"/>
      <c r="O52" s="144" t="s">
        <v>428</v>
      </c>
      <c r="P52" s="151" t="s">
        <v>427</v>
      </c>
      <c r="Q52" s="176"/>
      <c r="R52" s="177"/>
      <c r="S52" s="22"/>
      <c r="T52" s="22"/>
      <c r="U52" s="22"/>
      <c r="V52" s="22"/>
      <c r="W52" s="22"/>
      <c r="X52" s="22"/>
      <c r="Y52" s="22"/>
      <c r="Z52" s="22"/>
      <c r="AA52" s="22"/>
      <c r="AB52" s="22"/>
      <c r="AC52" s="23"/>
    </row>
    <row r="53" spans="1:29" s="86" customFormat="1" ht="38.25" hidden="1" customHeight="1">
      <c r="A53" s="17"/>
      <c r="B53" s="175" t="s">
        <v>411</v>
      </c>
      <c r="C53" s="148" t="s">
        <v>412</v>
      </c>
      <c r="D53" s="563"/>
      <c r="E53" s="565"/>
      <c r="F53" s="586"/>
      <c r="G53" s="587"/>
      <c r="H53" s="587"/>
      <c r="I53" s="587"/>
      <c r="J53" s="588"/>
      <c r="K53" s="32" t="s">
        <v>959</v>
      </c>
      <c r="L53" s="151"/>
      <c r="M53" s="33" t="s">
        <v>959</v>
      </c>
      <c r="N53" s="151"/>
      <c r="O53" s="144" t="s">
        <v>428</v>
      </c>
      <c r="P53" s="151" t="s">
        <v>427</v>
      </c>
      <c r="Q53" s="176"/>
      <c r="R53" s="177"/>
      <c r="S53" s="22"/>
      <c r="T53" s="22"/>
      <c r="U53" s="22"/>
      <c r="V53" s="22"/>
      <c r="W53" s="22"/>
      <c r="X53" s="22"/>
      <c r="Y53" s="22"/>
      <c r="Z53" s="22"/>
      <c r="AA53" s="22"/>
      <c r="AB53" s="22"/>
      <c r="AC53" s="23"/>
    </row>
    <row r="54" spans="1:29" s="86" customFormat="1" ht="38.25" hidden="1" customHeight="1">
      <c r="A54" s="17"/>
      <c r="B54" s="175" t="s">
        <v>411</v>
      </c>
      <c r="C54" s="148" t="s">
        <v>412</v>
      </c>
      <c r="D54" s="563"/>
      <c r="E54" s="565"/>
      <c r="F54" s="586"/>
      <c r="G54" s="587"/>
      <c r="H54" s="587"/>
      <c r="I54" s="587"/>
      <c r="J54" s="588"/>
      <c r="K54" s="32" t="s">
        <v>959</v>
      </c>
      <c r="L54" s="151"/>
      <c r="M54" s="33" t="s">
        <v>959</v>
      </c>
      <c r="N54" s="151"/>
      <c r="O54" s="144" t="s">
        <v>428</v>
      </c>
      <c r="P54" s="151" t="s">
        <v>427</v>
      </c>
      <c r="Q54" s="176"/>
      <c r="R54" s="177"/>
      <c r="S54" s="22"/>
      <c r="T54" s="22"/>
      <c r="U54" s="22"/>
      <c r="V54" s="22"/>
      <c r="W54" s="22"/>
      <c r="X54" s="22"/>
      <c r="Y54" s="22"/>
      <c r="Z54" s="22"/>
      <c r="AA54" s="22"/>
      <c r="AB54" s="22"/>
      <c r="AC54" s="23"/>
    </row>
    <row r="55" spans="1:29" s="86" customFormat="1" ht="34.5" hidden="1" customHeight="1">
      <c r="A55" s="17"/>
      <c r="B55" s="175" t="s">
        <v>411</v>
      </c>
      <c r="C55" s="148" t="s">
        <v>412</v>
      </c>
      <c r="D55" s="563"/>
      <c r="E55" s="565"/>
      <c r="F55" s="586"/>
      <c r="G55" s="587"/>
      <c r="H55" s="587"/>
      <c r="I55" s="587"/>
      <c r="J55" s="588"/>
      <c r="K55" s="32" t="s">
        <v>959</v>
      </c>
      <c r="L55" s="151"/>
      <c r="M55" s="33" t="s">
        <v>959</v>
      </c>
      <c r="N55" s="151"/>
      <c r="O55" s="144" t="s">
        <v>428</v>
      </c>
      <c r="P55" s="151" t="s">
        <v>427</v>
      </c>
      <c r="Q55" s="176"/>
      <c r="R55" s="177"/>
      <c r="S55" s="22"/>
      <c r="T55" s="22"/>
      <c r="U55" s="22"/>
      <c r="V55" s="22"/>
      <c r="W55" s="22"/>
      <c r="X55" s="22"/>
      <c r="Y55" s="22"/>
      <c r="Z55" s="22"/>
      <c r="AA55" s="22"/>
      <c r="AB55" s="22"/>
      <c r="AC55" s="23"/>
    </row>
    <row r="56" spans="1:29" s="86" customFormat="1" ht="34.5" hidden="1" customHeight="1">
      <c r="A56" s="17"/>
      <c r="B56" s="175" t="s">
        <v>411</v>
      </c>
      <c r="C56" s="148" t="s">
        <v>412</v>
      </c>
      <c r="D56" s="563"/>
      <c r="E56" s="565"/>
      <c r="F56" s="586"/>
      <c r="G56" s="587"/>
      <c r="H56" s="587"/>
      <c r="I56" s="587"/>
      <c r="J56" s="588"/>
      <c r="K56" s="32" t="s">
        <v>959</v>
      </c>
      <c r="L56" s="151"/>
      <c r="M56" s="33" t="s">
        <v>959</v>
      </c>
      <c r="N56" s="151"/>
      <c r="O56" s="144" t="s">
        <v>428</v>
      </c>
      <c r="P56" s="151" t="s">
        <v>427</v>
      </c>
      <c r="Q56" s="176"/>
      <c r="R56" s="177"/>
      <c r="S56" s="22"/>
      <c r="T56" s="22"/>
      <c r="U56" s="22"/>
      <c r="V56" s="22"/>
      <c r="W56" s="22"/>
      <c r="X56" s="22"/>
      <c r="Y56" s="22"/>
      <c r="Z56" s="22"/>
      <c r="AA56" s="22"/>
      <c r="AB56" s="22"/>
      <c r="AC56" s="23"/>
    </row>
    <row r="57" spans="1:29" s="86" customFormat="1" ht="34.5" hidden="1" customHeight="1">
      <c r="A57" s="17"/>
      <c r="B57" s="175" t="s">
        <v>411</v>
      </c>
      <c r="C57" s="148" t="s">
        <v>412</v>
      </c>
      <c r="D57" s="563"/>
      <c r="E57" s="565"/>
      <c r="F57" s="586"/>
      <c r="G57" s="587"/>
      <c r="H57" s="587"/>
      <c r="I57" s="587"/>
      <c r="J57" s="588"/>
      <c r="K57" s="32" t="s">
        <v>959</v>
      </c>
      <c r="L57" s="151"/>
      <c r="M57" s="33" t="s">
        <v>959</v>
      </c>
      <c r="N57" s="151"/>
      <c r="O57" s="144" t="s">
        <v>428</v>
      </c>
      <c r="P57" s="151" t="s">
        <v>427</v>
      </c>
      <c r="Q57" s="176"/>
      <c r="R57" s="177"/>
      <c r="S57" s="22"/>
      <c r="T57" s="22"/>
      <c r="U57" s="22"/>
      <c r="V57" s="22"/>
      <c r="W57" s="22"/>
      <c r="X57" s="22"/>
      <c r="Y57" s="22"/>
      <c r="Z57" s="22"/>
      <c r="AA57" s="22"/>
      <c r="AB57" s="22"/>
      <c r="AC57" s="23"/>
    </row>
    <row r="58" spans="1:29" s="86" customFormat="1" ht="34.5" hidden="1" customHeight="1">
      <c r="A58" s="17"/>
      <c r="B58" s="175" t="s">
        <v>411</v>
      </c>
      <c r="C58" s="148" t="s">
        <v>412</v>
      </c>
      <c r="D58" s="563"/>
      <c r="E58" s="565"/>
      <c r="F58" s="586"/>
      <c r="G58" s="587"/>
      <c r="H58" s="587"/>
      <c r="I58" s="587"/>
      <c r="J58" s="588"/>
      <c r="K58" s="32" t="s">
        <v>959</v>
      </c>
      <c r="L58" s="151"/>
      <c r="M58" s="33" t="s">
        <v>959</v>
      </c>
      <c r="N58" s="151"/>
      <c r="O58" s="144" t="s">
        <v>428</v>
      </c>
      <c r="P58" s="151" t="s">
        <v>427</v>
      </c>
      <c r="Q58" s="176"/>
      <c r="R58" s="177"/>
      <c r="S58" s="22"/>
      <c r="T58" s="22"/>
      <c r="U58" s="22"/>
      <c r="V58" s="22"/>
      <c r="W58" s="22"/>
      <c r="X58" s="22"/>
      <c r="Y58" s="22"/>
      <c r="Z58" s="22"/>
      <c r="AA58" s="22"/>
      <c r="AB58" s="22"/>
      <c r="AC58" s="23"/>
    </row>
    <row r="59" spans="1:29" s="86" customFormat="1" ht="34.5" hidden="1" customHeight="1">
      <c r="A59" s="17"/>
      <c r="B59" s="175" t="s">
        <v>411</v>
      </c>
      <c r="C59" s="148" t="s">
        <v>412</v>
      </c>
      <c r="D59" s="563"/>
      <c r="E59" s="565"/>
      <c r="F59" s="586"/>
      <c r="G59" s="587"/>
      <c r="H59" s="587"/>
      <c r="I59" s="587"/>
      <c r="J59" s="588"/>
      <c r="K59" s="32" t="s">
        <v>959</v>
      </c>
      <c r="L59" s="151"/>
      <c r="M59" s="33" t="s">
        <v>959</v>
      </c>
      <c r="N59" s="151"/>
      <c r="O59" s="144" t="s">
        <v>428</v>
      </c>
      <c r="P59" s="151" t="s">
        <v>427</v>
      </c>
      <c r="Q59" s="176"/>
      <c r="R59" s="177"/>
      <c r="S59" s="22"/>
      <c r="T59" s="22"/>
      <c r="U59" s="22"/>
      <c r="V59" s="22"/>
      <c r="W59" s="22"/>
      <c r="X59" s="22"/>
      <c r="Y59" s="22"/>
      <c r="Z59" s="22"/>
      <c r="AA59" s="22"/>
      <c r="AB59" s="22"/>
      <c r="AC59" s="23"/>
    </row>
    <row r="60" spans="1:29" s="86" customFormat="1" ht="34.5" hidden="1" customHeight="1">
      <c r="A60" s="17"/>
      <c r="B60" s="175" t="s">
        <v>411</v>
      </c>
      <c r="C60" s="148" t="s">
        <v>412</v>
      </c>
      <c r="D60" s="563"/>
      <c r="E60" s="565"/>
      <c r="F60" s="586"/>
      <c r="G60" s="587"/>
      <c r="H60" s="587"/>
      <c r="I60" s="587"/>
      <c r="J60" s="588"/>
      <c r="K60" s="32" t="s">
        <v>959</v>
      </c>
      <c r="L60" s="151"/>
      <c r="M60" s="33" t="s">
        <v>959</v>
      </c>
      <c r="N60" s="151"/>
      <c r="O60" s="144" t="s">
        <v>428</v>
      </c>
      <c r="P60" s="151" t="s">
        <v>427</v>
      </c>
      <c r="Q60" s="176"/>
      <c r="R60" s="177"/>
      <c r="S60" s="22"/>
      <c r="T60" s="22"/>
      <c r="U60" s="22"/>
      <c r="V60" s="22"/>
      <c r="W60" s="22"/>
      <c r="X60" s="22"/>
      <c r="Y60" s="22"/>
      <c r="Z60" s="22"/>
      <c r="AA60" s="22"/>
      <c r="AB60" s="22"/>
      <c r="AC60" s="23"/>
    </row>
    <row r="61" spans="1:29" s="86" customFormat="1" ht="34.5" hidden="1" customHeight="1">
      <c r="A61" s="17"/>
      <c r="B61" s="175" t="s">
        <v>411</v>
      </c>
      <c r="C61" s="148" t="s">
        <v>412</v>
      </c>
      <c r="D61" s="563"/>
      <c r="E61" s="565"/>
      <c r="F61" s="586"/>
      <c r="G61" s="587"/>
      <c r="H61" s="587"/>
      <c r="I61" s="587"/>
      <c r="J61" s="588"/>
      <c r="K61" s="32" t="s">
        <v>959</v>
      </c>
      <c r="L61" s="151"/>
      <c r="M61" s="33" t="s">
        <v>959</v>
      </c>
      <c r="N61" s="151"/>
      <c r="O61" s="144" t="s">
        <v>428</v>
      </c>
      <c r="P61" s="151" t="s">
        <v>427</v>
      </c>
      <c r="Q61" s="176"/>
      <c r="R61" s="177"/>
      <c r="S61" s="22"/>
      <c r="T61" s="22"/>
      <c r="U61" s="22"/>
      <c r="V61" s="22"/>
      <c r="W61" s="22"/>
      <c r="X61" s="22"/>
      <c r="Y61" s="22"/>
      <c r="Z61" s="22"/>
      <c r="AA61" s="22"/>
      <c r="AB61" s="22"/>
      <c r="AC61" s="23"/>
    </row>
    <row r="62" spans="1:29" s="86" customFormat="1" ht="34.5" hidden="1" customHeight="1">
      <c r="A62" s="17"/>
      <c r="B62" s="175" t="s">
        <v>411</v>
      </c>
      <c r="C62" s="148" t="s">
        <v>412</v>
      </c>
      <c r="D62" s="563"/>
      <c r="E62" s="565"/>
      <c r="F62" s="586"/>
      <c r="G62" s="587"/>
      <c r="H62" s="587"/>
      <c r="I62" s="587"/>
      <c r="J62" s="588"/>
      <c r="K62" s="32" t="s">
        <v>959</v>
      </c>
      <c r="L62" s="151"/>
      <c r="M62" s="33" t="s">
        <v>959</v>
      </c>
      <c r="N62" s="151"/>
      <c r="O62" s="144" t="s">
        <v>428</v>
      </c>
      <c r="P62" s="151" t="s">
        <v>427</v>
      </c>
      <c r="Q62" s="176"/>
      <c r="R62" s="177"/>
      <c r="S62" s="22"/>
      <c r="T62" s="22"/>
      <c r="U62" s="22"/>
      <c r="V62" s="22"/>
      <c r="W62" s="22"/>
      <c r="X62" s="22"/>
      <c r="Y62" s="22"/>
      <c r="Z62" s="22"/>
      <c r="AA62" s="22"/>
      <c r="AB62" s="22"/>
      <c r="AC62" s="23"/>
    </row>
    <row r="63" spans="1:29" s="86" customFormat="1" ht="34.5" hidden="1" customHeight="1">
      <c r="A63" s="17"/>
      <c r="B63" s="175" t="s">
        <v>411</v>
      </c>
      <c r="C63" s="148" t="s">
        <v>412</v>
      </c>
      <c r="D63" s="563"/>
      <c r="E63" s="565"/>
      <c r="F63" s="586"/>
      <c r="G63" s="587"/>
      <c r="H63" s="587"/>
      <c r="I63" s="587"/>
      <c r="J63" s="588"/>
      <c r="K63" s="32" t="s">
        <v>959</v>
      </c>
      <c r="L63" s="151"/>
      <c r="M63" s="33" t="s">
        <v>959</v>
      </c>
      <c r="N63" s="151"/>
      <c r="O63" s="144" t="s">
        <v>428</v>
      </c>
      <c r="P63" s="151" t="s">
        <v>427</v>
      </c>
      <c r="Q63" s="176"/>
      <c r="R63" s="177"/>
      <c r="S63" s="22"/>
      <c r="T63" s="22"/>
      <c r="U63" s="22"/>
      <c r="V63" s="22"/>
      <c r="W63" s="22"/>
      <c r="X63" s="22"/>
      <c r="Y63" s="22"/>
      <c r="Z63" s="22"/>
      <c r="AA63" s="22"/>
      <c r="AB63" s="22"/>
      <c r="AC63" s="23"/>
    </row>
    <row r="64" spans="1:29" s="86" customFormat="1" ht="34.5" hidden="1" customHeight="1">
      <c r="A64" s="17"/>
      <c r="B64" s="175" t="s">
        <v>411</v>
      </c>
      <c r="C64" s="148" t="s">
        <v>412</v>
      </c>
      <c r="D64" s="563"/>
      <c r="E64" s="565"/>
      <c r="F64" s="586"/>
      <c r="G64" s="587"/>
      <c r="H64" s="587"/>
      <c r="I64" s="587"/>
      <c r="J64" s="588"/>
      <c r="K64" s="32" t="s">
        <v>959</v>
      </c>
      <c r="L64" s="151"/>
      <c r="M64" s="33" t="s">
        <v>959</v>
      </c>
      <c r="N64" s="151"/>
      <c r="O64" s="144" t="s">
        <v>428</v>
      </c>
      <c r="P64" s="151" t="s">
        <v>427</v>
      </c>
      <c r="Q64" s="176"/>
      <c r="R64" s="177"/>
      <c r="S64" s="22"/>
      <c r="T64" s="22"/>
      <c r="U64" s="22"/>
      <c r="V64" s="22"/>
      <c r="W64" s="22"/>
      <c r="X64" s="22"/>
      <c r="Y64" s="22"/>
      <c r="Z64" s="22"/>
      <c r="AA64" s="22"/>
      <c r="AB64" s="22"/>
      <c r="AC64" s="23"/>
    </row>
    <row r="65" spans="1:29" s="86" customFormat="1" ht="34.5" hidden="1" customHeight="1">
      <c r="A65" s="17"/>
      <c r="B65" s="175" t="s">
        <v>411</v>
      </c>
      <c r="C65" s="148" t="s">
        <v>412</v>
      </c>
      <c r="D65" s="563"/>
      <c r="E65" s="565"/>
      <c r="F65" s="586"/>
      <c r="G65" s="587"/>
      <c r="H65" s="587"/>
      <c r="I65" s="587"/>
      <c r="J65" s="588"/>
      <c r="K65" s="32" t="s">
        <v>959</v>
      </c>
      <c r="L65" s="151"/>
      <c r="M65" s="33" t="s">
        <v>959</v>
      </c>
      <c r="N65" s="151"/>
      <c r="O65" s="144" t="s">
        <v>428</v>
      </c>
      <c r="P65" s="151" t="s">
        <v>427</v>
      </c>
      <c r="Q65" s="176"/>
      <c r="R65" s="177"/>
      <c r="S65" s="22"/>
      <c r="T65" s="22"/>
      <c r="U65" s="22"/>
      <c r="V65" s="22"/>
      <c r="W65" s="22"/>
      <c r="X65" s="22"/>
      <c r="Y65" s="22"/>
      <c r="Z65" s="22"/>
      <c r="AA65" s="22"/>
      <c r="AB65" s="22"/>
      <c r="AC65" s="23"/>
    </row>
    <row r="66" spans="1:29" s="86" customFormat="1" ht="34.5" hidden="1" customHeight="1">
      <c r="A66" s="17"/>
      <c r="B66" s="175" t="s">
        <v>411</v>
      </c>
      <c r="C66" s="148" t="s">
        <v>412</v>
      </c>
      <c r="D66" s="563"/>
      <c r="E66" s="565"/>
      <c r="F66" s="586"/>
      <c r="G66" s="587"/>
      <c r="H66" s="587"/>
      <c r="I66" s="587"/>
      <c r="J66" s="588"/>
      <c r="K66" s="32" t="s">
        <v>959</v>
      </c>
      <c r="L66" s="151"/>
      <c r="M66" s="33" t="s">
        <v>959</v>
      </c>
      <c r="N66" s="151"/>
      <c r="O66" s="144" t="s">
        <v>428</v>
      </c>
      <c r="P66" s="151" t="s">
        <v>427</v>
      </c>
      <c r="Q66" s="176"/>
      <c r="R66" s="177"/>
      <c r="S66" s="22"/>
      <c r="T66" s="22"/>
      <c r="U66" s="22"/>
      <c r="V66" s="22"/>
      <c r="W66" s="22"/>
      <c r="X66" s="22"/>
      <c r="Y66" s="22"/>
      <c r="Z66" s="22"/>
      <c r="AA66" s="22"/>
      <c r="AB66" s="22"/>
      <c r="AC66" s="23"/>
    </row>
    <row r="67" spans="1:29" s="86" customFormat="1" ht="34.5" hidden="1" customHeight="1">
      <c r="A67" s="17"/>
      <c r="B67" s="175" t="s">
        <v>411</v>
      </c>
      <c r="C67" s="148" t="s">
        <v>412</v>
      </c>
      <c r="D67" s="563"/>
      <c r="E67" s="565"/>
      <c r="F67" s="586"/>
      <c r="G67" s="587"/>
      <c r="H67" s="587"/>
      <c r="I67" s="587"/>
      <c r="J67" s="588"/>
      <c r="K67" s="32" t="s">
        <v>959</v>
      </c>
      <c r="L67" s="151"/>
      <c r="M67" s="33" t="s">
        <v>959</v>
      </c>
      <c r="N67" s="151"/>
      <c r="O67" s="144" t="s">
        <v>428</v>
      </c>
      <c r="P67" s="151" t="s">
        <v>427</v>
      </c>
      <c r="Q67" s="176"/>
      <c r="R67" s="177"/>
      <c r="S67" s="22"/>
      <c r="T67" s="22"/>
      <c r="U67" s="22"/>
      <c r="V67" s="22"/>
      <c r="W67" s="22"/>
      <c r="X67" s="22"/>
      <c r="Y67" s="22"/>
      <c r="Z67" s="22"/>
      <c r="AA67" s="22"/>
      <c r="AB67" s="22"/>
      <c r="AC67" s="23"/>
    </row>
    <row r="68" spans="1:29" s="86" customFormat="1" ht="34.5" hidden="1" customHeight="1">
      <c r="A68" s="17"/>
      <c r="B68" s="175" t="s">
        <v>411</v>
      </c>
      <c r="C68" s="148" t="s">
        <v>412</v>
      </c>
      <c r="D68" s="563"/>
      <c r="E68" s="565"/>
      <c r="F68" s="586"/>
      <c r="G68" s="587"/>
      <c r="H68" s="587"/>
      <c r="I68" s="587"/>
      <c r="J68" s="588"/>
      <c r="K68" s="32" t="s">
        <v>959</v>
      </c>
      <c r="L68" s="151"/>
      <c r="M68" s="33" t="s">
        <v>959</v>
      </c>
      <c r="N68" s="151"/>
      <c r="O68" s="144" t="s">
        <v>428</v>
      </c>
      <c r="P68" s="151" t="s">
        <v>427</v>
      </c>
      <c r="Q68" s="176"/>
      <c r="R68" s="177"/>
      <c r="S68" s="22"/>
      <c r="T68" s="22"/>
      <c r="U68" s="22"/>
      <c r="V68" s="22"/>
      <c r="W68" s="22"/>
      <c r="X68" s="22"/>
      <c r="Y68" s="22"/>
      <c r="Z68" s="22"/>
      <c r="AA68" s="22"/>
      <c r="AB68" s="22"/>
      <c r="AC68" s="23"/>
    </row>
    <row r="69" spans="1:29" s="86" customFormat="1" ht="34.5" hidden="1" customHeight="1">
      <c r="A69" s="17"/>
      <c r="B69" s="175" t="s">
        <v>411</v>
      </c>
      <c r="C69" s="148" t="s">
        <v>412</v>
      </c>
      <c r="D69" s="563"/>
      <c r="E69" s="565"/>
      <c r="F69" s="586"/>
      <c r="G69" s="587"/>
      <c r="H69" s="587"/>
      <c r="I69" s="587"/>
      <c r="J69" s="588"/>
      <c r="K69" s="32" t="s">
        <v>959</v>
      </c>
      <c r="L69" s="151"/>
      <c r="M69" s="33" t="s">
        <v>959</v>
      </c>
      <c r="N69" s="151"/>
      <c r="O69" s="144" t="s">
        <v>428</v>
      </c>
      <c r="P69" s="151" t="s">
        <v>427</v>
      </c>
      <c r="Q69" s="176"/>
      <c r="R69" s="177"/>
      <c r="S69" s="22"/>
      <c r="T69" s="22"/>
      <c r="U69" s="22"/>
      <c r="V69" s="22"/>
      <c r="W69" s="22"/>
      <c r="X69" s="22"/>
      <c r="Y69" s="22"/>
      <c r="Z69" s="22"/>
      <c r="AA69" s="22"/>
      <c r="AB69" s="22"/>
      <c r="AC69" s="23"/>
    </row>
    <row r="70" spans="1:29" s="86" customFormat="1" ht="34.5" hidden="1" customHeight="1">
      <c r="A70" s="17"/>
      <c r="B70" s="175" t="s">
        <v>411</v>
      </c>
      <c r="C70" s="148" t="s">
        <v>412</v>
      </c>
      <c r="D70" s="563"/>
      <c r="E70" s="565"/>
      <c r="F70" s="586"/>
      <c r="G70" s="587"/>
      <c r="H70" s="587"/>
      <c r="I70" s="587"/>
      <c r="J70" s="588"/>
      <c r="K70" s="32" t="s">
        <v>959</v>
      </c>
      <c r="L70" s="151"/>
      <c r="M70" s="33" t="s">
        <v>959</v>
      </c>
      <c r="N70" s="151"/>
      <c r="O70" s="144" t="s">
        <v>428</v>
      </c>
      <c r="P70" s="151" t="s">
        <v>427</v>
      </c>
      <c r="Q70" s="176"/>
      <c r="R70" s="177"/>
      <c r="S70" s="22"/>
      <c r="T70" s="22"/>
      <c r="U70" s="22"/>
      <c r="V70" s="22"/>
      <c r="W70" s="22"/>
      <c r="X70" s="22"/>
      <c r="Y70" s="22"/>
      <c r="Z70" s="22"/>
      <c r="AA70" s="22"/>
      <c r="AB70" s="22"/>
      <c r="AC70" s="23"/>
    </row>
    <row r="71" spans="1:29" s="86" customFormat="1" ht="34.5" hidden="1" customHeight="1">
      <c r="A71" s="17"/>
      <c r="B71" s="175" t="s">
        <v>411</v>
      </c>
      <c r="C71" s="148" t="s">
        <v>412</v>
      </c>
      <c r="D71" s="563"/>
      <c r="E71" s="565"/>
      <c r="F71" s="586"/>
      <c r="G71" s="587"/>
      <c r="H71" s="587"/>
      <c r="I71" s="587"/>
      <c r="J71" s="588"/>
      <c r="K71" s="32" t="s">
        <v>959</v>
      </c>
      <c r="L71" s="151"/>
      <c r="M71" s="33" t="s">
        <v>959</v>
      </c>
      <c r="N71" s="151"/>
      <c r="O71" s="144" t="s">
        <v>428</v>
      </c>
      <c r="P71" s="151" t="s">
        <v>427</v>
      </c>
      <c r="Q71" s="176"/>
      <c r="R71" s="177"/>
      <c r="S71" s="22"/>
      <c r="T71" s="22"/>
      <c r="U71" s="22"/>
      <c r="V71" s="22"/>
      <c r="W71" s="22"/>
      <c r="X71" s="22"/>
      <c r="Y71" s="22"/>
      <c r="Z71" s="22"/>
      <c r="AA71" s="22"/>
      <c r="AB71" s="22"/>
      <c r="AC71" s="23"/>
    </row>
    <row r="72" spans="1:29" s="86" customFormat="1" ht="34.5" hidden="1" customHeight="1">
      <c r="A72" s="17"/>
      <c r="B72" s="175" t="s">
        <v>411</v>
      </c>
      <c r="C72" s="148" t="s">
        <v>412</v>
      </c>
      <c r="D72" s="563"/>
      <c r="E72" s="565"/>
      <c r="F72" s="586"/>
      <c r="G72" s="587"/>
      <c r="H72" s="587"/>
      <c r="I72" s="587"/>
      <c r="J72" s="588"/>
      <c r="K72" s="32" t="s">
        <v>959</v>
      </c>
      <c r="L72" s="151"/>
      <c r="M72" s="33" t="s">
        <v>959</v>
      </c>
      <c r="N72" s="151"/>
      <c r="O72" s="144" t="s">
        <v>428</v>
      </c>
      <c r="P72" s="151" t="s">
        <v>427</v>
      </c>
      <c r="Q72" s="176"/>
      <c r="R72" s="177"/>
      <c r="S72" s="22"/>
      <c r="T72" s="22"/>
      <c r="U72" s="22"/>
      <c r="V72" s="22"/>
      <c r="W72" s="22"/>
      <c r="X72" s="22"/>
      <c r="Y72" s="22"/>
      <c r="Z72" s="22"/>
      <c r="AA72" s="22"/>
      <c r="AB72" s="22"/>
      <c r="AC72" s="23"/>
    </row>
    <row r="73" spans="1:29" s="86" customFormat="1" ht="34.5" hidden="1" customHeight="1">
      <c r="A73" s="17"/>
      <c r="B73" s="175" t="s">
        <v>411</v>
      </c>
      <c r="C73" s="148" t="s">
        <v>412</v>
      </c>
      <c r="D73" s="563"/>
      <c r="E73" s="565"/>
      <c r="F73" s="586"/>
      <c r="G73" s="587"/>
      <c r="H73" s="587"/>
      <c r="I73" s="587"/>
      <c r="J73" s="588"/>
      <c r="K73" s="32" t="s">
        <v>959</v>
      </c>
      <c r="L73" s="151"/>
      <c r="M73" s="33" t="s">
        <v>959</v>
      </c>
      <c r="N73" s="151"/>
      <c r="O73" s="144" t="s">
        <v>428</v>
      </c>
      <c r="P73" s="151" t="s">
        <v>427</v>
      </c>
      <c r="Q73" s="176"/>
      <c r="R73" s="177"/>
      <c r="S73" s="22"/>
      <c r="T73" s="22"/>
      <c r="U73" s="22"/>
      <c r="V73" s="22"/>
      <c r="W73" s="22"/>
      <c r="X73" s="22"/>
      <c r="Y73" s="22"/>
      <c r="Z73" s="22"/>
      <c r="AA73" s="22"/>
      <c r="AB73" s="22"/>
      <c r="AC73" s="23"/>
    </row>
    <row r="74" spans="1:29" s="86" customFormat="1" ht="34.5" hidden="1" customHeight="1">
      <c r="A74" s="17"/>
      <c r="B74" s="175" t="s">
        <v>411</v>
      </c>
      <c r="C74" s="148" t="s">
        <v>412</v>
      </c>
      <c r="D74" s="563"/>
      <c r="E74" s="565"/>
      <c r="F74" s="586"/>
      <c r="G74" s="587"/>
      <c r="H74" s="587"/>
      <c r="I74" s="587"/>
      <c r="J74" s="588"/>
      <c r="K74" s="32" t="s">
        <v>959</v>
      </c>
      <c r="L74" s="151"/>
      <c r="M74" s="33" t="s">
        <v>959</v>
      </c>
      <c r="N74" s="151"/>
      <c r="O74" s="144" t="s">
        <v>428</v>
      </c>
      <c r="P74" s="151" t="s">
        <v>427</v>
      </c>
      <c r="Q74" s="176"/>
      <c r="R74" s="177"/>
      <c r="S74" s="22"/>
      <c r="T74" s="22"/>
      <c r="U74" s="22"/>
      <c r="V74" s="22"/>
      <c r="W74" s="22"/>
      <c r="X74" s="22"/>
      <c r="Y74" s="22"/>
      <c r="Z74" s="22"/>
      <c r="AA74" s="22"/>
      <c r="AB74" s="22"/>
      <c r="AC74" s="23"/>
    </row>
    <row r="75" spans="1:29" s="86" customFormat="1" ht="34.5" hidden="1" customHeight="1">
      <c r="A75" s="17"/>
      <c r="B75" s="175" t="s">
        <v>411</v>
      </c>
      <c r="C75" s="148" t="s">
        <v>412</v>
      </c>
      <c r="D75" s="563"/>
      <c r="E75" s="565"/>
      <c r="F75" s="586"/>
      <c r="G75" s="587"/>
      <c r="H75" s="587"/>
      <c r="I75" s="587"/>
      <c r="J75" s="588"/>
      <c r="K75" s="32" t="s">
        <v>959</v>
      </c>
      <c r="L75" s="151"/>
      <c r="M75" s="33" t="s">
        <v>959</v>
      </c>
      <c r="N75" s="151"/>
      <c r="O75" s="144" t="s">
        <v>428</v>
      </c>
      <c r="P75" s="151" t="s">
        <v>427</v>
      </c>
      <c r="Q75" s="176"/>
      <c r="R75" s="177"/>
      <c r="S75" s="22"/>
      <c r="T75" s="22"/>
      <c r="U75" s="22"/>
      <c r="V75" s="22"/>
      <c r="W75" s="22"/>
      <c r="X75" s="22"/>
      <c r="Y75" s="22"/>
      <c r="Z75" s="22"/>
      <c r="AA75" s="22"/>
      <c r="AB75" s="22"/>
      <c r="AC75" s="23"/>
    </row>
    <row r="76" spans="1:29" s="86" customFormat="1" ht="34.5" hidden="1" customHeight="1">
      <c r="A76" s="17"/>
      <c r="B76" s="175" t="s">
        <v>411</v>
      </c>
      <c r="C76" s="148" t="s">
        <v>412</v>
      </c>
      <c r="D76" s="563"/>
      <c r="E76" s="565"/>
      <c r="F76" s="586"/>
      <c r="G76" s="587"/>
      <c r="H76" s="587"/>
      <c r="I76" s="587"/>
      <c r="J76" s="588"/>
      <c r="K76" s="32" t="s">
        <v>959</v>
      </c>
      <c r="L76" s="151"/>
      <c r="M76" s="33" t="s">
        <v>959</v>
      </c>
      <c r="N76" s="151"/>
      <c r="O76" s="144" t="s">
        <v>428</v>
      </c>
      <c r="P76" s="151" t="s">
        <v>427</v>
      </c>
      <c r="Q76" s="176"/>
      <c r="R76" s="177"/>
      <c r="S76" s="22"/>
      <c r="T76" s="22"/>
      <c r="U76" s="22"/>
      <c r="V76" s="22"/>
      <c r="W76" s="22"/>
      <c r="X76" s="22"/>
      <c r="Y76" s="22"/>
      <c r="Z76" s="22"/>
      <c r="AA76" s="22"/>
      <c r="AB76" s="22"/>
      <c r="AC76" s="23"/>
    </row>
    <row r="77" spans="1:29" s="86" customFormat="1" ht="34.5" hidden="1" customHeight="1">
      <c r="A77" s="17"/>
      <c r="B77" s="175" t="s">
        <v>411</v>
      </c>
      <c r="C77" s="148" t="s">
        <v>412</v>
      </c>
      <c r="D77" s="563"/>
      <c r="E77" s="565"/>
      <c r="F77" s="586"/>
      <c r="G77" s="587"/>
      <c r="H77" s="587"/>
      <c r="I77" s="587"/>
      <c r="J77" s="588"/>
      <c r="K77" s="32" t="s">
        <v>959</v>
      </c>
      <c r="L77" s="151"/>
      <c r="M77" s="33" t="s">
        <v>959</v>
      </c>
      <c r="N77" s="151"/>
      <c r="O77" s="144" t="s">
        <v>428</v>
      </c>
      <c r="P77" s="151" t="s">
        <v>427</v>
      </c>
      <c r="Q77" s="176"/>
      <c r="R77" s="177"/>
      <c r="S77" s="22"/>
      <c r="T77" s="22"/>
      <c r="U77" s="22"/>
      <c r="V77" s="22"/>
      <c r="W77" s="22"/>
      <c r="X77" s="22"/>
      <c r="Y77" s="22"/>
      <c r="Z77" s="22"/>
      <c r="AA77" s="22"/>
      <c r="AB77" s="22"/>
      <c r="AC77" s="23"/>
    </row>
    <row r="78" spans="1:29" s="86" customFormat="1" ht="34.5" hidden="1" customHeight="1">
      <c r="A78" s="17"/>
      <c r="B78" s="175" t="s">
        <v>411</v>
      </c>
      <c r="C78" s="148" t="s">
        <v>412</v>
      </c>
      <c r="D78" s="563"/>
      <c r="E78" s="565"/>
      <c r="F78" s="586"/>
      <c r="G78" s="587"/>
      <c r="H78" s="587"/>
      <c r="I78" s="587"/>
      <c r="J78" s="588"/>
      <c r="K78" s="32" t="s">
        <v>959</v>
      </c>
      <c r="L78" s="151"/>
      <c r="M78" s="33" t="s">
        <v>959</v>
      </c>
      <c r="N78" s="151"/>
      <c r="O78" s="144" t="s">
        <v>428</v>
      </c>
      <c r="P78" s="151" t="s">
        <v>427</v>
      </c>
      <c r="Q78" s="176"/>
      <c r="R78" s="177"/>
      <c r="S78" s="22"/>
      <c r="T78" s="22"/>
      <c r="U78" s="22"/>
      <c r="V78" s="22"/>
      <c r="W78" s="22"/>
      <c r="X78" s="22"/>
      <c r="Y78" s="22"/>
      <c r="Z78" s="22"/>
      <c r="AA78" s="22"/>
      <c r="AB78" s="22"/>
      <c r="AC78" s="23"/>
    </row>
    <row r="79" spans="1:29" s="86" customFormat="1" ht="34.5" hidden="1" customHeight="1">
      <c r="A79" s="17"/>
      <c r="B79" s="175" t="s">
        <v>411</v>
      </c>
      <c r="C79" s="148" t="s">
        <v>412</v>
      </c>
      <c r="D79" s="563"/>
      <c r="E79" s="565"/>
      <c r="F79" s="586"/>
      <c r="G79" s="587"/>
      <c r="H79" s="587"/>
      <c r="I79" s="587"/>
      <c r="J79" s="588"/>
      <c r="K79" s="32" t="s">
        <v>959</v>
      </c>
      <c r="L79" s="151"/>
      <c r="M79" s="33" t="s">
        <v>959</v>
      </c>
      <c r="N79" s="151"/>
      <c r="O79" s="144" t="s">
        <v>428</v>
      </c>
      <c r="P79" s="151" t="s">
        <v>427</v>
      </c>
      <c r="Q79" s="176"/>
      <c r="R79" s="177"/>
      <c r="S79" s="22"/>
      <c r="T79" s="22"/>
      <c r="U79" s="22"/>
      <c r="V79" s="22"/>
      <c r="W79" s="22"/>
      <c r="X79" s="22"/>
      <c r="Y79" s="22"/>
      <c r="Z79" s="22"/>
      <c r="AA79" s="22"/>
      <c r="AB79" s="22"/>
      <c r="AC79" s="23"/>
    </row>
    <row r="80" spans="1:29" s="86" customFormat="1" ht="34.5" hidden="1" customHeight="1">
      <c r="A80" s="17"/>
      <c r="B80" s="175" t="s">
        <v>411</v>
      </c>
      <c r="C80" s="148" t="s">
        <v>412</v>
      </c>
      <c r="D80" s="563"/>
      <c r="E80" s="565"/>
      <c r="F80" s="586"/>
      <c r="G80" s="587"/>
      <c r="H80" s="587"/>
      <c r="I80" s="587"/>
      <c r="J80" s="588"/>
      <c r="K80" s="32" t="s">
        <v>959</v>
      </c>
      <c r="L80" s="151"/>
      <c r="M80" s="33" t="s">
        <v>959</v>
      </c>
      <c r="N80" s="151"/>
      <c r="O80" s="144" t="s">
        <v>428</v>
      </c>
      <c r="P80" s="151" t="s">
        <v>427</v>
      </c>
      <c r="Q80" s="176"/>
      <c r="R80" s="177"/>
      <c r="S80" s="22"/>
      <c r="T80" s="22"/>
      <c r="U80" s="22"/>
      <c r="V80" s="22"/>
      <c r="W80" s="22"/>
      <c r="X80" s="22"/>
      <c r="Y80" s="22"/>
      <c r="Z80" s="22"/>
      <c r="AA80" s="22"/>
      <c r="AB80" s="22"/>
      <c r="AC80" s="23"/>
    </row>
    <row r="81" spans="1:29" s="86" customFormat="1" ht="34.5" hidden="1" customHeight="1">
      <c r="A81" s="17"/>
      <c r="B81" s="175" t="s">
        <v>411</v>
      </c>
      <c r="C81" s="148" t="s">
        <v>412</v>
      </c>
      <c r="D81" s="563"/>
      <c r="E81" s="565"/>
      <c r="F81" s="586"/>
      <c r="G81" s="587"/>
      <c r="H81" s="587"/>
      <c r="I81" s="587"/>
      <c r="J81" s="588"/>
      <c r="K81" s="32" t="s">
        <v>959</v>
      </c>
      <c r="L81" s="151"/>
      <c r="M81" s="33" t="s">
        <v>959</v>
      </c>
      <c r="N81" s="151"/>
      <c r="O81" s="144" t="s">
        <v>428</v>
      </c>
      <c r="P81" s="151" t="s">
        <v>427</v>
      </c>
      <c r="Q81" s="176"/>
      <c r="R81" s="177"/>
      <c r="S81" s="22"/>
      <c r="T81" s="22"/>
      <c r="U81" s="22"/>
      <c r="V81" s="22"/>
      <c r="W81" s="22"/>
      <c r="X81" s="22"/>
      <c r="Y81" s="22"/>
      <c r="Z81" s="22"/>
      <c r="AA81" s="22"/>
      <c r="AB81" s="22"/>
      <c r="AC81" s="23"/>
    </row>
    <row r="82" spans="1:29" s="86" customFormat="1" ht="34.5" hidden="1" customHeight="1">
      <c r="A82" s="17"/>
      <c r="B82" s="175" t="s">
        <v>411</v>
      </c>
      <c r="C82" s="148" t="s">
        <v>412</v>
      </c>
      <c r="D82" s="563"/>
      <c r="E82" s="565"/>
      <c r="F82" s="586"/>
      <c r="G82" s="587"/>
      <c r="H82" s="587"/>
      <c r="I82" s="587"/>
      <c r="J82" s="588"/>
      <c r="K82" s="32" t="s">
        <v>959</v>
      </c>
      <c r="L82" s="151"/>
      <c r="M82" s="33" t="s">
        <v>959</v>
      </c>
      <c r="N82" s="151"/>
      <c r="O82" s="144" t="s">
        <v>428</v>
      </c>
      <c r="P82" s="151" t="s">
        <v>427</v>
      </c>
      <c r="Q82" s="176"/>
      <c r="R82" s="177"/>
      <c r="S82" s="22"/>
      <c r="T82" s="22"/>
      <c r="U82" s="22"/>
      <c r="V82" s="22"/>
      <c r="W82" s="22"/>
      <c r="X82" s="22"/>
      <c r="Y82" s="22"/>
      <c r="Z82" s="22"/>
      <c r="AA82" s="22"/>
      <c r="AB82" s="22"/>
      <c r="AC82" s="23"/>
    </row>
    <row r="83" spans="1:29" s="86" customFormat="1" ht="34.5" hidden="1" customHeight="1">
      <c r="A83" s="17"/>
      <c r="B83" s="175" t="s">
        <v>411</v>
      </c>
      <c r="C83" s="148" t="s">
        <v>412</v>
      </c>
      <c r="D83" s="563"/>
      <c r="E83" s="565"/>
      <c r="F83" s="586"/>
      <c r="G83" s="587"/>
      <c r="H83" s="587"/>
      <c r="I83" s="587"/>
      <c r="J83" s="588"/>
      <c r="K83" s="32" t="s">
        <v>959</v>
      </c>
      <c r="L83" s="151"/>
      <c r="M83" s="33" t="s">
        <v>959</v>
      </c>
      <c r="N83" s="151"/>
      <c r="O83" s="144" t="s">
        <v>428</v>
      </c>
      <c r="P83" s="151" t="s">
        <v>427</v>
      </c>
      <c r="Q83" s="176"/>
      <c r="R83" s="177"/>
      <c r="S83" s="22"/>
      <c r="T83" s="22"/>
      <c r="U83" s="22"/>
      <c r="V83" s="22"/>
      <c r="W83" s="22"/>
      <c r="X83" s="22"/>
      <c r="Y83" s="22"/>
      <c r="Z83" s="22"/>
      <c r="AA83" s="22"/>
      <c r="AB83" s="22"/>
      <c r="AC83" s="23"/>
    </row>
    <row r="84" spans="1:29" s="86" customFormat="1" ht="34.5" hidden="1" customHeight="1">
      <c r="A84" s="17"/>
      <c r="B84" s="175" t="s">
        <v>411</v>
      </c>
      <c r="C84" s="148" t="s">
        <v>412</v>
      </c>
      <c r="D84" s="662"/>
      <c r="E84" s="663"/>
      <c r="F84" s="594"/>
      <c r="G84" s="595"/>
      <c r="H84" s="595"/>
      <c r="I84" s="595"/>
      <c r="J84" s="596"/>
      <c r="K84" s="182" t="s">
        <v>959</v>
      </c>
      <c r="L84" s="183"/>
      <c r="M84" s="184" t="s">
        <v>959</v>
      </c>
      <c r="N84" s="183"/>
      <c r="O84" s="144" t="s">
        <v>428</v>
      </c>
      <c r="P84" s="151" t="s">
        <v>427</v>
      </c>
      <c r="Q84" s="186"/>
      <c r="R84" s="187"/>
      <c r="S84" s="28"/>
      <c r="T84" s="28"/>
      <c r="U84" s="28"/>
      <c r="V84" s="28"/>
      <c r="W84" s="28"/>
      <c r="X84" s="28"/>
      <c r="Y84" s="28"/>
      <c r="Z84" s="28"/>
      <c r="AA84" s="28"/>
      <c r="AB84" s="28"/>
      <c r="AC84" s="29"/>
    </row>
    <row r="85" spans="1:29" s="86" customFormat="1" ht="34.5" hidden="1" customHeight="1">
      <c r="A85" s="17"/>
      <c r="B85" s="172" t="s">
        <v>806</v>
      </c>
      <c r="C85" s="25" t="s">
        <v>807</v>
      </c>
      <c r="D85" s="562"/>
      <c r="E85" s="564"/>
      <c r="F85" s="664"/>
      <c r="G85" s="592"/>
      <c r="H85" s="592"/>
      <c r="I85" s="592"/>
      <c r="J85" s="593"/>
      <c r="K85" s="32"/>
      <c r="L85" s="151"/>
      <c r="M85" s="33"/>
      <c r="N85" s="151"/>
      <c r="O85" s="144"/>
      <c r="P85" s="151"/>
      <c r="Q85" s="173"/>
      <c r="R85" s="174"/>
      <c r="S85" s="20"/>
      <c r="T85" s="20"/>
      <c r="U85" s="20"/>
      <c r="V85" s="20"/>
      <c r="W85" s="20"/>
      <c r="X85" s="20"/>
      <c r="Y85" s="20"/>
      <c r="Z85" s="20"/>
      <c r="AA85" s="20"/>
      <c r="AB85" s="20"/>
      <c r="AC85" s="21"/>
    </row>
    <row r="86" spans="1:29" s="86" customFormat="1" ht="34.5" hidden="1" customHeight="1">
      <c r="A86" s="17"/>
      <c r="B86" s="175" t="s">
        <v>806</v>
      </c>
      <c r="C86" s="19" t="s">
        <v>807</v>
      </c>
      <c r="D86" s="563"/>
      <c r="E86" s="565"/>
      <c r="F86" s="586"/>
      <c r="G86" s="587"/>
      <c r="H86" s="587"/>
      <c r="I86" s="587"/>
      <c r="J86" s="588"/>
      <c r="K86" s="32"/>
      <c r="L86" s="151"/>
      <c r="M86" s="33"/>
      <c r="N86" s="151"/>
      <c r="O86" s="144"/>
      <c r="P86" s="151"/>
      <c r="Q86" s="176"/>
      <c r="R86" s="177"/>
      <c r="S86" s="22"/>
      <c r="T86" s="22"/>
      <c r="U86" s="22"/>
      <c r="V86" s="22"/>
      <c r="W86" s="22"/>
      <c r="X86" s="22"/>
      <c r="Y86" s="22"/>
      <c r="Z86" s="22"/>
      <c r="AA86" s="22"/>
      <c r="AB86" s="22"/>
      <c r="AC86" s="23"/>
    </row>
    <row r="87" spans="1:29" s="86" customFormat="1" ht="34.5" hidden="1" customHeight="1">
      <c r="A87" s="17"/>
      <c r="B87" s="175" t="s">
        <v>806</v>
      </c>
      <c r="C87" s="19" t="s">
        <v>807</v>
      </c>
      <c r="D87" s="563"/>
      <c r="E87" s="565"/>
      <c r="F87" s="586"/>
      <c r="G87" s="587"/>
      <c r="H87" s="587"/>
      <c r="I87" s="587"/>
      <c r="J87" s="588"/>
      <c r="K87" s="32"/>
      <c r="L87" s="151"/>
      <c r="M87" s="33"/>
      <c r="N87" s="151"/>
      <c r="O87" s="144"/>
      <c r="P87" s="151"/>
      <c r="Q87" s="176"/>
      <c r="R87" s="177"/>
      <c r="S87" s="22"/>
      <c r="T87" s="22"/>
      <c r="U87" s="22"/>
      <c r="V87" s="22"/>
      <c r="W87" s="22"/>
      <c r="X87" s="22"/>
      <c r="Y87" s="22"/>
      <c r="Z87" s="22"/>
      <c r="AA87" s="22"/>
      <c r="AB87" s="22"/>
      <c r="AC87" s="23"/>
    </row>
    <row r="88" spans="1:29" s="86" customFormat="1" ht="34.5" hidden="1" customHeight="1">
      <c r="A88" s="17"/>
      <c r="B88" s="175" t="s">
        <v>806</v>
      </c>
      <c r="C88" s="19" t="s">
        <v>807</v>
      </c>
      <c r="D88" s="563"/>
      <c r="E88" s="565"/>
      <c r="F88" s="586"/>
      <c r="G88" s="587"/>
      <c r="H88" s="587"/>
      <c r="I88" s="587"/>
      <c r="J88" s="588"/>
      <c r="K88" s="32"/>
      <c r="L88" s="151"/>
      <c r="M88" s="33"/>
      <c r="N88" s="151"/>
      <c r="O88" s="144"/>
      <c r="P88" s="151"/>
      <c r="Q88" s="176"/>
      <c r="R88" s="177"/>
      <c r="S88" s="22"/>
      <c r="T88" s="22"/>
      <c r="U88" s="22"/>
      <c r="V88" s="22"/>
      <c r="W88" s="22"/>
      <c r="X88" s="22"/>
      <c r="Y88" s="22"/>
      <c r="Z88" s="22"/>
      <c r="AA88" s="22"/>
      <c r="AB88" s="22"/>
      <c r="AC88" s="23"/>
    </row>
    <row r="89" spans="1:29" s="86" customFormat="1" ht="34.5" hidden="1" customHeight="1">
      <c r="A89" s="17"/>
      <c r="B89" s="188" t="s">
        <v>806</v>
      </c>
      <c r="C89" s="27" t="s">
        <v>807</v>
      </c>
      <c r="D89" s="662"/>
      <c r="E89" s="663"/>
      <c r="F89" s="594"/>
      <c r="G89" s="595"/>
      <c r="H89" s="595"/>
      <c r="I89" s="595"/>
      <c r="J89" s="596"/>
      <c r="K89" s="32"/>
      <c r="L89" s="151"/>
      <c r="M89" s="33"/>
      <c r="N89" s="151"/>
      <c r="O89" s="144"/>
      <c r="P89" s="151"/>
      <c r="Q89" s="186"/>
      <c r="R89" s="187"/>
      <c r="S89" s="28"/>
      <c r="T89" s="28"/>
      <c r="U89" s="28"/>
      <c r="V89" s="28"/>
      <c r="W89" s="28"/>
      <c r="X89" s="28"/>
      <c r="Y89" s="28"/>
      <c r="Z89" s="28"/>
      <c r="AA89" s="28"/>
      <c r="AB89" s="28"/>
      <c r="AC89" s="29"/>
    </row>
    <row r="90" spans="1:29" s="86" customFormat="1" ht="34.5" hidden="1" customHeight="1">
      <c r="A90" s="17"/>
      <c r="B90" s="24" t="s">
        <v>53</v>
      </c>
      <c r="C90" s="25" t="s">
        <v>390</v>
      </c>
      <c r="D90" s="34"/>
      <c r="E90" s="35"/>
      <c r="F90" s="591" t="s">
        <v>407</v>
      </c>
      <c r="G90" s="592"/>
      <c r="H90" s="592"/>
      <c r="I90" s="592"/>
      <c r="J90" s="593"/>
      <c r="K90" s="32"/>
      <c r="L90" s="151"/>
      <c r="M90" s="33"/>
      <c r="N90" s="151"/>
      <c r="O90" s="144"/>
      <c r="P90" s="151"/>
      <c r="Q90" s="173"/>
      <c r="R90" s="174"/>
      <c r="S90" s="20"/>
      <c r="T90" s="20"/>
      <c r="U90" s="20"/>
      <c r="V90" s="20"/>
      <c r="W90" s="20"/>
      <c r="X90" s="20"/>
      <c r="Y90" s="20"/>
      <c r="Z90" s="20"/>
      <c r="AA90" s="20"/>
      <c r="AB90" s="20"/>
      <c r="AC90" s="21"/>
    </row>
    <row r="91" spans="1:29" s="86" customFormat="1" ht="34.5" hidden="1" customHeight="1">
      <c r="A91" s="17"/>
      <c r="B91" s="18" t="s">
        <v>53</v>
      </c>
      <c r="C91" s="19" t="s">
        <v>390</v>
      </c>
      <c r="D91" s="36"/>
      <c r="E91" s="37"/>
      <c r="F91" s="586" t="s">
        <v>408</v>
      </c>
      <c r="G91" s="587"/>
      <c r="H91" s="587"/>
      <c r="I91" s="587"/>
      <c r="J91" s="588"/>
      <c r="K91" s="32"/>
      <c r="L91" s="151"/>
      <c r="M91" s="33"/>
      <c r="N91" s="151"/>
      <c r="O91" s="144"/>
      <c r="P91" s="151"/>
      <c r="Q91" s="176"/>
      <c r="R91" s="177"/>
      <c r="S91" s="22"/>
      <c r="T91" s="22"/>
      <c r="U91" s="22"/>
      <c r="V91" s="22"/>
      <c r="W91" s="22"/>
      <c r="X91" s="22"/>
      <c r="Y91" s="22"/>
      <c r="Z91" s="22"/>
      <c r="AA91" s="22"/>
      <c r="AB91" s="22"/>
      <c r="AC91" s="23"/>
    </row>
    <row r="92" spans="1:29" s="86" customFormat="1" ht="34.5" hidden="1" customHeight="1">
      <c r="A92" s="17"/>
      <c r="B92" s="18" t="s">
        <v>53</v>
      </c>
      <c r="C92" s="19" t="s">
        <v>390</v>
      </c>
      <c r="D92" s="36"/>
      <c r="E92" s="37"/>
      <c r="F92" s="597" t="s">
        <v>409</v>
      </c>
      <c r="G92" s="598"/>
      <c r="H92" s="598"/>
      <c r="I92" s="598"/>
      <c r="J92" s="599"/>
      <c r="K92" s="32"/>
      <c r="L92" s="151"/>
      <c r="M92" s="33"/>
      <c r="N92" s="151"/>
      <c r="O92" s="144"/>
      <c r="P92" s="151"/>
      <c r="Q92" s="176"/>
      <c r="R92" s="177"/>
      <c r="S92" s="22"/>
      <c r="T92" s="22"/>
      <c r="U92" s="22"/>
      <c r="V92" s="22"/>
      <c r="W92" s="22"/>
      <c r="X92" s="22"/>
      <c r="Y92" s="22"/>
      <c r="Z92" s="22"/>
      <c r="AA92" s="22"/>
      <c r="AB92" s="22"/>
      <c r="AC92" s="23"/>
    </row>
    <row r="93" spans="1:29" s="86" customFormat="1" ht="34.5" hidden="1" customHeight="1">
      <c r="A93" s="17"/>
      <c r="B93" s="18" t="s">
        <v>53</v>
      </c>
      <c r="C93" s="19" t="s">
        <v>390</v>
      </c>
      <c r="D93" s="36"/>
      <c r="E93" s="37"/>
      <c r="F93" s="586" t="s">
        <v>410</v>
      </c>
      <c r="G93" s="587"/>
      <c r="H93" s="587"/>
      <c r="I93" s="587"/>
      <c r="J93" s="588"/>
      <c r="K93" s="32"/>
      <c r="L93" s="151"/>
      <c r="M93" s="33"/>
      <c r="N93" s="151"/>
      <c r="O93" s="144"/>
      <c r="P93" s="151"/>
      <c r="Q93" s="176"/>
      <c r="R93" s="177"/>
      <c r="S93" s="22"/>
      <c r="T93" s="22"/>
      <c r="U93" s="22"/>
      <c r="V93" s="22"/>
      <c r="W93" s="22"/>
      <c r="X93" s="22"/>
      <c r="Y93" s="22"/>
      <c r="Z93" s="22"/>
      <c r="AA93" s="22"/>
      <c r="AB93" s="22"/>
      <c r="AC93" s="23"/>
    </row>
    <row r="94" spans="1:29" s="86" customFormat="1" ht="34.5" hidden="1" customHeight="1">
      <c r="A94" s="17"/>
      <c r="B94" s="18" t="s">
        <v>53</v>
      </c>
      <c r="C94" s="19" t="s">
        <v>390</v>
      </c>
      <c r="D94" s="36"/>
      <c r="E94" s="37"/>
      <c r="F94" s="586" t="s">
        <v>808</v>
      </c>
      <c r="G94" s="587"/>
      <c r="H94" s="587"/>
      <c r="I94" s="587"/>
      <c r="J94" s="588"/>
      <c r="K94" s="32"/>
      <c r="L94" s="151"/>
      <c r="M94" s="33"/>
      <c r="N94" s="151"/>
      <c r="O94" s="144"/>
      <c r="P94" s="151"/>
      <c r="Q94" s="176"/>
      <c r="R94" s="177"/>
      <c r="S94" s="22"/>
      <c r="T94" s="22"/>
      <c r="U94" s="22"/>
      <c r="V94" s="22"/>
      <c r="W94" s="22"/>
      <c r="X94" s="22"/>
      <c r="Y94" s="22"/>
      <c r="Z94" s="22"/>
      <c r="AA94" s="22"/>
      <c r="AB94" s="22"/>
      <c r="AC94" s="23"/>
    </row>
    <row r="95" spans="1:29" s="86" customFormat="1" ht="34.5" hidden="1" customHeight="1">
      <c r="A95" s="17"/>
      <c r="B95" s="18" t="s">
        <v>53</v>
      </c>
      <c r="C95" s="19" t="s">
        <v>390</v>
      </c>
      <c r="D95" s="36"/>
      <c r="E95" s="37"/>
      <c r="F95" s="586"/>
      <c r="G95" s="587"/>
      <c r="H95" s="587"/>
      <c r="I95" s="587"/>
      <c r="J95" s="588"/>
      <c r="K95" s="32"/>
      <c r="L95" s="151"/>
      <c r="M95" s="33"/>
      <c r="N95" s="151"/>
      <c r="O95" s="144"/>
      <c r="P95" s="151"/>
      <c r="Q95" s="176"/>
      <c r="R95" s="177"/>
      <c r="S95" s="22"/>
      <c r="T95" s="22"/>
      <c r="U95" s="22"/>
      <c r="V95" s="22"/>
      <c r="W95" s="22"/>
      <c r="X95" s="22"/>
      <c r="Y95" s="22"/>
      <c r="Z95" s="22"/>
      <c r="AA95" s="22"/>
      <c r="AB95" s="22"/>
      <c r="AC95" s="23"/>
    </row>
    <row r="96" spans="1:29" s="86" customFormat="1" ht="34.5" hidden="1" customHeight="1">
      <c r="A96" s="17"/>
      <c r="B96" s="18" t="s">
        <v>53</v>
      </c>
      <c r="C96" s="19" t="s">
        <v>390</v>
      </c>
      <c r="D96" s="36"/>
      <c r="E96" s="37"/>
      <c r="F96" s="586"/>
      <c r="G96" s="587"/>
      <c r="H96" s="587"/>
      <c r="I96" s="587"/>
      <c r="J96" s="588"/>
      <c r="K96" s="32"/>
      <c r="L96" s="151"/>
      <c r="M96" s="33"/>
      <c r="N96" s="151"/>
      <c r="O96" s="144"/>
      <c r="P96" s="151"/>
      <c r="Q96" s="176"/>
      <c r="R96" s="177"/>
      <c r="S96" s="22"/>
      <c r="T96" s="22"/>
      <c r="U96" s="22"/>
      <c r="V96" s="22"/>
      <c r="W96" s="22"/>
      <c r="X96" s="22"/>
      <c r="Y96" s="22"/>
      <c r="Z96" s="22"/>
      <c r="AA96" s="22"/>
      <c r="AB96" s="22"/>
      <c r="AC96" s="23"/>
    </row>
    <row r="97" spans="1:32" s="86" customFormat="1" ht="34.5" hidden="1" customHeight="1">
      <c r="A97" s="17"/>
      <c r="B97" s="18" t="s">
        <v>53</v>
      </c>
      <c r="C97" s="19" t="s">
        <v>390</v>
      </c>
      <c r="D97" s="36"/>
      <c r="E97" s="37"/>
      <c r="F97" s="586"/>
      <c r="G97" s="587"/>
      <c r="H97" s="587"/>
      <c r="I97" s="587"/>
      <c r="J97" s="588"/>
      <c r="K97" s="32"/>
      <c r="L97" s="151"/>
      <c r="M97" s="33"/>
      <c r="N97" s="151"/>
      <c r="O97" s="144"/>
      <c r="P97" s="151"/>
      <c r="Q97" s="176"/>
      <c r="R97" s="177"/>
      <c r="S97" s="22"/>
      <c r="T97" s="22"/>
      <c r="U97" s="22"/>
      <c r="V97" s="22"/>
      <c r="W97" s="22"/>
      <c r="X97" s="22"/>
      <c r="Y97" s="22"/>
      <c r="Z97" s="22"/>
      <c r="AA97" s="22"/>
      <c r="AB97" s="22"/>
      <c r="AC97" s="23"/>
    </row>
    <row r="98" spans="1:32" s="86" customFormat="1" ht="34.5" hidden="1" customHeight="1">
      <c r="A98" s="17"/>
      <c r="B98" s="18" t="s">
        <v>53</v>
      </c>
      <c r="C98" s="19" t="s">
        <v>390</v>
      </c>
      <c r="D98" s="36"/>
      <c r="E98" s="37"/>
      <c r="F98" s="586"/>
      <c r="G98" s="587"/>
      <c r="H98" s="587"/>
      <c r="I98" s="587"/>
      <c r="J98" s="588"/>
      <c r="K98" s="32"/>
      <c r="L98" s="151"/>
      <c r="M98" s="33"/>
      <c r="N98" s="151"/>
      <c r="O98" s="144"/>
      <c r="P98" s="151"/>
      <c r="Q98" s="176"/>
      <c r="R98" s="177"/>
      <c r="S98" s="22"/>
      <c r="T98" s="22"/>
      <c r="U98" s="22"/>
      <c r="V98" s="22"/>
      <c r="W98" s="22"/>
      <c r="X98" s="22"/>
      <c r="Y98" s="22"/>
      <c r="Z98" s="22"/>
      <c r="AA98" s="22"/>
      <c r="AB98" s="22"/>
      <c r="AC98" s="23"/>
    </row>
    <row r="99" spans="1:32" s="86" customFormat="1" ht="34.5" hidden="1" customHeight="1">
      <c r="A99" s="17"/>
      <c r="B99" s="18" t="s">
        <v>53</v>
      </c>
      <c r="C99" s="19" t="s">
        <v>390</v>
      </c>
      <c r="D99" s="36"/>
      <c r="E99" s="37"/>
      <c r="F99" s="586"/>
      <c r="G99" s="587"/>
      <c r="H99" s="587"/>
      <c r="I99" s="587"/>
      <c r="J99" s="588"/>
      <c r="K99" s="32"/>
      <c r="L99" s="151"/>
      <c r="M99" s="33"/>
      <c r="N99" s="151"/>
      <c r="O99" s="144"/>
      <c r="P99" s="151"/>
      <c r="Q99" s="176"/>
      <c r="R99" s="177"/>
      <c r="S99" s="22"/>
      <c r="T99" s="22"/>
      <c r="U99" s="22"/>
      <c r="V99" s="22"/>
      <c r="W99" s="22"/>
      <c r="X99" s="22"/>
      <c r="Y99" s="22"/>
      <c r="Z99" s="22"/>
      <c r="AA99" s="22"/>
      <c r="AB99" s="22"/>
      <c r="AC99" s="23"/>
    </row>
    <row r="100" spans="1:32" s="87" customFormat="1" ht="34.5" hidden="1" customHeight="1">
      <c r="A100" s="17"/>
      <c r="B100" s="26" t="s">
        <v>53</v>
      </c>
      <c r="C100" s="27" t="s">
        <v>390</v>
      </c>
      <c r="D100" s="38"/>
      <c r="E100" s="39"/>
      <c r="F100" s="594"/>
      <c r="G100" s="595"/>
      <c r="H100" s="595"/>
      <c r="I100" s="595"/>
      <c r="J100" s="596"/>
      <c r="K100" s="32"/>
      <c r="L100" s="151"/>
      <c r="M100" s="33"/>
      <c r="N100" s="151"/>
      <c r="O100" s="144"/>
      <c r="P100" s="151"/>
      <c r="Q100" s="186"/>
      <c r="R100" s="187"/>
      <c r="S100" s="28"/>
      <c r="T100" s="28"/>
      <c r="U100" s="28"/>
      <c r="V100" s="28"/>
      <c r="W100" s="28"/>
      <c r="X100" s="28"/>
      <c r="Y100" s="28"/>
      <c r="Z100" s="28"/>
      <c r="AA100" s="28"/>
      <c r="AB100" s="28"/>
      <c r="AC100" s="29"/>
      <c r="AD100" s="86"/>
    </row>
    <row r="101" spans="1:32" s="87" customFormat="1" ht="34.5" hidden="1" customHeight="1">
      <c r="A101" s="17"/>
      <c r="B101" s="24" t="s">
        <v>391</v>
      </c>
      <c r="C101" s="25" t="s">
        <v>392</v>
      </c>
      <c r="D101" s="719"/>
      <c r="E101" s="564"/>
      <c r="F101" s="591"/>
      <c r="G101" s="592"/>
      <c r="H101" s="592"/>
      <c r="I101" s="592"/>
      <c r="J101" s="593"/>
      <c r="K101" s="30"/>
      <c r="L101" s="150"/>
      <c r="M101" s="31"/>
      <c r="N101" s="150"/>
      <c r="O101" s="189"/>
      <c r="P101" s="150"/>
      <c r="Q101" s="176"/>
      <c r="R101" s="174"/>
      <c r="S101" s="20"/>
      <c r="T101" s="20"/>
      <c r="U101" s="20"/>
      <c r="V101" s="20"/>
      <c r="W101" s="20"/>
      <c r="X101" s="20"/>
      <c r="Y101" s="20"/>
      <c r="Z101" s="20"/>
      <c r="AA101" s="20"/>
      <c r="AB101" s="20"/>
      <c r="AC101" s="21"/>
      <c r="AD101" s="86"/>
    </row>
    <row r="102" spans="1:32" s="87" customFormat="1" ht="34.5" hidden="1" customHeight="1">
      <c r="A102" s="17"/>
      <c r="B102" s="26" t="s">
        <v>391</v>
      </c>
      <c r="C102" s="27" t="s">
        <v>392</v>
      </c>
      <c r="D102" s="720"/>
      <c r="E102" s="663"/>
      <c r="F102" s="594"/>
      <c r="G102" s="595"/>
      <c r="H102" s="595"/>
      <c r="I102" s="595"/>
      <c r="J102" s="596"/>
      <c r="K102" s="182"/>
      <c r="L102" s="183"/>
      <c r="M102" s="184"/>
      <c r="N102" s="183"/>
      <c r="O102" s="185"/>
      <c r="P102" s="183"/>
      <c r="Q102" s="186"/>
      <c r="R102" s="187"/>
      <c r="S102" s="28"/>
      <c r="T102" s="28"/>
      <c r="U102" s="28"/>
      <c r="V102" s="28"/>
      <c r="W102" s="28"/>
      <c r="X102" s="28"/>
      <c r="Y102" s="28"/>
      <c r="Z102" s="28"/>
      <c r="AA102" s="28"/>
      <c r="AB102" s="28"/>
      <c r="AC102" s="29"/>
      <c r="AD102" s="86"/>
    </row>
    <row r="103" spans="1:32" ht="40.5" customHeight="1" thickBot="1">
      <c r="A103" s="40"/>
      <c r="B103" s="41"/>
      <c r="C103" s="42"/>
      <c r="D103" s="41"/>
      <c r="E103" s="43"/>
      <c r="F103" s="41"/>
      <c r="G103" s="41"/>
      <c r="H103" s="41"/>
      <c r="I103" s="41"/>
      <c r="J103" s="41"/>
      <c r="K103" s="44"/>
      <c r="L103" s="43"/>
      <c r="M103" s="45"/>
      <c r="N103" s="156"/>
      <c r="O103" s="589" t="s">
        <v>18</v>
      </c>
      <c r="P103" s="590"/>
      <c r="Q103" s="170">
        <f>+SUM(Q16:Q102)</f>
        <v>68900000</v>
      </c>
      <c r="AD103" s="216">
        <v>64500000</v>
      </c>
      <c r="AE103" s="217">
        <f>Q103-AD103</f>
        <v>4400000</v>
      </c>
    </row>
    <row r="104" spans="1:32" ht="13.5" customHeight="1" thickBot="1">
      <c r="A104" s="10"/>
      <c r="B104" s="46"/>
      <c r="C104" s="47"/>
      <c r="D104" s="46"/>
      <c r="E104" s="48"/>
      <c r="F104" s="46"/>
      <c r="G104" s="46"/>
      <c r="H104" s="46"/>
      <c r="I104" s="46"/>
      <c r="J104" s="46"/>
      <c r="K104" s="49"/>
      <c r="L104" s="48"/>
      <c r="M104" s="50"/>
      <c r="N104" s="48"/>
      <c r="O104" s="51"/>
      <c r="P104" s="160"/>
      <c r="Q104" s="52"/>
    </row>
    <row r="105" spans="1:32" s="88" customFormat="1" ht="19.5" customHeight="1">
      <c r="A105" s="53"/>
      <c r="B105" s="54"/>
      <c r="C105" s="55"/>
      <c r="D105" s="55"/>
      <c r="E105" s="56"/>
      <c r="F105" s="54"/>
      <c r="G105" s="55"/>
      <c r="H105" s="55"/>
      <c r="I105" s="55"/>
      <c r="J105" s="55"/>
      <c r="K105" s="55"/>
      <c r="L105" s="152"/>
      <c r="M105" s="55"/>
      <c r="N105" s="157"/>
      <c r="O105" s="58"/>
      <c r="P105" s="161"/>
      <c r="Q105" s="58"/>
      <c r="R105" s="58"/>
      <c r="S105" s="58"/>
      <c r="T105" s="58"/>
      <c r="U105" s="58"/>
      <c r="V105" s="58"/>
      <c r="W105" s="58"/>
      <c r="X105" s="58"/>
      <c r="Y105" s="58"/>
      <c r="Z105" s="58"/>
      <c r="AA105" s="58"/>
      <c r="AB105" s="58"/>
      <c r="AC105" s="57"/>
      <c r="AD105" s="78"/>
      <c r="AE105" s="77"/>
    </row>
    <row r="106" spans="1:32" s="88" customFormat="1" ht="19.5" customHeight="1">
      <c r="A106" s="53"/>
      <c r="B106" s="59" t="s">
        <v>16</v>
      </c>
      <c r="C106" s="60"/>
      <c r="D106" s="60"/>
      <c r="E106" s="61"/>
      <c r="F106" s="62" t="s">
        <v>26</v>
      </c>
      <c r="G106" s="62"/>
      <c r="H106" s="62"/>
      <c r="I106" s="62"/>
      <c r="J106" s="62"/>
      <c r="K106" s="62"/>
      <c r="L106" s="153"/>
      <c r="M106" s="62"/>
      <c r="N106" s="158"/>
      <c r="O106" s="63" t="s">
        <v>17</v>
      </c>
      <c r="P106" s="162"/>
      <c r="Q106" s="63"/>
      <c r="R106" s="63"/>
      <c r="S106" s="63"/>
      <c r="T106" s="64"/>
      <c r="U106" s="64"/>
      <c r="V106" s="64"/>
      <c r="W106" s="64"/>
      <c r="X106" s="64"/>
      <c r="Y106" s="64"/>
      <c r="Z106" s="64"/>
      <c r="AA106" s="64"/>
      <c r="AB106" s="64"/>
      <c r="AC106" s="65"/>
      <c r="AD106" s="78"/>
      <c r="AE106" s="77"/>
      <c r="AF106" s="77"/>
    </row>
    <row r="107" spans="1:32" s="88" customFormat="1" ht="19.5" customHeight="1">
      <c r="A107" s="53"/>
      <c r="B107" s="145" t="s">
        <v>952</v>
      </c>
      <c r="C107" s="66"/>
      <c r="D107" s="66"/>
      <c r="E107" s="67"/>
      <c r="F107" s="146" t="s">
        <v>955</v>
      </c>
      <c r="G107" s="66"/>
      <c r="H107" s="66"/>
      <c r="I107" s="66"/>
      <c r="J107" s="66"/>
      <c r="K107" s="66"/>
      <c r="L107" s="154"/>
      <c r="M107" s="66"/>
      <c r="N107" s="67"/>
      <c r="O107" s="147" t="s">
        <v>957</v>
      </c>
      <c r="P107" s="163"/>
      <c r="Q107" s="68"/>
      <c r="R107" s="68"/>
      <c r="S107" s="68"/>
      <c r="T107" s="64"/>
      <c r="U107" s="64"/>
      <c r="V107" s="64"/>
      <c r="W107" s="64"/>
      <c r="X107" s="64"/>
      <c r="Y107" s="64"/>
      <c r="Z107" s="64"/>
      <c r="AA107" s="64"/>
      <c r="AB107" s="64"/>
      <c r="AC107" s="65"/>
      <c r="AD107" s="78"/>
      <c r="AE107" s="77"/>
      <c r="AF107" s="77"/>
    </row>
    <row r="108" spans="1:32" s="88" customFormat="1" ht="19.5" customHeight="1">
      <c r="A108" s="53"/>
      <c r="B108" s="145" t="s">
        <v>953</v>
      </c>
      <c r="C108" s="66"/>
      <c r="D108" s="66"/>
      <c r="E108" s="67"/>
      <c r="F108" s="146" t="s">
        <v>956</v>
      </c>
      <c r="G108" s="66"/>
      <c r="H108" s="66"/>
      <c r="I108" s="66"/>
      <c r="J108" s="66"/>
      <c r="K108" s="66"/>
      <c r="L108" s="154"/>
      <c r="M108" s="66"/>
      <c r="N108" s="67"/>
      <c r="O108" s="147" t="s">
        <v>958</v>
      </c>
      <c r="P108" s="163"/>
      <c r="Q108" s="68"/>
      <c r="R108" s="68"/>
      <c r="S108" s="68"/>
      <c r="T108" s="64"/>
      <c r="U108" s="64"/>
      <c r="V108" s="64"/>
      <c r="W108" s="64"/>
      <c r="X108" s="64"/>
      <c r="Y108" s="64"/>
      <c r="Z108" s="64"/>
      <c r="AA108" s="64"/>
      <c r="AB108" s="64"/>
      <c r="AC108" s="65"/>
      <c r="AD108" s="78"/>
      <c r="AE108" s="77"/>
      <c r="AF108" s="77"/>
    </row>
    <row r="109" spans="1:32" ht="19.5" customHeight="1">
      <c r="A109" s="10"/>
      <c r="B109" s="145" t="s">
        <v>954</v>
      </c>
      <c r="C109" s="66"/>
      <c r="D109" s="66"/>
      <c r="E109" s="67"/>
      <c r="F109" s="146" t="s">
        <v>954</v>
      </c>
      <c r="G109" s="66"/>
      <c r="H109" s="66"/>
      <c r="I109" s="66"/>
      <c r="J109" s="66"/>
      <c r="K109" s="66"/>
      <c r="L109" s="154"/>
      <c r="M109" s="66"/>
      <c r="N109" s="67"/>
      <c r="O109" s="147" t="s">
        <v>954</v>
      </c>
      <c r="P109" s="163"/>
      <c r="Q109" s="68"/>
      <c r="R109" s="68"/>
      <c r="S109" s="68"/>
      <c r="AC109" s="65"/>
    </row>
    <row r="110" spans="1:32" ht="15.75" thickBot="1">
      <c r="A110" s="10"/>
      <c r="B110" s="69"/>
      <c r="C110" s="70"/>
      <c r="D110" s="70"/>
      <c r="E110" s="71"/>
      <c r="F110" s="69"/>
      <c r="G110" s="70"/>
      <c r="H110" s="70"/>
      <c r="I110" s="70"/>
      <c r="J110" s="70"/>
      <c r="K110" s="70"/>
      <c r="L110" s="155"/>
      <c r="M110" s="70"/>
      <c r="N110" s="159"/>
      <c r="O110" s="73"/>
      <c r="P110" s="164"/>
      <c r="Q110" s="73"/>
      <c r="R110" s="73"/>
      <c r="S110" s="73"/>
      <c r="T110" s="73"/>
      <c r="U110" s="73"/>
      <c r="V110" s="73"/>
      <c r="W110" s="73"/>
      <c r="X110" s="73"/>
      <c r="Y110" s="73"/>
      <c r="Z110" s="73"/>
      <c r="AA110" s="73"/>
      <c r="AB110" s="73"/>
      <c r="AC110" s="72"/>
    </row>
  </sheetData>
  <mergeCells count="119">
    <mergeCell ref="D101:D102"/>
    <mergeCell ref="E101:E102"/>
    <mergeCell ref="F101:J101"/>
    <mergeCell ref="F102:J102"/>
    <mergeCell ref="O103:P103"/>
    <mergeCell ref="F95:J95"/>
    <mergeCell ref="F96:J96"/>
    <mergeCell ref="F97:J97"/>
    <mergeCell ref="F98:J98"/>
    <mergeCell ref="F99:J99"/>
    <mergeCell ref="F100:J100"/>
    <mergeCell ref="F90:J90"/>
    <mergeCell ref="F91:J91"/>
    <mergeCell ref="F92:J92"/>
    <mergeCell ref="F93:J93"/>
    <mergeCell ref="F94:J94"/>
    <mergeCell ref="F81:J81"/>
    <mergeCell ref="F82:J82"/>
    <mergeCell ref="F83:J83"/>
    <mergeCell ref="F84:J84"/>
    <mergeCell ref="D85:D89"/>
    <mergeCell ref="E85:E89"/>
    <mergeCell ref="F85:J85"/>
    <mergeCell ref="F86:J86"/>
    <mergeCell ref="F87:J87"/>
    <mergeCell ref="F88:J88"/>
    <mergeCell ref="F75:J75"/>
    <mergeCell ref="F76:J76"/>
    <mergeCell ref="F77:J77"/>
    <mergeCell ref="F78:J78"/>
    <mergeCell ref="F79:J79"/>
    <mergeCell ref="F80:J80"/>
    <mergeCell ref="F89:J89"/>
    <mergeCell ref="F69:J69"/>
    <mergeCell ref="F70:J70"/>
    <mergeCell ref="F71:J71"/>
    <mergeCell ref="F72:J72"/>
    <mergeCell ref="F73:J73"/>
    <mergeCell ref="F74:J74"/>
    <mergeCell ref="F63:J63"/>
    <mergeCell ref="F64:J64"/>
    <mergeCell ref="F65:J65"/>
    <mergeCell ref="F66:J66"/>
    <mergeCell ref="F67:J67"/>
    <mergeCell ref="F68:J68"/>
    <mergeCell ref="F57:J57"/>
    <mergeCell ref="F58:J58"/>
    <mergeCell ref="F59:J59"/>
    <mergeCell ref="F60:J60"/>
    <mergeCell ref="F61:J61"/>
    <mergeCell ref="F62:J62"/>
    <mergeCell ref="F51:J51"/>
    <mergeCell ref="F52:J52"/>
    <mergeCell ref="F53:J53"/>
    <mergeCell ref="F54:J54"/>
    <mergeCell ref="F55:J55"/>
    <mergeCell ref="F56:J56"/>
    <mergeCell ref="F45:J45"/>
    <mergeCell ref="F46:J46"/>
    <mergeCell ref="F47:J47"/>
    <mergeCell ref="F48:J48"/>
    <mergeCell ref="F49:J49"/>
    <mergeCell ref="F50:J50"/>
    <mergeCell ref="F39:J39"/>
    <mergeCell ref="F40:J40"/>
    <mergeCell ref="F41:J41"/>
    <mergeCell ref="F42:J42"/>
    <mergeCell ref="F43:J43"/>
    <mergeCell ref="F44:J44"/>
    <mergeCell ref="F33:J33"/>
    <mergeCell ref="F34:J34"/>
    <mergeCell ref="F35:J35"/>
    <mergeCell ref="F36:J36"/>
    <mergeCell ref="F37:J37"/>
    <mergeCell ref="F38:J38"/>
    <mergeCell ref="F30:J30"/>
    <mergeCell ref="F31:J31"/>
    <mergeCell ref="F32:J32"/>
    <mergeCell ref="AB14:AB15"/>
    <mergeCell ref="AC14:AC15"/>
    <mergeCell ref="D16:D84"/>
    <mergeCell ref="E16:E84"/>
    <mergeCell ref="V14:V15"/>
    <mergeCell ref="W14:W15"/>
    <mergeCell ref="X14:X15"/>
    <mergeCell ref="Y14:Y15"/>
    <mergeCell ref="Z14:Z15"/>
    <mergeCell ref="AA14:AA15"/>
    <mergeCell ref="O14:P14"/>
    <mergeCell ref="Q14:Q15"/>
    <mergeCell ref="R14:R15"/>
    <mergeCell ref="S14:S15"/>
    <mergeCell ref="T14:T15"/>
    <mergeCell ref="U14:U15"/>
    <mergeCell ref="L10:M11"/>
    <mergeCell ref="N10:AC11"/>
    <mergeCell ref="A12:Q12"/>
    <mergeCell ref="B13:C14"/>
    <mergeCell ref="D13:E14"/>
    <mergeCell ref="F13:J15"/>
    <mergeCell ref="K13:Q13"/>
    <mergeCell ref="R13:AC13"/>
    <mergeCell ref="K14:L14"/>
    <mergeCell ref="M14:N14"/>
    <mergeCell ref="A7:Q7"/>
    <mergeCell ref="B8:E9"/>
    <mergeCell ref="F8:K9"/>
    <mergeCell ref="L8:AC8"/>
    <mergeCell ref="L9:M9"/>
    <mergeCell ref="N9:AC9"/>
    <mergeCell ref="A1:AC1"/>
    <mergeCell ref="B2:AC2"/>
    <mergeCell ref="B3:AC3"/>
    <mergeCell ref="A4:Q4"/>
    <mergeCell ref="A5:Q5"/>
    <mergeCell ref="B6:F6"/>
    <mergeCell ref="G6:N6"/>
    <mergeCell ref="O6:P6"/>
    <mergeCell ref="Q6:AC6"/>
  </mergeCells>
  <dataValidations count="1">
    <dataValidation type="list" allowBlank="1" showInputMessage="1" showErrorMessage="1" sqref="N16:N84" xr:uid="{00000000-0002-0000-0300-000000000000}">
      <formula1>IF(L16="GASTOS PREGRADO",GtosPre,IF(L16="INVERSIÓN",Inversiones,InverPre))</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1000000}">
          <x14:formula1>
            <xm:f>'D:\PAULA\PAT\[Herr PPTO Acade 2019-Bienestar Promocion Soc (1).xlsx]Listas'!#REF!</xm:f>
          </x14:formula1>
          <xm:sqref>L16:L84 P16:P84</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70C0"/>
  </sheetPr>
  <dimension ref="A1:AE132"/>
  <sheetViews>
    <sheetView tabSelected="1" topLeftCell="A39" zoomScale="150" zoomScaleNormal="150" workbookViewId="0">
      <selection activeCell="Q16" sqref="Q16:Q124"/>
    </sheetView>
  </sheetViews>
  <sheetFormatPr baseColWidth="10" defaultRowHeight="12.75"/>
  <cols>
    <col min="1" max="1" width="1" style="341" customWidth="1"/>
    <col min="2" max="2" width="19.42578125" style="262" customWidth="1"/>
    <col min="3" max="3" width="64.42578125" style="342" hidden="1" customWidth="1"/>
    <col min="4" max="4" width="18.85546875" style="262" hidden="1" customWidth="1"/>
    <col min="5" max="5" width="23.42578125" style="343" hidden="1" customWidth="1"/>
    <col min="6" max="6" width="14.7109375" style="262" customWidth="1"/>
    <col min="7" max="7" width="3.7109375" style="262" customWidth="1"/>
    <col min="8" max="8" width="22" style="262" customWidth="1"/>
    <col min="9" max="9" width="5.140625" style="262" customWidth="1"/>
    <col min="10" max="10" width="19.5703125" style="262" customWidth="1"/>
    <col min="11" max="11" width="9.5703125" style="344" hidden="1" customWidth="1"/>
    <col min="12" max="12" width="18.28515625" style="499" hidden="1" customWidth="1"/>
    <col min="13" max="13" width="13.42578125" style="345" hidden="1" customWidth="1"/>
    <col min="14" max="14" width="25.42578125" style="499" hidden="1" customWidth="1"/>
    <col min="15" max="15" width="9.7109375" style="346" hidden="1" customWidth="1"/>
    <col min="16" max="16" width="13" style="499" hidden="1" customWidth="1"/>
    <col min="17" max="17" width="22.140625" style="347" customWidth="1"/>
    <col min="18" max="29" width="4" style="262" customWidth="1"/>
    <col min="30" max="30" width="17.5703125" style="261" customWidth="1"/>
    <col min="31" max="31" width="17.28515625" style="254" bestFit="1" customWidth="1"/>
    <col min="32" max="16384" width="11.42578125" style="254"/>
  </cols>
  <sheetData>
    <row r="1" spans="1:30" ht="20.25" customHeight="1">
      <c r="A1" s="631"/>
      <c r="B1" s="632"/>
      <c r="C1" s="632"/>
      <c r="D1" s="632"/>
      <c r="E1" s="632"/>
      <c r="F1" s="632"/>
      <c r="G1" s="632"/>
      <c r="H1" s="632"/>
      <c r="I1" s="632"/>
      <c r="J1" s="632"/>
      <c r="K1" s="632"/>
      <c r="L1" s="632"/>
      <c r="M1" s="632"/>
      <c r="N1" s="632"/>
      <c r="O1" s="632"/>
      <c r="P1" s="632"/>
      <c r="Q1" s="632"/>
      <c r="R1" s="632"/>
      <c r="S1" s="632"/>
      <c r="T1" s="632"/>
      <c r="U1" s="632"/>
      <c r="V1" s="632"/>
      <c r="W1" s="632"/>
      <c r="X1" s="632"/>
      <c r="Y1" s="632"/>
      <c r="Z1" s="632"/>
      <c r="AA1" s="632"/>
      <c r="AB1" s="632"/>
      <c r="AC1" s="633"/>
      <c r="AD1" s="254"/>
    </row>
    <row r="2" spans="1:30" ht="18" customHeight="1">
      <c r="A2" s="255"/>
      <c r="B2" s="634" t="s">
        <v>9</v>
      </c>
      <c r="C2" s="635"/>
      <c r="D2" s="635"/>
      <c r="E2" s="635"/>
      <c r="F2" s="635"/>
      <c r="G2" s="635"/>
      <c r="H2" s="635"/>
      <c r="I2" s="635"/>
      <c r="J2" s="635"/>
      <c r="K2" s="635"/>
      <c r="L2" s="635"/>
      <c r="M2" s="635"/>
      <c r="N2" s="635"/>
      <c r="O2" s="635"/>
      <c r="P2" s="635"/>
      <c r="Q2" s="635"/>
      <c r="R2" s="635"/>
      <c r="S2" s="635"/>
      <c r="T2" s="635"/>
      <c r="U2" s="635"/>
      <c r="V2" s="635"/>
      <c r="W2" s="635"/>
      <c r="X2" s="635"/>
      <c r="Y2" s="635"/>
      <c r="Z2" s="635"/>
      <c r="AA2" s="635"/>
      <c r="AB2" s="635"/>
      <c r="AC2" s="636"/>
      <c r="AD2" s="254"/>
    </row>
    <row r="3" spans="1:30" ht="36" customHeight="1">
      <c r="A3" s="255"/>
      <c r="B3" s="634" t="s">
        <v>23</v>
      </c>
      <c r="C3" s="635"/>
      <c r="D3" s="635"/>
      <c r="E3" s="635"/>
      <c r="F3" s="635"/>
      <c r="G3" s="635"/>
      <c r="H3" s="635"/>
      <c r="I3" s="635"/>
      <c r="J3" s="635"/>
      <c r="K3" s="635"/>
      <c r="L3" s="635"/>
      <c r="M3" s="635"/>
      <c r="N3" s="635"/>
      <c r="O3" s="635"/>
      <c r="P3" s="635"/>
      <c r="Q3" s="635"/>
      <c r="R3" s="635"/>
      <c r="S3" s="635"/>
      <c r="T3" s="635"/>
      <c r="U3" s="635"/>
      <c r="V3" s="635"/>
      <c r="W3" s="635"/>
      <c r="X3" s="635"/>
      <c r="Y3" s="635"/>
      <c r="Z3" s="635"/>
      <c r="AA3" s="635"/>
      <c r="AB3" s="635"/>
      <c r="AC3" s="636"/>
      <c r="AD3" s="254"/>
    </row>
    <row r="4" spans="1:30" ht="24" customHeight="1">
      <c r="A4" s="637"/>
      <c r="B4" s="638"/>
      <c r="C4" s="638"/>
      <c r="D4" s="638"/>
      <c r="E4" s="638"/>
      <c r="F4" s="638"/>
      <c r="G4" s="638"/>
      <c r="H4" s="638"/>
      <c r="I4" s="638"/>
      <c r="J4" s="638"/>
      <c r="K4" s="638"/>
      <c r="L4" s="638"/>
      <c r="M4" s="638"/>
      <c r="N4" s="638"/>
      <c r="O4" s="638"/>
      <c r="P4" s="638"/>
      <c r="Q4" s="639"/>
      <c r="R4" s="256"/>
      <c r="S4" s="257"/>
      <c r="T4" s="257"/>
      <c r="U4" s="257"/>
      <c r="V4" s="257"/>
      <c r="W4" s="257"/>
      <c r="X4" s="257"/>
      <c r="Y4" s="257"/>
      <c r="Z4" s="257"/>
      <c r="AA4" s="257"/>
      <c r="AB4" s="257"/>
      <c r="AC4" s="257"/>
      <c r="AD4" s="254"/>
    </row>
    <row r="5" spans="1:30" ht="32.25" customHeight="1" thickBot="1">
      <c r="A5" s="631"/>
      <c r="B5" s="640"/>
      <c r="C5" s="640"/>
      <c r="D5" s="640"/>
      <c r="E5" s="640"/>
      <c r="F5" s="640"/>
      <c r="G5" s="640"/>
      <c r="H5" s="640"/>
      <c r="I5" s="640"/>
      <c r="J5" s="640"/>
      <c r="K5" s="640"/>
      <c r="L5" s="640"/>
      <c r="M5" s="640"/>
      <c r="N5" s="640"/>
      <c r="O5" s="640"/>
      <c r="P5" s="640"/>
      <c r="Q5" s="641"/>
      <c r="R5" s="258"/>
      <c r="S5" s="259"/>
      <c r="T5" s="259"/>
      <c r="U5" s="259"/>
      <c r="V5" s="259"/>
      <c r="W5" s="259"/>
      <c r="X5" s="259"/>
      <c r="Y5" s="259"/>
      <c r="Z5" s="259"/>
      <c r="AA5" s="259"/>
      <c r="AB5" s="259"/>
      <c r="AC5" s="259"/>
      <c r="AD5" s="254"/>
    </row>
    <row r="6" spans="1:30" ht="23.25" customHeight="1" thickBot="1">
      <c r="A6" s="260"/>
      <c r="B6" s="628" t="s">
        <v>25</v>
      </c>
      <c r="C6" s="629"/>
      <c r="D6" s="629"/>
      <c r="E6" s="629"/>
      <c r="F6" s="630"/>
      <c r="G6" s="628" t="s">
        <v>775</v>
      </c>
      <c r="H6" s="629"/>
      <c r="I6" s="629"/>
      <c r="J6" s="629"/>
      <c r="K6" s="629"/>
      <c r="L6" s="629"/>
      <c r="M6" s="629"/>
      <c r="N6" s="630"/>
      <c r="O6" s="628" t="s">
        <v>24</v>
      </c>
      <c r="P6" s="630">
        <v>2019</v>
      </c>
      <c r="Q6" s="721" t="s">
        <v>792</v>
      </c>
      <c r="R6" s="722"/>
      <c r="S6" s="722"/>
      <c r="T6" s="722"/>
      <c r="U6" s="722"/>
      <c r="V6" s="722"/>
      <c r="W6" s="722"/>
      <c r="X6" s="722"/>
      <c r="Y6" s="722"/>
      <c r="Z6" s="722"/>
      <c r="AA6" s="722"/>
      <c r="AB6" s="722"/>
      <c r="AC6" s="723"/>
    </row>
    <row r="7" spans="1:30" ht="2.25" customHeight="1" thickBot="1">
      <c r="A7" s="620"/>
      <c r="B7" s="620"/>
      <c r="C7" s="620"/>
      <c r="D7" s="620"/>
      <c r="E7" s="620"/>
      <c r="F7" s="620"/>
      <c r="G7" s="620"/>
      <c r="H7" s="620"/>
      <c r="I7" s="620"/>
      <c r="J7" s="620"/>
      <c r="K7" s="620"/>
      <c r="L7" s="620"/>
      <c r="M7" s="620"/>
      <c r="N7" s="620"/>
      <c r="O7" s="620"/>
      <c r="P7" s="620"/>
      <c r="Q7" s="620"/>
    </row>
    <row r="8" spans="1:30" ht="23.25" customHeight="1" thickBot="1">
      <c r="A8" s="260"/>
      <c r="B8" s="621" t="s">
        <v>0</v>
      </c>
      <c r="C8" s="622"/>
      <c r="D8" s="622"/>
      <c r="E8" s="623"/>
      <c r="F8" s="622" t="s">
        <v>1</v>
      </c>
      <c r="G8" s="622"/>
      <c r="H8" s="622"/>
      <c r="I8" s="622"/>
      <c r="J8" s="622"/>
      <c r="K8" s="623"/>
      <c r="L8" s="628" t="s">
        <v>2</v>
      </c>
      <c r="M8" s="629"/>
      <c r="N8" s="629"/>
      <c r="O8" s="629"/>
      <c r="P8" s="629"/>
      <c r="Q8" s="629"/>
      <c r="R8" s="629"/>
      <c r="S8" s="629"/>
      <c r="T8" s="629"/>
      <c r="U8" s="629"/>
      <c r="V8" s="629"/>
      <c r="W8" s="629"/>
      <c r="X8" s="629"/>
      <c r="Y8" s="629"/>
      <c r="Z8" s="629"/>
      <c r="AA8" s="629"/>
      <c r="AB8" s="629"/>
      <c r="AC8" s="630"/>
    </row>
    <row r="9" spans="1:30" ht="21" customHeight="1" thickBot="1">
      <c r="A9" s="260"/>
      <c r="B9" s="624"/>
      <c r="C9" s="625"/>
      <c r="D9" s="625"/>
      <c r="E9" s="626"/>
      <c r="F9" s="625"/>
      <c r="G9" s="625"/>
      <c r="H9" s="625"/>
      <c r="I9" s="627"/>
      <c r="J9" s="625"/>
      <c r="K9" s="626"/>
      <c r="L9" s="628" t="s">
        <v>10</v>
      </c>
      <c r="M9" s="630"/>
      <c r="N9" s="628" t="s">
        <v>19</v>
      </c>
      <c r="O9" s="629"/>
      <c r="P9" s="629"/>
      <c r="Q9" s="629"/>
      <c r="R9" s="629"/>
      <c r="S9" s="629"/>
      <c r="T9" s="629"/>
      <c r="U9" s="629"/>
      <c r="V9" s="629"/>
      <c r="W9" s="629"/>
      <c r="X9" s="629"/>
      <c r="Y9" s="629"/>
      <c r="Z9" s="629"/>
      <c r="AA9" s="629"/>
      <c r="AB9" s="629"/>
      <c r="AC9" s="630"/>
    </row>
    <row r="10" spans="1:30" ht="26.25" customHeight="1">
      <c r="A10" s="260"/>
      <c r="B10" s="263" t="s">
        <v>13</v>
      </c>
      <c r="C10" s="264"/>
      <c r="D10" s="265" t="s">
        <v>776</v>
      </c>
      <c r="E10" s="265"/>
      <c r="F10" s="266" t="s">
        <v>773</v>
      </c>
      <c r="G10" s="267" t="s">
        <v>776</v>
      </c>
      <c r="H10" s="266" t="s">
        <v>20</v>
      </c>
      <c r="I10" s="267"/>
      <c r="J10" s="265" t="s">
        <v>21</v>
      </c>
      <c r="K10" s="267"/>
      <c r="L10" s="645" t="s">
        <v>172</v>
      </c>
      <c r="M10" s="646"/>
      <c r="N10" s="649" t="s">
        <v>951</v>
      </c>
      <c r="O10" s="650"/>
      <c r="P10" s="650"/>
      <c r="Q10" s="650"/>
      <c r="R10" s="650"/>
      <c r="S10" s="650"/>
      <c r="T10" s="650"/>
      <c r="U10" s="650"/>
      <c r="V10" s="650"/>
      <c r="W10" s="650"/>
      <c r="X10" s="650"/>
      <c r="Y10" s="650"/>
      <c r="Z10" s="650"/>
      <c r="AA10" s="650"/>
      <c r="AB10" s="650"/>
      <c r="AC10" s="651"/>
    </row>
    <row r="11" spans="1:30" ht="27" customHeight="1" thickBot="1">
      <c r="A11" s="260"/>
      <c r="B11" s="268" t="s">
        <v>14</v>
      </c>
      <c r="C11" s="269"/>
      <c r="D11" s="270"/>
      <c r="E11" s="270"/>
      <c r="F11" s="271" t="s">
        <v>774</v>
      </c>
      <c r="G11" s="272"/>
      <c r="H11" s="271" t="s">
        <v>15</v>
      </c>
      <c r="I11" s="272"/>
      <c r="J11" s="270" t="s">
        <v>22</v>
      </c>
      <c r="K11" s="272"/>
      <c r="L11" s="647"/>
      <c r="M11" s="648"/>
      <c r="N11" s="652"/>
      <c r="O11" s="653"/>
      <c r="P11" s="653"/>
      <c r="Q11" s="653"/>
      <c r="R11" s="653"/>
      <c r="S11" s="653"/>
      <c r="T11" s="653"/>
      <c r="U11" s="653"/>
      <c r="V11" s="653"/>
      <c r="W11" s="653"/>
      <c r="X11" s="653"/>
      <c r="Y11" s="653"/>
      <c r="Z11" s="653"/>
      <c r="AA11" s="653"/>
      <c r="AB11" s="653"/>
      <c r="AC11" s="654"/>
    </row>
    <row r="12" spans="1:30" ht="5.25" customHeight="1" thickBot="1">
      <c r="A12" s="620"/>
      <c r="B12" s="620"/>
      <c r="C12" s="620"/>
      <c r="D12" s="620"/>
      <c r="E12" s="620"/>
      <c r="F12" s="620"/>
      <c r="G12" s="620"/>
      <c r="H12" s="620"/>
      <c r="I12" s="620"/>
      <c r="J12" s="620"/>
      <c r="K12" s="620"/>
      <c r="L12" s="620"/>
      <c r="M12" s="620"/>
      <c r="N12" s="620"/>
      <c r="O12" s="620"/>
      <c r="P12" s="620"/>
      <c r="Q12" s="620"/>
    </row>
    <row r="13" spans="1:30" ht="29.25" customHeight="1" thickBot="1">
      <c r="A13" s="260"/>
      <c r="B13" s="621" t="s">
        <v>8</v>
      </c>
      <c r="C13" s="622"/>
      <c r="D13" s="621" t="s">
        <v>406</v>
      </c>
      <c r="E13" s="622"/>
      <c r="F13" s="621" t="s">
        <v>395</v>
      </c>
      <c r="G13" s="622"/>
      <c r="H13" s="622"/>
      <c r="I13" s="622"/>
      <c r="J13" s="623"/>
      <c r="K13" s="628" t="s">
        <v>396</v>
      </c>
      <c r="L13" s="629"/>
      <c r="M13" s="629"/>
      <c r="N13" s="629"/>
      <c r="O13" s="629"/>
      <c r="P13" s="629"/>
      <c r="Q13" s="630"/>
      <c r="R13" s="628" t="s">
        <v>397</v>
      </c>
      <c r="S13" s="629"/>
      <c r="T13" s="629"/>
      <c r="U13" s="629"/>
      <c r="V13" s="629"/>
      <c r="W13" s="629"/>
      <c r="X13" s="629"/>
      <c r="Y13" s="629"/>
      <c r="Z13" s="629"/>
      <c r="AA13" s="629"/>
      <c r="AB13" s="629"/>
      <c r="AC13" s="630"/>
    </row>
    <row r="14" spans="1:30" ht="42.75" customHeight="1" thickBot="1">
      <c r="A14" s="260"/>
      <c r="B14" s="624"/>
      <c r="C14" s="625"/>
      <c r="D14" s="624"/>
      <c r="E14" s="625"/>
      <c r="F14" s="655"/>
      <c r="G14" s="627"/>
      <c r="H14" s="627"/>
      <c r="I14" s="627"/>
      <c r="J14" s="656"/>
      <c r="K14" s="628" t="s">
        <v>4</v>
      </c>
      <c r="L14" s="630"/>
      <c r="M14" s="628" t="s">
        <v>5</v>
      </c>
      <c r="N14" s="630"/>
      <c r="O14" s="628" t="s">
        <v>6</v>
      </c>
      <c r="P14" s="630"/>
      <c r="Q14" s="657" t="s">
        <v>7</v>
      </c>
      <c r="R14" s="657" t="s">
        <v>398</v>
      </c>
      <c r="S14" s="657" t="s">
        <v>399</v>
      </c>
      <c r="T14" s="657" t="s">
        <v>400</v>
      </c>
      <c r="U14" s="657" t="s">
        <v>401</v>
      </c>
      <c r="V14" s="657" t="s">
        <v>400</v>
      </c>
      <c r="W14" s="657" t="s">
        <v>402</v>
      </c>
      <c r="X14" s="657" t="s">
        <v>402</v>
      </c>
      <c r="Y14" s="657" t="s">
        <v>401</v>
      </c>
      <c r="Z14" s="657" t="s">
        <v>403</v>
      </c>
      <c r="AA14" s="657" t="s">
        <v>404</v>
      </c>
      <c r="AB14" s="657" t="s">
        <v>394</v>
      </c>
      <c r="AC14" s="657" t="s">
        <v>405</v>
      </c>
    </row>
    <row r="15" spans="1:30" ht="33.75" customHeight="1" thickBot="1">
      <c r="A15" s="260"/>
      <c r="B15" s="95" t="s">
        <v>12</v>
      </c>
      <c r="C15" s="95" t="s">
        <v>11</v>
      </c>
      <c r="D15" s="95" t="s">
        <v>393</v>
      </c>
      <c r="E15" s="95" t="s">
        <v>413</v>
      </c>
      <c r="F15" s="624"/>
      <c r="G15" s="625"/>
      <c r="H15" s="625"/>
      <c r="I15" s="625"/>
      <c r="J15" s="626"/>
      <c r="K15" s="95" t="s">
        <v>12</v>
      </c>
      <c r="L15" s="273" t="s">
        <v>11</v>
      </c>
      <c r="M15" s="95" t="s">
        <v>12</v>
      </c>
      <c r="N15" s="95" t="s">
        <v>11</v>
      </c>
      <c r="O15" s="274" t="s">
        <v>12</v>
      </c>
      <c r="P15" s="95" t="s">
        <v>11</v>
      </c>
      <c r="Q15" s="658"/>
      <c r="R15" s="658"/>
      <c r="S15" s="658"/>
      <c r="T15" s="658"/>
      <c r="U15" s="658"/>
      <c r="V15" s="658"/>
      <c r="W15" s="658"/>
      <c r="X15" s="658"/>
      <c r="Y15" s="658"/>
      <c r="Z15" s="658"/>
      <c r="AA15" s="658"/>
      <c r="AB15" s="658"/>
      <c r="AC15" s="658"/>
    </row>
    <row r="16" spans="1:30" s="279" customFormat="1" ht="96" customHeight="1">
      <c r="A16" s="275"/>
      <c r="B16" s="234" t="s">
        <v>411</v>
      </c>
      <c r="C16" s="235" t="s">
        <v>412</v>
      </c>
      <c r="D16" s="724"/>
      <c r="E16" s="727"/>
      <c r="F16" s="788" t="s">
        <v>809</v>
      </c>
      <c r="G16" s="789"/>
      <c r="H16" s="789"/>
      <c r="I16" s="789"/>
      <c r="J16" s="790"/>
      <c r="K16" s="236" t="s">
        <v>420</v>
      </c>
      <c r="L16" s="237" t="s">
        <v>470</v>
      </c>
      <c r="M16" s="238">
        <v>6208022001</v>
      </c>
      <c r="N16" s="237" t="s">
        <v>810</v>
      </c>
      <c r="O16" s="239" t="s">
        <v>428</v>
      </c>
      <c r="P16" s="240" t="s">
        <v>427</v>
      </c>
      <c r="Q16" s="461"/>
      <c r="R16" s="24"/>
      <c r="S16" s="277"/>
      <c r="T16" s="277"/>
      <c r="U16" s="277"/>
      <c r="V16" s="277"/>
      <c r="W16" s="277"/>
      <c r="X16" s="277"/>
      <c r="Y16" s="277"/>
      <c r="Z16" s="277"/>
      <c r="AA16" s="277"/>
      <c r="AB16" s="277"/>
      <c r="AC16" s="278"/>
    </row>
    <row r="17" spans="1:29" s="279" customFormat="1" ht="65.25" customHeight="1">
      <c r="A17" s="275"/>
      <c r="B17" s="241" t="s">
        <v>411</v>
      </c>
      <c r="C17" s="242" t="s">
        <v>412</v>
      </c>
      <c r="D17" s="725"/>
      <c r="E17" s="728"/>
      <c r="F17" s="791" t="s">
        <v>811</v>
      </c>
      <c r="G17" s="767"/>
      <c r="H17" s="767"/>
      <c r="I17" s="767"/>
      <c r="J17" s="768"/>
      <c r="K17" s="236" t="s">
        <v>420</v>
      </c>
      <c r="L17" s="237" t="s">
        <v>470</v>
      </c>
      <c r="M17" s="238">
        <v>6208022001</v>
      </c>
      <c r="N17" s="237" t="s">
        <v>810</v>
      </c>
      <c r="O17" s="243" t="s">
        <v>428</v>
      </c>
      <c r="P17" s="237" t="s">
        <v>427</v>
      </c>
      <c r="Q17" s="462">
        <v>1000000</v>
      </c>
      <c r="R17" s="18"/>
      <c r="S17" s="281"/>
      <c r="T17" s="281"/>
      <c r="U17" s="281"/>
      <c r="V17" s="281"/>
      <c r="W17" s="281"/>
      <c r="X17" s="281"/>
      <c r="Y17" s="281"/>
      <c r="Z17" s="281"/>
      <c r="AA17" s="281"/>
      <c r="AB17" s="281"/>
      <c r="AC17" s="282"/>
    </row>
    <row r="18" spans="1:29" s="279" customFormat="1" ht="51.75" customHeight="1">
      <c r="A18" s="275"/>
      <c r="B18" s="241" t="s">
        <v>411</v>
      </c>
      <c r="C18" s="242" t="s">
        <v>412</v>
      </c>
      <c r="D18" s="725"/>
      <c r="E18" s="728"/>
      <c r="F18" s="791" t="s">
        <v>812</v>
      </c>
      <c r="G18" s="767"/>
      <c r="H18" s="767"/>
      <c r="I18" s="767"/>
      <c r="J18" s="768"/>
      <c r="K18" s="236" t="s">
        <v>420</v>
      </c>
      <c r="L18" s="237" t="s">
        <v>470</v>
      </c>
      <c r="M18" s="238">
        <v>6208021201</v>
      </c>
      <c r="N18" s="237" t="s">
        <v>767</v>
      </c>
      <c r="O18" s="243" t="s">
        <v>428</v>
      </c>
      <c r="P18" s="237" t="s">
        <v>427</v>
      </c>
      <c r="Q18" s="462"/>
      <c r="R18" s="18"/>
      <c r="S18" s="281"/>
      <c r="T18" s="281"/>
      <c r="U18" s="281"/>
      <c r="V18" s="281"/>
      <c r="W18" s="281"/>
      <c r="X18" s="281"/>
      <c r="Y18" s="281"/>
      <c r="Z18" s="281"/>
      <c r="AA18" s="281"/>
      <c r="AB18" s="281"/>
      <c r="AC18" s="282"/>
    </row>
    <row r="19" spans="1:29" s="279" customFormat="1" ht="122.25" customHeight="1">
      <c r="A19" s="275"/>
      <c r="B19" s="241" t="s">
        <v>411</v>
      </c>
      <c r="C19" s="242" t="s">
        <v>412</v>
      </c>
      <c r="D19" s="725"/>
      <c r="E19" s="728"/>
      <c r="F19" s="791" t="s">
        <v>813</v>
      </c>
      <c r="G19" s="767"/>
      <c r="H19" s="767"/>
      <c r="I19" s="767"/>
      <c r="J19" s="768"/>
      <c r="K19" s="236" t="s">
        <v>959</v>
      </c>
      <c r="L19" s="237"/>
      <c r="M19" s="238" t="s">
        <v>959</v>
      </c>
      <c r="N19" s="237"/>
      <c r="O19" s="243" t="s">
        <v>428</v>
      </c>
      <c r="P19" s="237" t="s">
        <v>427</v>
      </c>
      <c r="Q19" s="462"/>
      <c r="R19" s="18"/>
      <c r="S19" s="281"/>
      <c r="T19" s="281"/>
      <c r="U19" s="281"/>
      <c r="V19" s="281"/>
      <c r="W19" s="281"/>
      <c r="X19" s="281"/>
      <c r="Y19" s="281"/>
      <c r="Z19" s="281"/>
      <c r="AA19" s="281"/>
      <c r="AB19" s="281"/>
      <c r="AC19" s="282"/>
    </row>
    <row r="20" spans="1:29" s="279" customFormat="1" ht="34.5" customHeight="1">
      <c r="A20" s="275"/>
      <c r="B20" s="241" t="s">
        <v>411</v>
      </c>
      <c r="C20" s="242" t="s">
        <v>412</v>
      </c>
      <c r="D20" s="725"/>
      <c r="E20" s="728"/>
      <c r="F20" s="791" t="s">
        <v>814</v>
      </c>
      <c r="G20" s="767"/>
      <c r="H20" s="767"/>
      <c r="I20" s="767"/>
      <c r="J20" s="768"/>
      <c r="K20" s="236" t="s">
        <v>959</v>
      </c>
      <c r="L20" s="237"/>
      <c r="M20" s="238" t="s">
        <v>959</v>
      </c>
      <c r="N20" s="237"/>
      <c r="O20" s="243" t="s">
        <v>428</v>
      </c>
      <c r="P20" s="237" t="s">
        <v>427</v>
      </c>
      <c r="Q20" s="462"/>
      <c r="R20" s="18"/>
      <c r="S20" s="281"/>
      <c r="T20" s="281"/>
      <c r="U20" s="281"/>
      <c r="V20" s="281"/>
      <c r="W20" s="281"/>
      <c r="X20" s="281"/>
      <c r="Y20" s="281"/>
      <c r="Z20" s="281"/>
      <c r="AA20" s="281"/>
      <c r="AB20" s="281"/>
      <c r="AC20" s="282"/>
    </row>
    <row r="21" spans="1:29" s="279" customFormat="1" ht="109.5" customHeight="1">
      <c r="A21" s="275"/>
      <c r="B21" s="241" t="s">
        <v>411</v>
      </c>
      <c r="C21" s="242" t="s">
        <v>412</v>
      </c>
      <c r="D21" s="725"/>
      <c r="E21" s="728"/>
      <c r="F21" s="791" t="s">
        <v>815</v>
      </c>
      <c r="G21" s="767"/>
      <c r="H21" s="767"/>
      <c r="I21" s="767"/>
      <c r="J21" s="768"/>
      <c r="K21" s="236" t="s">
        <v>420</v>
      </c>
      <c r="L21" s="237" t="s">
        <v>470</v>
      </c>
      <c r="M21" s="238">
        <v>6208022001</v>
      </c>
      <c r="N21" s="237" t="s">
        <v>810</v>
      </c>
      <c r="O21" s="243" t="s">
        <v>428</v>
      </c>
      <c r="P21" s="237" t="s">
        <v>427</v>
      </c>
      <c r="Q21" s="462"/>
      <c r="R21" s="18"/>
      <c r="S21" s="281"/>
      <c r="T21" s="281"/>
      <c r="U21" s="281"/>
      <c r="V21" s="281"/>
      <c r="W21" s="281"/>
      <c r="X21" s="281"/>
      <c r="Y21" s="281"/>
      <c r="Z21" s="281"/>
      <c r="AA21" s="281"/>
      <c r="AB21" s="281"/>
      <c r="AC21" s="282"/>
    </row>
    <row r="22" spans="1:29" s="279" customFormat="1" ht="34.5" customHeight="1">
      <c r="A22" s="275"/>
      <c r="B22" s="241" t="s">
        <v>411</v>
      </c>
      <c r="C22" s="242" t="s">
        <v>412</v>
      </c>
      <c r="D22" s="725"/>
      <c r="E22" s="728"/>
      <c r="F22" s="791" t="s">
        <v>816</v>
      </c>
      <c r="G22" s="767"/>
      <c r="H22" s="767"/>
      <c r="I22" s="767"/>
      <c r="J22" s="768"/>
      <c r="K22" s="236" t="s">
        <v>959</v>
      </c>
      <c r="L22" s="237"/>
      <c r="M22" s="238" t="s">
        <v>959</v>
      </c>
      <c r="N22" s="237"/>
      <c r="O22" s="243" t="s">
        <v>428</v>
      </c>
      <c r="P22" s="237" t="s">
        <v>427</v>
      </c>
      <c r="Q22" s="462"/>
      <c r="R22" s="18"/>
      <c r="S22" s="281"/>
      <c r="T22" s="281"/>
      <c r="U22" s="281"/>
      <c r="V22" s="281"/>
      <c r="W22" s="281"/>
      <c r="X22" s="281"/>
      <c r="Y22" s="281"/>
      <c r="Z22" s="281"/>
      <c r="AA22" s="281"/>
      <c r="AB22" s="281"/>
      <c r="AC22" s="282"/>
    </row>
    <row r="23" spans="1:29" s="279" customFormat="1" ht="84.75" customHeight="1">
      <c r="A23" s="275"/>
      <c r="B23" s="241" t="s">
        <v>411</v>
      </c>
      <c r="C23" s="242" t="s">
        <v>412</v>
      </c>
      <c r="D23" s="725"/>
      <c r="E23" s="728"/>
      <c r="F23" s="791" t="s">
        <v>817</v>
      </c>
      <c r="G23" s="767"/>
      <c r="H23" s="767"/>
      <c r="I23" s="767"/>
      <c r="J23" s="768"/>
      <c r="K23" s="236" t="s">
        <v>959</v>
      </c>
      <c r="L23" s="237"/>
      <c r="M23" s="238" t="s">
        <v>959</v>
      </c>
      <c r="N23" s="237"/>
      <c r="O23" s="243" t="s">
        <v>428</v>
      </c>
      <c r="P23" s="237" t="s">
        <v>427</v>
      </c>
      <c r="Q23" s="462"/>
      <c r="R23" s="18"/>
      <c r="S23" s="281"/>
      <c r="T23" s="281"/>
      <c r="U23" s="281"/>
      <c r="V23" s="281"/>
      <c r="W23" s="281"/>
      <c r="X23" s="281"/>
      <c r="Y23" s="281"/>
      <c r="Z23" s="281"/>
      <c r="AA23" s="281"/>
      <c r="AB23" s="281"/>
      <c r="AC23" s="282"/>
    </row>
    <row r="24" spans="1:29" s="279" customFormat="1" ht="63" customHeight="1">
      <c r="A24" s="275"/>
      <c r="B24" s="241" t="s">
        <v>411</v>
      </c>
      <c r="C24" s="242" t="s">
        <v>412</v>
      </c>
      <c r="D24" s="725"/>
      <c r="E24" s="728"/>
      <c r="F24" s="791" t="s">
        <v>818</v>
      </c>
      <c r="G24" s="767"/>
      <c r="H24" s="767"/>
      <c r="I24" s="767"/>
      <c r="J24" s="768"/>
      <c r="K24" s="236" t="s">
        <v>959</v>
      </c>
      <c r="L24" s="237"/>
      <c r="M24" s="238" t="s">
        <v>959</v>
      </c>
      <c r="N24" s="237"/>
      <c r="O24" s="243" t="s">
        <v>428</v>
      </c>
      <c r="P24" s="237" t="s">
        <v>427</v>
      </c>
      <c r="Q24" s="462"/>
      <c r="R24" s="18"/>
      <c r="S24" s="281"/>
      <c r="T24" s="281"/>
      <c r="U24" s="281"/>
      <c r="V24" s="281"/>
      <c r="W24" s="281"/>
      <c r="X24" s="281"/>
      <c r="Y24" s="281"/>
      <c r="Z24" s="281"/>
      <c r="AA24" s="281"/>
      <c r="AB24" s="281"/>
      <c r="AC24" s="282"/>
    </row>
    <row r="25" spans="1:29" s="279" customFormat="1" ht="51" customHeight="1">
      <c r="A25" s="275"/>
      <c r="B25" s="241" t="s">
        <v>411</v>
      </c>
      <c r="C25" s="242" t="s">
        <v>412</v>
      </c>
      <c r="D25" s="725"/>
      <c r="E25" s="728"/>
      <c r="F25" s="791" t="s">
        <v>819</v>
      </c>
      <c r="G25" s="767"/>
      <c r="H25" s="767"/>
      <c r="I25" s="767"/>
      <c r="J25" s="768"/>
      <c r="K25" s="236" t="s">
        <v>420</v>
      </c>
      <c r="L25" s="237" t="s">
        <v>470</v>
      </c>
      <c r="M25" s="238">
        <v>6208022001</v>
      </c>
      <c r="N25" s="237" t="s">
        <v>810</v>
      </c>
      <c r="O25" s="243" t="s">
        <v>428</v>
      </c>
      <c r="P25" s="237" t="s">
        <v>427</v>
      </c>
      <c r="Q25" s="462"/>
      <c r="R25" s="18"/>
      <c r="S25" s="281"/>
      <c r="T25" s="281"/>
      <c r="U25" s="281"/>
      <c r="V25" s="281"/>
      <c r="W25" s="281"/>
      <c r="X25" s="281"/>
      <c r="Y25" s="281"/>
      <c r="Z25" s="281"/>
      <c r="AA25" s="281"/>
      <c r="AB25" s="281"/>
      <c r="AC25" s="282"/>
    </row>
    <row r="26" spans="1:29" s="279" customFormat="1" ht="75" customHeight="1">
      <c r="A26" s="275"/>
      <c r="B26" s="241" t="s">
        <v>411</v>
      </c>
      <c r="C26" s="242" t="s">
        <v>412</v>
      </c>
      <c r="D26" s="725"/>
      <c r="E26" s="728"/>
      <c r="F26" s="791" t="s">
        <v>820</v>
      </c>
      <c r="G26" s="767"/>
      <c r="H26" s="767"/>
      <c r="I26" s="767"/>
      <c r="J26" s="768"/>
      <c r="K26" s="236" t="s">
        <v>420</v>
      </c>
      <c r="L26" s="237" t="s">
        <v>470</v>
      </c>
      <c r="M26" s="238">
        <v>6208021201</v>
      </c>
      <c r="N26" s="237" t="s">
        <v>767</v>
      </c>
      <c r="O26" s="243" t="s">
        <v>428</v>
      </c>
      <c r="P26" s="237" t="s">
        <v>427</v>
      </c>
      <c r="Q26" s="462">
        <v>2000000</v>
      </c>
      <c r="R26" s="18"/>
      <c r="S26" s="281"/>
      <c r="T26" s="281"/>
      <c r="U26" s="281"/>
      <c r="V26" s="281"/>
      <c r="W26" s="281"/>
      <c r="X26" s="281"/>
      <c r="Y26" s="281"/>
      <c r="Z26" s="281"/>
      <c r="AA26" s="281"/>
      <c r="AB26" s="281"/>
      <c r="AC26" s="282"/>
    </row>
    <row r="27" spans="1:29" s="279" customFormat="1" ht="81.75" customHeight="1">
      <c r="A27" s="275"/>
      <c r="B27" s="241" t="s">
        <v>411</v>
      </c>
      <c r="C27" s="242" t="s">
        <v>412</v>
      </c>
      <c r="D27" s="725"/>
      <c r="E27" s="728"/>
      <c r="F27" s="791" t="s">
        <v>821</v>
      </c>
      <c r="G27" s="767"/>
      <c r="H27" s="767"/>
      <c r="I27" s="767"/>
      <c r="J27" s="768"/>
      <c r="K27" s="236" t="s">
        <v>420</v>
      </c>
      <c r="L27" s="237" t="s">
        <v>470</v>
      </c>
      <c r="M27" s="238">
        <v>6208021201</v>
      </c>
      <c r="N27" s="237" t="s">
        <v>767</v>
      </c>
      <c r="O27" s="243" t="s">
        <v>428</v>
      </c>
      <c r="P27" s="237" t="s">
        <v>427</v>
      </c>
      <c r="Q27" s="462">
        <v>2000000</v>
      </c>
      <c r="R27" s="18"/>
      <c r="S27" s="281"/>
      <c r="T27" s="281"/>
      <c r="U27" s="281"/>
      <c r="V27" s="281"/>
      <c r="W27" s="281"/>
      <c r="X27" s="281"/>
      <c r="Y27" s="281"/>
      <c r="Z27" s="281"/>
      <c r="AA27" s="281"/>
      <c r="AB27" s="281"/>
      <c r="AC27" s="282"/>
    </row>
    <row r="28" spans="1:29" s="279" customFormat="1" ht="78" customHeight="1">
      <c r="A28" s="275"/>
      <c r="B28" s="241" t="s">
        <v>411</v>
      </c>
      <c r="C28" s="242" t="s">
        <v>412</v>
      </c>
      <c r="D28" s="725"/>
      <c r="E28" s="728"/>
      <c r="F28" s="791" t="s">
        <v>822</v>
      </c>
      <c r="G28" s="767"/>
      <c r="H28" s="767"/>
      <c r="I28" s="767"/>
      <c r="J28" s="768"/>
      <c r="K28" s="236" t="s">
        <v>420</v>
      </c>
      <c r="L28" s="237" t="s">
        <v>470</v>
      </c>
      <c r="M28" s="238">
        <v>6208021201</v>
      </c>
      <c r="N28" s="237" t="s">
        <v>767</v>
      </c>
      <c r="O28" s="243" t="s">
        <v>428</v>
      </c>
      <c r="P28" s="237" t="s">
        <v>427</v>
      </c>
      <c r="Q28" s="462">
        <v>1000000</v>
      </c>
      <c r="R28" s="18"/>
      <c r="S28" s="281"/>
      <c r="T28" s="281"/>
      <c r="U28" s="281"/>
      <c r="V28" s="281"/>
      <c r="W28" s="281"/>
      <c r="X28" s="281"/>
      <c r="Y28" s="281"/>
      <c r="Z28" s="281"/>
      <c r="AA28" s="281"/>
      <c r="AB28" s="281"/>
      <c r="AC28" s="282"/>
    </row>
    <row r="29" spans="1:29" s="279" customFormat="1" ht="60.75" customHeight="1">
      <c r="A29" s="275"/>
      <c r="B29" s="241" t="s">
        <v>411</v>
      </c>
      <c r="C29" s="242" t="s">
        <v>412</v>
      </c>
      <c r="D29" s="725"/>
      <c r="E29" s="728"/>
      <c r="F29" s="791" t="s">
        <v>886</v>
      </c>
      <c r="G29" s="767"/>
      <c r="H29" s="767"/>
      <c r="I29" s="767"/>
      <c r="J29" s="768"/>
      <c r="K29" s="236" t="s">
        <v>420</v>
      </c>
      <c r="L29" s="237" t="s">
        <v>470</v>
      </c>
      <c r="M29" s="238">
        <v>6208020203</v>
      </c>
      <c r="N29" s="237" t="s">
        <v>823</v>
      </c>
      <c r="O29" s="243" t="s">
        <v>428</v>
      </c>
      <c r="P29" s="237" t="s">
        <v>427</v>
      </c>
      <c r="Q29" s="462">
        <v>122000000</v>
      </c>
      <c r="R29" s="18"/>
      <c r="S29" s="281"/>
      <c r="T29" s="281"/>
      <c r="U29" s="281"/>
      <c r="V29" s="281"/>
      <c r="W29" s="281"/>
      <c r="X29" s="281"/>
      <c r="Y29" s="281"/>
      <c r="Z29" s="281"/>
      <c r="AA29" s="281"/>
      <c r="AB29" s="281"/>
      <c r="AC29" s="282"/>
    </row>
    <row r="30" spans="1:29" s="279" customFormat="1" ht="69" customHeight="1">
      <c r="A30" s="275"/>
      <c r="B30" s="241" t="s">
        <v>411</v>
      </c>
      <c r="C30" s="242" t="s">
        <v>412</v>
      </c>
      <c r="D30" s="725"/>
      <c r="E30" s="728"/>
      <c r="F30" s="791" t="s">
        <v>824</v>
      </c>
      <c r="G30" s="767"/>
      <c r="H30" s="767"/>
      <c r="I30" s="767"/>
      <c r="J30" s="768"/>
      <c r="K30" s="236" t="s">
        <v>959</v>
      </c>
      <c r="L30" s="237"/>
      <c r="M30" s="238" t="s">
        <v>959</v>
      </c>
      <c r="N30" s="237"/>
      <c r="O30" s="243" t="s">
        <v>428</v>
      </c>
      <c r="P30" s="237" t="s">
        <v>427</v>
      </c>
      <c r="Q30" s="462"/>
      <c r="R30" s="18"/>
      <c r="S30" s="281"/>
      <c r="T30" s="281"/>
      <c r="U30" s="281"/>
      <c r="V30" s="281"/>
      <c r="W30" s="281"/>
      <c r="X30" s="281"/>
      <c r="Y30" s="281"/>
      <c r="Z30" s="281"/>
      <c r="AA30" s="281"/>
      <c r="AB30" s="281"/>
      <c r="AC30" s="282"/>
    </row>
    <row r="31" spans="1:29" s="279" customFormat="1" ht="76.5" customHeight="1">
      <c r="A31" s="275"/>
      <c r="B31" s="241" t="s">
        <v>411</v>
      </c>
      <c r="C31" s="242" t="s">
        <v>412</v>
      </c>
      <c r="D31" s="725"/>
      <c r="E31" s="728"/>
      <c r="F31" s="791" t="s">
        <v>825</v>
      </c>
      <c r="G31" s="767"/>
      <c r="H31" s="767"/>
      <c r="I31" s="767"/>
      <c r="J31" s="768"/>
      <c r="K31" s="236" t="s">
        <v>959</v>
      </c>
      <c r="L31" s="237"/>
      <c r="M31" s="238" t="s">
        <v>959</v>
      </c>
      <c r="N31" s="237"/>
      <c r="O31" s="243" t="s">
        <v>428</v>
      </c>
      <c r="P31" s="237" t="s">
        <v>427</v>
      </c>
      <c r="Q31" s="462"/>
      <c r="R31" s="18"/>
      <c r="S31" s="281"/>
      <c r="T31" s="281"/>
      <c r="U31" s="281"/>
      <c r="V31" s="281"/>
      <c r="W31" s="281"/>
      <c r="X31" s="281"/>
      <c r="Y31" s="281"/>
      <c r="Z31" s="281"/>
      <c r="AA31" s="281"/>
      <c r="AB31" s="281"/>
      <c r="AC31" s="282"/>
    </row>
    <row r="32" spans="1:29" s="279" customFormat="1" ht="56.25" customHeight="1">
      <c r="A32" s="275"/>
      <c r="B32" s="241" t="s">
        <v>411</v>
      </c>
      <c r="C32" s="242" t="s">
        <v>412</v>
      </c>
      <c r="D32" s="725"/>
      <c r="E32" s="728"/>
      <c r="F32" s="791" t="s">
        <v>826</v>
      </c>
      <c r="G32" s="767"/>
      <c r="H32" s="767"/>
      <c r="I32" s="767"/>
      <c r="J32" s="768"/>
      <c r="K32" s="236" t="s">
        <v>959</v>
      </c>
      <c r="L32" s="237"/>
      <c r="M32" s="238" t="s">
        <v>959</v>
      </c>
      <c r="N32" s="237"/>
      <c r="O32" s="243" t="s">
        <v>428</v>
      </c>
      <c r="P32" s="237" t="s">
        <v>427</v>
      </c>
      <c r="Q32" s="462">
        <v>1000000</v>
      </c>
      <c r="R32" s="18"/>
      <c r="S32" s="281"/>
      <c r="T32" s="281"/>
      <c r="U32" s="281"/>
      <c r="V32" s="281"/>
      <c r="W32" s="281"/>
      <c r="X32" s="281"/>
      <c r="Y32" s="281"/>
      <c r="Z32" s="281"/>
      <c r="AA32" s="281"/>
      <c r="AB32" s="281"/>
      <c r="AC32" s="282"/>
    </row>
    <row r="33" spans="1:29" s="279" customFormat="1" ht="60.75" customHeight="1">
      <c r="A33" s="275"/>
      <c r="B33" s="241" t="s">
        <v>411</v>
      </c>
      <c r="C33" s="242" t="s">
        <v>412</v>
      </c>
      <c r="D33" s="725"/>
      <c r="E33" s="728"/>
      <c r="F33" s="791" t="s">
        <v>827</v>
      </c>
      <c r="G33" s="767"/>
      <c r="H33" s="767"/>
      <c r="I33" s="767"/>
      <c r="J33" s="768"/>
      <c r="K33" s="236" t="s">
        <v>959</v>
      </c>
      <c r="L33" s="237"/>
      <c r="M33" s="238" t="s">
        <v>959</v>
      </c>
      <c r="N33" s="237"/>
      <c r="O33" s="243" t="s">
        <v>428</v>
      </c>
      <c r="P33" s="237" t="s">
        <v>427</v>
      </c>
      <c r="Q33" s="462"/>
      <c r="R33" s="18"/>
      <c r="S33" s="281"/>
      <c r="T33" s="281"/>
      <c r="U33" s="281"/>
      <c r="V33" s="281"/>
      <c r="W33" s="281"/>
      <c r="X33" s="281"/>
      <c r="Y33" s="281"/>
      <c r="Z33" s="281"/>
      <c r="AA33" s="281"/>
      <c r="AB33" s="281"/>
      <c r="AC33" s="282"/>
    </row>
    <row r="34" spans="1:29" s="279" customFormat="1" ht="60" customHeight="1">
      <c r="A34" s="275"/>
      <c r="B34" s="241" t="s">
        <v>411</v>
      </c>
      <c r="C34" s="242" t="s">
        <v>412</v>
      </c>
      <c r="D34" s="725"/>
      <c r="E34" s="728"/>
      <c r="F34" s="791" t="s">
        <v>828</v>
      </c>
      <c r="G34" s="767"/>
      <c r="H34" s="767"/>
      <c r="I34" s="767"/>
      <c r="J34" s="768"/>
      <c r="K34" s="236" t="s">
        <v>959</v>
      </c>
      <c r="L34" s="237"/>
      <c r="M34" s="238" t="s">
        <v>959</v>
      </c>
      <c r="N34" s="237"/>
      <c r="O34" s="243" t="s">
        <v>428</v>
      </c>
      <c r="P34" s="237" t="s">
        <v>427</v>
      </c>
      <c r="Q34" s="462"/>
      <c r="R34" s="18"/>
      <c r="S34" s="281"/>
      <c r="T34" s="281"/>
      <c r="U34" s="281"/>
      <c r="V34" s="281"/>
      <c r="W34" s="281"/>
      <c r="X34" s="281"/>
      <c r="Y34" s="281"/>
      <c r="Z34" s="281"/>
      <c r="AA34" s="281"/>
      <c r="AB34" s="281"/>
      <c r="AC34" s="282"/>
    </row>
    <row r="35" spans="1:29" s="279" customFormat="1" ht="75" customHeight="1">
      <c r="A35" s="275"/>
      <c r="B35" s="241" t="s">
        <v>411</v>
      </c>
      <c r="C35" s="242" t="s">
        <v>412</v>
      </c>
      <c r="D35" s="725"/>
      <c r="E35" s="728"/>
      <c r="F35" s="791" t="s">
        <v>829</v>
      </c>
      <c r="G35" s="767"/>
      <c r="H35" s="767"/>
      <c r="I35" s="767"/>
      <c r="J35" s="768"/>
      <c r="K35" s="236" t="s">
        <v>959</v>
      </c>
      <c r="L35" s="237"/>
      <c r="M35" s="238" t="s">
        <v>959</v>
      </c>
      <c r="N35" s="237"/>
      <c r="O35" s="243" t="s">
        <v>428</v>
      </c>
      <c r="P35" s="237" t="s">
        <v>427</v>
      </c>
      <c r="Q35" s="462"/>
      <c r="R35" s="18"/>
      <c r="S35" s="281"/>
      <c r="T35" s="281"/>
      <c r="U35" s="281"/>
      <c r="V35" s="281"/>
      <c r="W35" s="281"/>
      <c r="X35" s="281"/>
      <c r="Y35" s="281"/>
      <c r="Z35" s="281"/>
      <c r="AA35" s="281"/>
      <c r="AB35" s="281"/>
      <c r="AC35" s="282"/>
    </row>
    <row r="36" spans="1:29" s="279" customFormat="1" ht="62.25" customHeight="1">
      <c r="A36" s="275"/>
      <c r="B36" s="241" t="s">
        <v>411</v>
      </c>
      <c r="C36" s="242" t="s">
        <v>412</v>
      </c>
      <c r="D36" s="725"/>
      <c r="E36" s="728"/>
      <c r="F36" s="791" t="s">
        <v>830</v>
      </c>
      <c r="G36" s="767"/>
      <c r="H36" s="767"/>
      <c r="I36" s="767"/>
      <c r="J36" s="768"/>
      <c r="K36" s="236" t="s">
        <v>420</v>
      </c>
      <c r="L36" s="237" t="s">
        <v>470</v>
      </c>
      <c r="M36" s="238">
        <v>6208021201</v>
      </c>
      <c r="N36" s="237" t="s">
        <v>767</v>
      </c>
      <c r="O36" s="243" t="s">
        <v>428</v>
      </c>
      <c r="P36" s="237" t="s">
        <v>427</v>
      </c>
      <c r="Q36" s="462"/>
      <c r="R36" s="18"/>
      <c r="S36" s="281"/>
      <c r="T36" s="281"/>
      <c r="U36" s="281"/>
      <c r="V36" s="281"/>
      <c r="W36" s="281"/>
      <c r="X36" s="281"/>
      <c r="Y36" s="281"/>
      <c r="Z36" s="281"/>
      <c r="AA36" s="281"/>
      <c r="AB36" s="281"/>
      <c r="AC36" s="282"/>
    </row>
    <row r="37" spans="1:29" s="279" customFormat="1" ht="66" customHeight="1">
      <c r="A37" s="275"/>
      <c r="B37" s="241" t="s">
        <v>411</v>
      </c>
      <c r="C37" s="242" t="s">
        <v>412</v>
      </c>
      <c r="D37" s="725"/>
      <c r="E37" s="728"/>
      <c r="F37" s="791" t="s">
        <v>831</v>
      </c>
      <c r="G37" s="767"/>
      <c r="H37" s="767"/>
      <c r="I37" s="767"/>
      <c r="J37" s="768"/>
      <c r="K37" s="236" t="s">
        <v>959</v>
      </c>
      <c r="L37" s="237"/>
      <c r="M37" s="238" t="s">
        <v>959</v>
      </c>
      <c r="N37" s="237"/>
      <c r="O37" s="243" t="s">
        <v>428</v>
      </c>
      <c r="P37" s="237" t="s">
        <v>427</v>
      </c>
      <c r="Q37" s="462"/>
      <c r="R37" s="18"/>
      <c r="S37" s="281"/>
      <c r="T37" s="281"/>
      <c r="U37" s="281"/>
      <c r="V37" s="281"/>
      <c r="W37" s="281"/>
      <c r="X37" s="281"/>
      <c r="Y37" s="281"/>
      <c r="Z37" s="281"/>
      <c r="AA37" s="281"/>
      <c r="AB37" s="281"/>
      <c r="AC37" s="282"/>
    </row>
    <row r="38" spans="1:29" s="279" customFormat="1" ht="54" customHeight="1">
      <c r="A38" s="275"/>
      <c r="B38" s="241" t="s">
        <v>411</v>
      </c>
      <c r="C38" s="242" t="s">
        <v>412</v>
      </c>
      <c r="D38" s="725"/>
      <c r="E38" s="728"/>
      <c r="F38" s="791" t="s">
        <v>832</v>
      </c>
      <c r="G38" s="767"/>
      <c r="H38" s="767"/>
      <c r="I38" s="767"/>
      <c r="J38" s="768"/>
      <c r="K38" s="236" t="s">
        <v>420</v>
      </c>
      <c r="L38" s="237" t="s">
        <v>470</v>
      </c>
      <c r="M38" s="238">
        <v>6208021201</v>
      </c>
      <c r="N38" s="237" t="s">
        <v>767</v>
      </c>
      <c r="O38" s="243" t="s">
        <v>428</v>
      </c>
      <c r="P38" s="237" t="s">
        <v>427</v>
      </c>
      <c r="Q38" s="462"/>
      <c r="R38" s="18"/>
      <c r="S38" s="281"/>
      <c r="T38" s="281"/>
      <c r="U38" s="281"/>
      <c r="V38" s="281"/>
      <c r="W38" s="281"/>
      <c r="X38" s="281"/>
      <c r="Y38" s="281"/>
      <c r="Z38" s="281"/>
      <c r="AA38" s="281"/>
      <c r="AB38" s="281"/>
      <c r="AC38" s="282"/>
    </row>
    <row r="39" spans="1:29" s="279" customFormat="1" ht="59.25" customHeight="1">
      <c r="A39" s="275"/>
      <c r="B39" s="241" t="s">
        <v>411</v>
      </c>
      <c r="C39" s="242" t="s">
        <v>412</v>
      </c>
      <c r="D39" s="725"/>
      <c r="E39" s="728"/>
      <c r="F39" s="791" t="s">
        <v>833</v>
      </c>
      <c r="G39" s="767"/>
      <c r="H39" s="767"/>
      <c r="I39" s="767"/>
      <c r="J39" s="768"/>
      <c r="K39" s="236" t="s">
        <v>959</v>
      </c>
      <c r="L39" s="237"/>
      <c r="M39" s="238" t="s">
        <v>959</v>
      </c>
      <c r="N39" s="237"/>
      <c r="O39" s="243" t="s">
        <v>428</v>
      </c>
      <c r="P39" s="237" t="s">
        <v>427</v>
      </c>
      <c r="Q39" s="462"/>
      <c r="R39" s="18"/>
      <c r="S39" s="281"/>
      <c r="T39" s="281"/>
      <c r="U39" s="281"/>
      <c r="V39" s="281"/>
      <c r="W39" s="281"/>
      <c r="X39" s="281"/>
      <c r="Y39" s="281"/>
      <c r="Z39" s="281"/>
      <c r="AA39" s="281"/>
      <c r="AB39" s="281"/>
      <c r="AC39" s="282"/>
    </row>
    <row r="40" spans="1:29" s="279" customFormat="1" ht="71.25" customHeight="1">
      <c r="A40" s="275"/>
      <c r="B40" s="241" t="s">
        <v>411</v>
      </c>
      <c r="C40" s="242" t="s">
        <v>412</v>
      </c>
      <c r="D40" s="725"/>
      <c r="E40" s="728"/>
      <c r="F40" s="791" t="s">
        <v>834</v>
      </c>
      <c r="G40" s="767"/>
      <c r="H40" s="767"/>
      <c r="I40" s="767"/>
      <c r="J40" s="768"/>
      <c r="K40" s="236" t="s">
        <v>959</v>
      </c>
      <c r="L40" s="237"/>
      <c r="M40" s="238" t="s">
        <v>959</v>
      </c>
      <c r="N40" s="237"/>
      <c r="O40" s="243" t="s">
        <v>428</v>
      </c>
      <c r="P40" s="237" t="s">
        <v>427</v>
      </c>
      <c r="Q40" s="463"/>
      <c r="R40" s="18"/>
      <c r="S40" s="281"/>
      <c r="T40" s="281"/>
      <c r="U40" s="281"/>
      <c r="V40" s="281"/>
      <c r="W40" s="281"/>
      <c r="X40" s="281"/>
      <c r="Y40" s="281"/>
      <c r="Z40" s="281"/>
      <c r="AA40" s="281"/>
      <c r="AB40" s="281"/>
      <c r="AC40" s="282"/>
    </row>
    <row r="41" spans="1:29" s="279" customFormat="1" ht="54" customHeight="1">
      <c r="A41" s="275"/>
      <c r="B41" s="241" t="s">
        <v>411</v>
      </c>
      <c r="C41" s="242" t="s">
        <v>412</v>
      </c>
      <c r="D41" s="725"/>
      <c r="E41" s="728"/>
      <c r="F41" s="791" t="s">
        <v>835</v>
      </c>
      <c r="G41" s="767"/>
      <c r="H41" s="767"/>
      <c r="I41" s="767"/>
      <c r="J41" s="768"/>
      <c r="K41" s="236" t="s">
        <v>420</v>
      </c>
      <c r="L41" s="237" t="s">
        <v>470</v>
      </c>
      <c r="M41" s="238">
        <v>6208021201</v>
      </c>
      <c r="N41" s="237" t="s">
        <v>767</v>
      </c>
      <c r="O41" s="243" t="s">
        <v>428</v>
      </c>
      <c r="P41" s="237" t="s">
        <v>427</v>
      </c>
      <c r="Q41" s="464"/>
      <c r="R41" s="18"/>
      <c r="S41" s="281"/>
      <c r="T41" s="281"/>
      <c r="U41" s="281"/>
      <c r="V41" s="281"/>
      <c r="W41" s="281"/>
      <c r="X41" s="281"/>
      <c r="Y41" s="281"/>
      <c r="Z41" s="281"/>
      <c r="AA41" s="281"/>
      <c r="AB41" s="281"/>
      <c r="AC41" s="282"/>
    </row>
    <row r="42" spans="1:29" s="279" customFormat="1" ht="66" customHeight="1" thickBot="1">
      <c r="A42" s="275"/>
      <c r="B42" s="241" t="s">
        <v>411</v>
      </c>
      <c r="C42" s="242" t="s">
        <v>412</v>
      </c>
      <c r="D42" s="725"/>
      <c r="E42" s="728"/>
      <c r="F42" s="791" t="s">
        <v>836</v>
      </c>
      <c r="G42" s="767"/>
      <c r="H42" s="767"/>
      <c r="I42" s="767"/>
      <c r="J42" s="768"/>
      <c r="K42" s="236" t="s">
        <v>420</v>
      </c>
      <c r="L42" s="237" t="s">
        <v>470</v>
      </c>
      <c r="M42" s="238">
        <v>6208021201</v>
      </c>
      <c r="N42" s="237" t="s">
        <v>767</v>
      </c>
      <c r="O42" s="243" t="s">
        <v>428</v>
      </c>
      <c r="P42" s="237" t="s">
        <v>427</v>
      </c>
      <c r="Q42" s="464"/>
      <c r="R42" s="18"/>
      <c r="S42" s="281"/>
      <c r="T42" s="281"/>
      <c r="U42" s="281"/>
      <c r="V42" s="281"/>
      <c r="W42" s="281"/>
      <c r="X42" s="281"/>
      <c r="Y42" s="281"/>
      <c r="Z42" s="281"/>
      <c r="AA42" s="281"/>
      <c r="AB42" s="281"/>
      <c r="AC42" s="282"/>
    </row>
    <row r="43" spans="1:29" s="279" customFormat="1" ht="33" hidden="1" customHeight="1">
      <c r="A43" s="275"/>
      <c r="B43" s="241" t="s">
        <v>411</v>
      </c>
      <c r="C43" s="242" t="s">
        <v>412</v>
      </c>
      <c r="D43" s="725"/>
      <c r="E43" s="728"/>
      <c r="F43" s="781"/>
      <c r="G43" s="782"/>
      <c r="H43" s="782"/>
      <c r="I43" s="782"/>
      <c r="J43" s="783"/>
      <c r="K43" s="236" t="s">
        <v>959</v>
      </c>
      <c r="L43" s="237"/>
      <c r="M43" s="238" t="s">
        <v>959</v>
      </c>
      <c r="N43" s="237"/>
      <c r="O43" s="243" t="s">
        <v>428</v>
      </c>
      <c r="P43" s="237" t="s">
        <v>427</v>
      </c>
      <c r="Q43" s="465"/>
      <c r="R43" s="18"/>
      <c r="S43" s="281"/>
      <c r="T43" s="281"/>
      <c r="U43" s="281"/>
      <c r="V43" s="281"/>
      <c r="W43" s="281"/>
      <c r="X43" s="281"/>
      <c r="Y43" s="281"/>
      <c r="Z43" s="281"/>
      <c r="AA43" s="281"/>
      <c r="AB43" s="281"/>
      <c r="AC43" s="282"/>
    </row>
    <row r="44" spans="1:29" s="279" customFormat="1" ht="33" hidden="1" customHeight="1">
      <c r="A44" s="275"/>
      <c r="B44" s="241" t="s">
        <v>411</v>
      </c>
      <c r="C44" s="242" t="s">
        <v>412</v>
      </c>
      <c r="D44" s="725"/>
      <c r="E44" s="728"/>
      <c r="F44" s="781"/>
      <c r="G44" s="782"/>
      <c r="H44" s="782"/>
      <c r="I44" s="782"/>
      <c r="J44" s="783"/>
      <c r="K44" s="236" t="s">
        <v>959</v>
      </c>
      <c r="L44" s="237"/>
      <c r="M44" s="238" t="s">
        <v>959</v>
      </c>
      <c r="N44" s="237"/>
      <c r="O44" s="243" t="s">
        <v>428</v>
      </c>
      <c r="P44" s="237" t="s">
        <v>427</v>
      </c>
      <c r="Q44" s="465"/>
      <c r="R44" s="18"/>
      <c r="S44" s="281"/>
      <c r="T44" s="281"/>
      <c r="U44" s="281"/>
      <c r="V44" s="281"/>
      <c r="W44" s="281"/>
      <c r="X44" s="281"/>
      <c r="Y44" s="281"/>
      <c r="Z44" s="281"/>
      <c r="AA44" s="281"/>
      <c r="AB44" s="281"/>
      <c r="AC44" s="282"/>
    </row>
    <row r="45" spans="1:29" s="279" customFormat="1" ht="33" hidden="1" customHeight="1">
      <c r="A45" s="275"/>
      <c r="B45" s="241" t="s">
        <v>411</v>
      </c>
      <c r="C45" s="242" t="s">
        <v>412</v>
      </c>
      <c r="D45" s="725"/>
      <c r="E45" s="728"/>
      <c r="F45" s="781"/>
      <c r="G45" s="782"/>
      <c r="H45" s="782"/>
      <c r="I45" s="782"/>
      <c r="J45" s="783"/>
      <c r="K45" s="236" t="s">
        <v>959</v>
      </c>
      <c r="L45" s="237"/>
      <c r="M45" s="238" t="s">
        <v>959</v>
      </c>
      <c r="N45" s="237"/>
      <c r="O45" s="243" t="s">
        <v>428</v>
      </c>
      <c r="P45" s="237" t="s">
        <v>427</v>
      </c>
      <c r="Q45" s="465"/>
      <c r="R45" s="18"/>
      <c r="S45" s="281"/>
      <c r="T45" s="281"/>
      <c r="U45" s="281"/>
      <c r="V45" s="281"/>
      <c r="W45" s="281"/>
      <c r="X45" s="281"/>
      <c r="Y45" s="281"/>
      <c r="Z45" s="281"/>
      <c r="AA45" s="281"/>
      <c r="AB45" s="281"/>
      <c r="AC45" s="282"/>
    </row>
    <row r="46" spans="1:29" s="279" customFormat="1" ht="33" hidden="1" customHeight="1">
      <c r="A46" s="275"/>
      <c r="B46" s="241" t="s">
        <v>411</v>
      </c>
      <c r="C46" s="242" t="s">
        <v>412</v>
      </c>
      <c r="D46" s="725"/>
      <c r="E46" s="728"/>
      <c r="F46" s="781"/>
      <c r="G46" s="782"/>
      <c r="H46" s="782"/>
      <c r="I46" s="782"/>
      <c r="J46" s="783"/>
      <c r="K46" s="236" t="s">
        <v>959</v>
      </c>
      <c r="L46" s="237"/>
      <c r="M46" s="238" t="s">
        <v>959</v>
      </c>
      <c r="N46" s="237"/>
      <c r="O46" s="243" t="s">
        <v>428</v>
      </c>
      <c r="P46" s="237" t="s">
        <v>427</v>
      </c>
      <c r="Q46" s="465"/>
      <c r="R46" s="18"/>
      <c r="S46" s="281"/>
      <c r="T46" s="281"/>
      <c r="U46" s="281"/>
      <c r="V46" s="281"/>
      <c r="W46" s="281"/>
      <c r="X46" s="281"/>
      <c r="Y46" s="281"/>
      <c r="Z46" s="281"/>
      <c r="AA46" s="281"/>
      <c r="AB46" s="281"/>
      <c r="AC46" s="282"/>
    </row>
    <row r="47" spans="1:29" s="279" customFormat="1" ht="33" hidden="1" customHeight="1">
      <c r="A47" s="275"/>
      <c r="B47" s="241" t="s">
        <v>411</v>
      </c>
      <c r="C47" s="242" t="s">
        <v>412</v>
      </c>
      <c r="D47" s="725"/>
      <c r="E47" s="728"/>
      <c r="F47" s="781"/>
      <c r="G47" s="782"/>
      <c r="H47" s="782"/>
      <c r="I47" s="782"/>
      <c r="J47" s="783"/>
      <c r="K47" s="236" t="s">
        <v>959</v>
      </c>
      <c r="L47" s="237"/>
      <c r="M47" s="238" t="s">
        <v>959</v>
      </c>
      <c r="N47" s="237"/>
      <c r="O47" s="243" t="s">
        <v>428</v>
      </c>
      <c r="P47" s="237" t="s">
        <v>427</v>
      </c>
      <c r="Q47" s="465"/>
      <c r="R47" s="18"/>
      <c r="S47" s="281"/>
      <c r="T47" s="281"/>
      <c r="U47" s="281"/>
      <c r="V47" s="281"/>
      <c r="W47" s="281"/>
      <c r="X47" s="281"/>
      <c r="Y47" s="281"/>
      <c r="Z47" s="281"/>
      <c r="AA47" s="281"/>
      <c r="AB47" s="281"/>
      <c r="AC47" s="282"/>
    </row>
    <row r="48" spans="1:29" s="279" customFormat="1" ht="33" hidden="1" customHeight="1">
      <c r="A48" s="275"/>
      <c r="B48" s="241" t="s">
        <v>411</v>
      </c>
      <c r="C48" s="242" t="s">
        <v>412</v>
      </c>
      <c r="D48" s="725"/>
      <c r="E48" s="728"/>
      <c r="F48" s="781"/>
      <c r="G48" s="782"/>
      <c r="H48" s="782"/>
      <c r="I48" s="782"/>
      <c r="J48" s="783"/>
      <c r="K48" s="236" t="s">
        <v>959</v>
      </c>
      <c r="L48" s="237"/>
      <c r="M48" s="238" t="s">
        <v>959</v>
      </c>
      <c r="N48" s="237"/>
      <c r="O48" s="243" t="s">
        <v>428</v>
      </c>
      <c r="P48" s="237" t="s">
        <v>427</v>
      </c>
      <c r="Q48" s="465"/>
      <c r="R48" s="18"/>
      <c r="S48" s="281"/>
      <c r="T48" s="281"/>
      <c r="U48" s="281"/>
      <c r="V48" s="281"/>
      <c r="W48" s="281"/>
      <c r="X48" s="281"/>
      <c r="Y48" s="281"/>
      <c r="Z48" s="281"/>
      <c r="AA48" s="281"/>
      <c r="AB48" s="281"/>
      <c r="AC48" s="282"/>
    </row>
    <row r="49" spans="1:29" s="279" customFormat="1" ht="33" hidden="1" customHeight="1">
      <c r="A49" s="275"/>
      <c r="B49" s="241" t="s">
        <v>411</v>
      </c>
      <c r="C49" s="242" t="s">
        <v>412</v>
      </c>
      <c r="D49" s="725"/>
      <c r="E49" s="728"/>
      <c r="F49" s="781"/>
      <c r="G49" s="782"/>
      <c r="H49" s="782"/>
      <c r="I49" s="782"/>
      <c r="J49" s="783"/>
      <c r="K49" s="236" t="s">
        <v>959</v>
      </c>
      <c r="L49" s="237"/>
      <c r="M49" s="238" t="s">
        <v>959</v>
      </c>
      <c r="N49" s="237"/>
      <c r="O49" s="243" t="s">
        <v>428</v>
      </c>
      <c r="P49" s="237" t="s">
        <v>427</v>
      </c>
      <c r="Q49" s="465"/>
      <c r="R49" s="18"/>
      <c r="S49" s="281"/>
      <c r="T49" s="281"/>
      <c r="U49" s="281"/>
      <c r="V49" s="281"/>
      <c r="W49" s="281"/>
      <c r="X49" s="281"/>
      <c r="Y49" s="281"/>
      <c r="Z49" s="281"/>
      <c r="AA49" s="281"/>
      <c r="AB49" s="281"/>
      <c r="AC49" s="282"/>
    </row>
    <row r="50" spans="1:29" s="279" customFormat="1" ht="33" hidden="1" customHeight="1">
      <c r="A50" s="275"/>
      <c r="B50" s="241" t="s">
        <v>411</v>
      </c>
      <c r="C50" s="242" t="s">
        <v>412</v>
      </c>
      <c r="D50" s="725"/>
      <c r="E50" s="728"/>
      <c r="F50" s="781"/>
      <c r="G50" s="782"/>
      <c r="H50" s="782"/>
      <c r="I50" s="782"/>
      <c r="J50" s="783"/>
      <c r="K50" s="236" t="s">
        <v>959</v>
      </c>
      <c r="L50" s="237"/>
      <c r="M50" s="238" t="s">
        <v>959</v>
      </c>
      <c r="N50" s="237"/>
      <c r="O50" s="243" t="s">
        <v>428</v>
      </c>
      <c r="P50" s="237" t="s">
        <v>427</v>
      </c>
      <c r="Q50" s="465"/>
      <c r="R50" s="18"/>
      <c r="S50" s="281"/>
      <c r="T50" s="281"/>
      <c r="U50" s="281"/>
      <c r="V50" s="281"/>
      <c r="W50" s="281"/>
      <c r="X50" s="281"/>
      <c r="Y50" s="281"/>
      <c r="Z50" s="281"/>
      <c r="AA50" s="281"/>
      <c r="AB50" s="281"/>
      <c r="AC50" s="282"/>
    </row>
    <row r="51" spans="1:29" s="279" customFormat="1" ht="33" hidden="1" customHeight="1">
      <c r="A51" s="275"/>
      <c r="B51" s="241" t="s">
        <v>411</v>
      </c>
      <c r="C51" s="242" t="s">
        <v>412</v>
      </c>
      <c r="D51" s="725"/>
      <c r="E51" s="728"/>
      <c r="F51" s="781"/>
      <c r="G51" s="782"/>
      <c r="H51" s="782"/>
      <c r="I51" s="782"/>
      <c r="J51" s="783"/>
      <c r="K51" s="236" t="s">
        <v>959</v>
      </c>
      <c r="L51" s="237"/>
      <c r="M51" s="238" t="s">
        <v>959</v>
      </c>
      <c r="N51" s="237"/>
      <c r="O51" s="243" t="s">
        <v>428</v>
      </c>
      <c r="P51" s="237" t="s">
        <v>427</v>
      </c>
      <c r="Q51" s="465"/>
      <c r="R51" s="18"/>
      <c r="S51" s="281"/>
      <c r="T51" s="281"/>
      <c r="U51" s="281"/>
      <c r="V51" s="281"/>
      <c r="W51" s="281"/>
      <c r="X51" s="281"/>
      <c r="Y51" s="281"/>
      <c r="Z51" s="281"/>
      <c r="AA51" s="281"/>
      <c r="AB51" s="281"/>
      <c r="AC51" s="282"/>
    </row>
    <row r="52" spans="1:29" s="279" customFormat="1" ht="33" hidden="1" customHeight="1">
      <c r="A52" s="275"/>
      <c r="B52" s="241" t="s">
        <v>411</v>
      </c>
      <c r="C52" s="242" t="s">
        <v>412</v>
      </c>
      <c r="D52" s="725"/>
      <c r="E52" s="728"/>
      <c r="F52" s="781"/>
      <c r="G52" s="782"/>
      <c r="H52" s="782"/>
      <c r="I52" s="782"/>
      <c r="J52" s="783"/>
      <c r="K52" s="236" t="s">
        <v>959</v>
      </c>
      <c r="L52" s="237"/>
      <c r="M52" s="238" t="s">
        <v>959</v>
      </c>
      <c r="N52" s="237"/>
      <c r="O52" s="243" t="s">
        <v>428</v>
      </c>
      <c r="P52" s="237" t="s">
        <v>427</v>
      </c>
      <c r="Q52" s="465"/>
      <c r="R52" s="18"/>
      <c r="S52" s="281"/>
      <c r="T52" s="281"/>
      <c r="U52" s="281"/>
      <c r="V52" s="281"/>
      <c r="W52" s="281"/>
      <c r="X52" s="281"/>
      <c r="Y52" s="281"/>
      <c r="Z52" s="281"/>
      <c r="AA52" s="281"/>
      <c r="AB52" s="281"/>
      <c r="AC52" s="282"/>
    </row>
    <row r="53" spans="1:29" s="279" customFormat="1" ht="33" hidden="1" customHeight="1">
      <c r="A53" s="275"/>
      <c r="B53" s="241" t="s">
        <v>411</v>
      </c>
      <c r="C53" s="242" t="s">
        <v>412</v>
      </c>
      <c r="D53" s="725"/>
      <c r="E53" s="728"/>
      <c r="F53" s="781"/>
      <c r="G53" s="782"/>
      <c r="H53" s="782"/>
      <c r="I53" s="782"/>
      <c r="J53" s="783"/>
      <c r="K53" s="236" t="s">
        <v>959</v>
      </c>
      <c r="L53" s="237"/>
      <c r="M53" s="238" t="s">
        <v>959</v>
      </c>
      <c r="N53" s="237"/>
      <c r="O53" s="243" t="s">
        <v>428</v>
      </c>
      <c r="P53" s="237" t="s">
        <v>427</v>
      </c>
      <c r="Q53" s="465"/>
      <c r="R53" s="18"/>
      <c r="S53" s="281"/>
      <c r="T53" s="281"/>
      <c r="U53" s="281"/>
      <c r="V53" s="281"/>
      <c r="W53" s="281"/>
      <c r="X53" s="281"/>
      <c r="Y53" s="281"/>
      <c r="Z53" s="281"/>
      <c r="AA53" s="281"/>
      <c r="AB53" s="281"/>
      <c r="AC53" s="282"/>
    </row>
    <row r="54" spans="1:29" s="279" customFormat="1" ht="33" hidden="1" customHeight="1">
      <c r="A54" s="275"/>
      <c r="B54" s="241" t="s">
        <v>411</v>
      </c>
      <c r="C54" s="242" t="s">
        <v>412</v>
      </c>
      <c r="D54" s="725"/>
      <c r="E54" s="728"/>
      <c r="F54" s="781"/>
      <c r="G54" s="782"/>
      <c r="H54" s="782"/>
      <c r="I54" s="782"/>
      <c r="J54" s="783"/>
      <c r="K54" s="236" t="s">
        <v>959</v>
      </c>
      <c r="L54" s="237"/>
      <c r="M54" s="238" t="s">
        <v>959</v>
      </c>
      <c r="N54" s="237"/>
      <c r="O54" s="243" t="s">
        <v>428</v>
      </c>
      <c r="P54" s="237" t="s">
        <v>427</v>
      </c>
      <c r="Q54" s="465"/>
      <c r="R54" s="18"/>
      <c r="S54" s="281"/>
      <c r="T54" s="281"/>
      <c r="U54" s="281"/>
      <c r="V54" s="281"/>
      <c r="W54" s="281"/>
      <c r="X54" s="281"/>
      <c r="Y54" s="281"/>
      <c r="Z54" s="281"/>
      <c r="AA54" s="281"/>
      <c r="AB54" s="281"/>
      <c r="AC54" s="282"/>
    </row>
    <row r="55" spans="1:29" s="279" customFormat="1" ht="33" hidden="1" customHeight="1">
      <c r="A55" s="275"/>
      <c r="B55" s="241" t="s">
        <v>411</v>
      </c>
      <c r="C55" s="242" t="s">
        <v>412</v>
      </c>
      <c r="D55" s="725"/>
      <c r="E55" s="728"/>
      <c r="F55" s="781"/>
      <c r="G55" s="782"/>
      <c r="H55" s="782"/>
      <c r="I55" s="782"/>
      <c r="J55" s="783"/>
      <c r="K55" s="236" t="s">
        <v>959</v>
      </c>
      <c r="L55" s="237"/>
      <c r="M55" s="238" t="s">
        <v>959</v>
      </c>
      <c r="N55" s="237"/>
      <c r="O55" s="243" t="s">
        <v>428</v>
      </c>
      <c r="P55" s="237" t="s">
        <v>427</v>
      </c>
      <c r="Q55" s="465"/>
      <c r="R55" s="18"/>
      <c r="S55" s="281"/>
      <c r="T55" s="281"/>
      <c r="U55" s="281"/>
      <c r="V55" s="281"/>
      <c r="W55" s="281"/>
      <c r="X55" s="281"/>
      <c r="Y55" s="281"/>
      <c r="Z55" s="281"/>
      <c r="AA55" s="281"/>
      <c r="AB55" s="281"/>
      <c r="AC55" s="282"/>
    </row>
    <row r="56" spans="1:29" s="279" customFormat="1" ht="33" hidden="1" customHeight="1">
      <c r="A56" s="275"/>
      <c r="B56" s="241" t="s">
        <v>411</v>
      </c>
      <c r="C56" s="242" t="s">
        <v>412</v>
      </c>
      <c r="D56" s="725"/>
      <c r="E56" s="728"/>
      <c r="F56" s="781"/>
      <c r="G56" s="782"/>
      <c r="H56" s="782"/>
      <c r="I56" s="782"/>
      <c r="J56" s="783"/>
      <c r="K56" s="236" t="s">
        <v>959</v>
      </c>
      <c r="L56" s="237"/>
      <c r="M56" s="238" t="s">
        <v>959</v>
      </c>
      <c r="N56" s="237"/>
      <c r="O56" s="243" t="s">
        <v>428</v>
      </c>
      <c r="P56" s="237" t="s">
        <v>427</v>
      </c>
      <c r="Q56" s="465"/>
      <c r="R56" s="18"/>
      <c r="S56" s="281"/>
      <c r="T56" s="281"/>
      <c r="U56" s="281"/>
      <c r="V56" s="281"/>
      <c r="W56" s="281"/>
      <c r="X56" s="281"/>
      <c r="Y56" s="281"/>
      <c r="Z56" s="281"/>
      <c r="AA56" s="281"/>
      <c r="AB56" s="281"/>
      <c r="AC56" s="282"/>
    </row>
    <row r="57" spans="1:29" s="279" customFormat="1" ht="33" hidden="1" customHeight="1">
      <c r="A57" s="275"/>
      <c r="B57" s="241" t="s">
        <v>411</v>
      </c>
      <c r="C57" s="242" t="s">
        <v>412</v>
      </c>
      <c r="D57" s="725"/>
      <c r="E57" s="728"/>
      <c r="F57" s="781"/>
      <c r="G57" s="782"/>
      <c r="H57" s="782"/>
      <c r="I57" s="782"/>
      <c r="J57" s="783"/>
      <c r="K57" s="236" t="s">
        <v>959</v>
      </c>
      <c r="L57" s="237"/>
      <c r="M57" s="238" t="s">
        <v>959</v>
      </c>
      <c r="N57" s="237"/>
      <c r="O57" s="243" t="s">
        <v>428</v>
      </c>
      <c r="P57" s="237" t="s">
        <v>427</v>
      </c>
      <c r="Q57" s="465"/>
      <c r="R57" s="18"/>
      <c r="S57" s="281"/>
      <c r="T57" s="281"/>
      <c r="U57" s="281"/>
      <c r="V57" s="281"/>
      <c r="W57" s="281"/>
      <c r="X57" s="281"/>
      <c r="Y57" s="281"/>
      <c r="Z57" s="281"/>
      <c r="AA57" s="281"/>
      <c r="AB57" s="281"/>
      <c r="AC57" s="282"/>
    </row>
    <row r="58" spans="1:29" s="279" customFormat="1" ht="33" hidden="1" customHeight="1">
      <c r="A58" s="275"/>
      <c r="B58" s="241" t="s">
        <v>411</v>
      </c>
      <c r="C58" s="242" t="s">
        <v>412</v>
      </c>
      <c r="D58" s="725"/>
      <c r="E58" s="728"/>
      <c r="F58" s="781"/>
      <c r="G58" s="782"/>
      <c r="H58" s="782"/>
      <c r="I58" s="782"/>
      <c r="J58" s="783"/>
      <c r="K58" s="236" t="s">
        <v>959</v>
      </c>
      <c r="L58" s="237"/>
      <c r="M58" s="238" t="s">
        <v>959</v>
      </c>
      <c r="N58" s="237"/>
      <c r="O58" s="243" t="s">
        <v>428</v>
      </c>
      <c r="P58" s="237" t="s">
        <v>427</v>
      </c>
      <c r="Q58" s="465"/>
      <c r="R58" s="18"/>
      <c r="S58" s="281"/>
      <c r="T58" s="281"/>
      <c r="U58" s="281"/>
      <c r="V58" s="281"/>
      <c r="W58" s="281"/>
      <c r="X58" s="281"/>
      <c r="Y58" s="281"/>
      <c r="Z58" s="281"/>
      <c r="AA58" s="281"/>
      <c r="AB58" s="281"/>
      <c r="AC58" s="282"/>
    </row>
    <row r="59" spans="1:29" s="279" customFormat="1" ht="33" hidden="1" customHeight="1">
      <c r="A59" s="275"/>
      <c r="B59" s="241" t="s">
        <v>411</v>
      </c>
      <c r="C59" s="242" t="s">
        <v>412</v>
      </c>
      <c r="D59" s="725"/>
      <c r="E59" s="728"/>
      <c r="F59" s="781"/>
      <c r="G59" s="782"/>
      <c r="H59" s="782"/>
      <c r="I59" s="782"/>
      <c r="J59" s="783"/>
      <c r="K59" s="236" t="s">
        <v>959</v>
      </c>
      <c r="L59" s="237"/>
      <c r="M59" s="238" t="s">
        <v>959</v>
      </c>
      <c r="N59" s="237"/>
      <c r="O59" s="243" t="s">
        <v>428</v>
      </c>
      <c r="P59" s="237" t="s">
        <v>427</v>
      </c>
      <c r="Q59" s="465"/>
      <c r="R59" s="18"/>
      <c r="S59" s="281"/>
      <c r="T59" s="281"/>
      <c r="U59" s="281"/>
      <c r="V59" s="281"/>
      <c r="W59" s="281"/>
      <c r="X59" s="281"/>
      <c r="Y59" s="281"/>
      <c r="Z59" s="281"/>
      <c r="AA59" s="281"/>
      <c r="AB59" s="281"/>
      <c r="AC59" s="282"/>
    </row>
    <row r="60" spans="1:29" s="279" customFormat="1" ht="33" hidden="1" customHeight="1">
      <c r="A60" s="275"/>
      <c r="B60" s="241" t="s">
        <v>411</v>
      </c>
      <c r="C60" s="242" t="s">
        <v>412</v>
      </c>
      <c r="D60" s="725"/>
      <c r="E60" s="728"/>
      <c r="F60" s="781"/>
      <c r="G60" s="782"/>
      <c r="H60" s="782"/>
      <c r="I60" s="782"/>
      <c r="J60" s="783"/>
      <c r="K60" s="236" t="s">
        <v>959</v>
      </c>
      <c r="L60" s="237"/>
      <c r="M60" s="238" t="s">
        <v>959</v>
      </c>
      <c r="N60" s="237"/>
      <c r="O60" s="243" t="s">
        <v>428</v>
      </c>
      <c r="P60" s="237" t="s">
        <v>427</v>
      </c>
      <c r="Q60" s="465"/>
      <c r="R60" s="18"/>
      <c r="S60" s="281"/>
      <c r="T60" s="281"/>
      <c r="U60" s="281"/>
      <c r="V60" s="281"/>
      <c r="W60" s="281"/>
      <c r="X60" s="281"/>
      <c r="Y60" s="281"/>
      <c r="Z60" s="281"/>
      <c r="AA60" s="281"/>
      <c r="AB60" s="281"/>
      <c r="AC60" s="282"/>
    </row>
    <row r="61" spans="1:29" s="279" customFormat="1" ht="33" hidden="1" customHeight="1">
      <c r="A61" s="275"/>
      <c r="B61" s="241" t="s">
        <v>411</v>
      </c>
      <c r="C61" s="242" t="s">
        <v>412</v>
      </c>
      <c r="D61" s="725"/>
      <c r="E61" s="728"/>
      <c r="F61" s="781"/>
      <c r="G61" s="782"/>
      <c r="H61" s="782"/>
      <c r="I61" s="782"/>
      <c r="J61" s="783"/>
      <c r="K61" s="236" t="s">
        <v>959</v>
      </c>
      <c r="L61" s="237"/>
      <c r="M61" s="238" t="s">
        <v>959</v>
      </c>
      <c r="N61" s="237"/>
      <c r="O61" s="243" t="s">
        <v>428</v>
      </c>
      <c r="P61" s="237" t="s">
        <v>427</v>
      </c>
      <c r="Q61" s="465"/>
      <c r="R61" s="18"/>
      <c r="S61" s="281"/>
      <c r="T61" s="281"/>
      <c r="U61" s="281"/>
      <c r="V61" s="281"/>
      <c r="W61" s="281"/>
      <c r="X61" s="281"/>
      <c r="Y61" s="281"/>
      <c r="Z61" s="281"/>
      <c r="AA61" s="281"/>
      <c r="AB61" s="281"/>
      <c r="AC61" s="282"/>
    </row>
    <row r="62" spans="1:29" s="279" customFormat="1" ht="33" hidden="1" customHeight="1">
      <c r="A62" s="275"/>
      <c r="B62" s="241" t="s">
        <v>411</v>
      </c>
      <c r="C62" s="242" t="s">
        <v>412</v>
      </c>
      <c r="D62" s="725"/>
      <c r="E62" s="728"/>
      <c r="F62" s="781"/>
      <c r="G62" s="782"/>
      <c r="H62" s="782"/>
      <c r="I62" s="782"/>
      <c r="J62" s="783"/>
      <c r="K62" s="236" t="s">
        <v>959</v>
      </c>
      <c r="L62" s="237"/>
      <c r="M62" s="238" t="s">
        <v>959</v>
      </c>
      <c r="N62" s="237"/>
      <c r="O62" s="243" t="s">
        <v>428</v>
      </c>
      <c r="P62" s="237" t="s">
        <v>427</v>
      </c>
      <c r="Q62" s="465"/>
      <c r="R62" s="18"/>
      <c r="S62" s="281"/>
      <c r="T62" s="281"/>
      <c r="U62" s="281"/>
      <c r="V62" s="281"/>
      <c r="W62" s="281"/>
      <c r="X62" s="281"/>
      <c r="Y62" s="281"/>
      <c r="Z62" s="281"/>
      <c r="AA62" s="281"/>
      <c r="AB62" s="281"/>
      <c r="AC62" s="282"/>
    </row>
    <row r="63" spans="1:29" s="279" customFormat="1" ht="33" hidden="1" customHeight="1">
      <c r="A63" s="275"/>
      <c r="B63" s="241" t="s">
        <v>411</v>
      </c>
      <c r="C63" s="242" t="s">
        <v>412</v>
      </c>
      <c r="D63" s="725"/>
      <c r="E63" s="728"/>
      <c r="F63" s="781"/>
      <c r="G63" s="782"/>
      <c r="H63" s="782"/>
      <c r="I63" s="782"/>
      <c r="J63" s="783"/>
      <c r="K63" s="236" t="s">
        <v>959</v>
      </c>
      <c r="L63" s="237"/>
      <c r="M63" s="238" t="s">
        <v>959</v>
      </c>
      <c r="N63" s="237"/>
      <c r="O63" s="243" t="s">
        <v>428</v>
      </c>
      <c r="P63" s="237" t="s">
        <v>427</v>
      </c>
      <c r="Q63" s="465"/>
      <c r="R63" s="18"/>
      <c r="S63" s="281"/>
      <c r="T63" s="281"/>
      <c r="U63" s="281"/>
      <c r="V63" s="281"/>
      <c r="W63" s="281"/>
      <c r="X63" s="281"/>
      <c r="Y63" s="281"/>
      <c r="Z63" s="281"/>
      <c r="AA63" s="281"/>
      <c r="AB63" s="281"/>
      <c r="AC63" s="282"/>
    </row>
    <row r="64" spans="1:29" s="279" customFormat="1" ht="33" hidden="1" customHeight="1">
      <c r="A64" s="275"/>
      <c r="B64" s="241" t="s">
        <v>411</v>
      </c>
      <c r="C64" s="242" t="s">
        <v>412</v>
      </c>
      <c r="D64" s="725"/>
      <c r="E64" s="728"/>
      <c r="F64" s="781"/>
      <c r="G64" s="782"/>
      <c r="H64" s="782"/>
      <c r="I64" s="782"/>
      <c r="J64" s="783"/>
      <c r="K64" s="236" t="s">
        <v>959</v>
      </c>
      <c r="L64" s="237"/>
      <c r="M64" s="238" t="s">
        <v>959</v>
      </c>
      <c r="N64" s="237"/>
      <c r="O64" s="243" t="s">
        <v>428</v>
      </c>
      <c r="P64" s="237" t="s">
        <v>427</v>
      </c>
      <c r="Q64" s="465"/>
      <c r="R64" s="18"/>
      <c r="S64" s="281"/>
      <c r="T64" s="281"/>
      <c r="U64" s="281"/>
      <c r="V64" s="281"/>
      <c r="W64" s="281"/>
      <c r="X64" s="281"/>
      <c r="Y64" s="281"/>
      <c r="Z64" s="281"/>
      <c r="AA64" s="281"/>
      <c r="AB64" s="281"/>
      <c r="AC64" s="282"/>
    </row>
    <row r="65" spans="1:29" s="279" customFormat="1" ht="33" hidden="1" customHeight="1">
      <c r="A65" s="275"/>
      <c r="B65" s="241" t="s">
        <v>411</v>
      </c>
      <c r="C65" s="242" t="s">
        <v>412</v>
      </c>
      <c r="D65" s="725"/>
      <c r="E65" s="728"/>
      <c r="F65" s="781"/>
      <c r="G65" s="782"/>
      <c r="H65" s="782"/>
      <c r="I65" s="782"/>
      <c r="J65" s="783"/>
      <c r="K65" s="236" t="s">
        <v>959</v>
      </c>
      <c r="L65" s="237"/>
      <c r="M65" s="238" t="s">
        <v>959</v>
      </c>
      <c r="N65" s="237"/>
      <c r="O65" s="243" t="s">
        <v>428</v>
      </c>
      <c r="P65" s="237" t="s">
        <v>427</v>
      </c>
      <c r="Q65" s="465"/>
      <c r="R65" s="18"/>
      <c r="S65" s="281"/>
      <c r="T65" s="281"/>
      <c r="U65" s="281"/>
      <c r="V65" s="281"/>
      <c r="W65" s="281"/>
      <c r="X65" s="281"/>
      <c r="Y65" s="281"/>
      <c r="Z65" s="281"/>
      <c r="AA65" s="281"/>
      <c r="AB65" s="281"/>
      <c r="AC65" s="282"/>
    </row>
    <row r="66" spans="1:29" s="279" customFormat="1" ht="33" hidden="1" customHeight="1">
      <c r="A66" s="275"/>
      <c r="B66" s="241" t="s">
        <v>411</v>
      </c>
      <c r="C66" s="242" t="s">
        <v>412</v>
      </c>
      <c r="D66" s="725"/>
      <c r="E66" s="728"/>
      <c r="F66" s="781"/>
      <c r="G66" s="782"/>
      <c r="H66" s="782"/>
      <c r="I66" s="782"/>
      <c r="J66" s="783"/>
      <c r="K66" s="236" t="s">
        <v>959</v>
      </c>
      <c r="L66" s="237"/>
      <c r="M66" s="238" t="s">
        <v>959</v>
      </c>
      <c r="N66" s="237"/>
      <c r="O66" s="243" t="s">
        <v>428</v>
      </c>
      <c r="P66" s="237" t="s">
        <v>427</v>
      </c>
      <c r="Q66" s="465"/>
      <c r="R66" s="18"/>
      <c r="S66" s="281"/>
      <c r="T66" s="281"/>
      <c r="U66" s="281"/>
      <c r="V66" s="281"/>
      <c r="W66" s="281"/>
      <c r="X66" s="281"/>
      <c r="Y66" s="281"/>
      <c r="Z66" s="281"/>
      <c r="AA66" s="281"/>
      <c r="AB66" s="281"/>
      <c r="AC66" s="282"/>
    </row>
    <row r="67" spans="1:29" s="279" customFormat="1" ht="33" hidden="1" customHeight="1">
      <c r="A67" s="275"/>
      <c r="B67" s="241" t="s">
        <v>411</v>
      </c>
      <c r="C67" s="242" t="s">
        <v>412</v>
      </c>
      <c r="D67" s="725"/>
      <c r="E67" s="728"/>
      <c r="F67" s="781"/>
      <c r="G67" s="782"/>
      <c r="H67" s="782"/>
      <c r="I67" s="782"/>
      <c r="J67" s="783"/>
      <c r="K67" s="236" t="s">
        <v>959</v>
      </c>
      <c r="L67" s="237"/>
      <c r="M67" s="238" t="s">
        <v>959</v>
      </c>
      <c r="N67" s="237"/>
      <c r="O67" s="243" t="s">
        <v>428</v>
      </c>
      <c r="P67" s="237" t="s">
        <v>427</v>
      </c>
      <c r="Q67" s="465"/>
      <c r="R67" s="18"/>
      <c r="S67" s="281"/>
      <c r="T67" s="281"/>
      <c r="U67" s="281"/>
      <c r="V67" s="281"/>
      <c r="W67" s="281"/>
      <c r="X67" s="281"/>
      <c r="Y67" s="281"/>
      <c r="Z67" s="281"/>
      <c r="AA67" s="281"/>
      <c r="AB67" s="281"/>
      <c r="AC67" s="282"/>
    </row>
    <row r="68" spans="1:29" s="279" customFormat="1" ht="33" hidden="1" customHeight="1">
      <c r="A68" s="275"/>
      <c r="B68" s="241" t="s">
        <v>411</v>
      </c>
      <c r="C68" s="242" t="s">
        <v>412</v>
      </c>
      <c r="D68" s="725"/>
      <c r="E68" s="728"/>
      <c r="F68" s="781"/>
      <c r="G68" s="782"/>
      <c r="H68" s="782"/>
      <c r="I68" s="782"/>
      <c r="J68" s="783"/>
      <c r="K68" s="236" t="s">
        <v>959</v>
      </c>
      <c r="L68" s="237"/>
      <c r="M68" s="238" t="s">
        <v>959</v>
      </c>
      <c r="N68" s="237"/>
      <c r="O68" s="243" t="s">
        <v>428</v>
      </c>
      <c r="P68" s="237" t="s">
        <v>427</v>
      </c>
      <c r="Q68" s="465"/>
      <c r="R68" s="18"/>
      <c r="S68" s="281"/>
      <c r="T68" s="281"/>
      <c r="U68" s="281"/>
      <c r="V68" s="281"/>
      <c r="W68" s="281"/>
      <c r="X68" s="281"/>
      <c r="Y68" s="281"/>
      <c r="Z68" s="281"/>
      <c r="AA68" s="281"/>
      <c r="AB68" s="281"/>
      <c r="AC68" s="282"/>
    </row>
    <row r="69" spans="1:29" s="279" customFormat="1" ht="33" hidden="1" customHeight="1">
      <c r="A69" s="275"/>
      <c r="B69" s="241" t="s">
        <v>411</v>
      </c>
      <c r="C69" s="242" t="s">
        <v>412</v>
      </c>
      <c r="D69" s="725"/>
      <c r="E69" s="728"/>
      <c r="F69" s="781"/>
      <c r="G69" s="782"/>
      <c r="H69" s="782"/>
      <c r="I69" s="782"/>
      <c r="J69" s="783"/>
      <c r="K69" s="236" t="s">
        <v>959</v>
      </c>
      <c r="L69" s="237"/>
      <c r="M69" s="238" t="s">
        <v>959</v>
      </c>
      <c r="N69" s="237"/>
      <c r="O69" s="243" t="s">
        <v>428</v>
      </c>
      <c r="P69" s="237" t="s">
        <v>427</v>
      </c>
      <c r="Q69" s="465"/>
      <c r="R69" s="18"/>
      <c r="S69" s="281"/>
      <c r="T69" s="281"/>
      <c r="U69" s="281"/>
      <c r="V69" s="281"/>
      <c r="W69" s="281"/>
      <c r="X69" s="281"/>
      <c r="Y69" s="281"/>
      <c r="Z69" s="281"/>
      <c r="AA69" s="281"/>
      <c r="AB69" s="281"/>
      <c r="AC69" s="282"/>
    </row>
    <row r="70" spans="1:29" s="279" customFormat="1" ht="33" hidden="1" customHeight="1">
      <c r="A70" s="275"/>
      <c r="B70" s="241" t="s">
        <v>411</v>
      </c>
      <c r="C70" s="242" t="s">
        <v>412</v>
      </c>
      <c r="D70" s="725"/>
      <c r="E70" s="728"/>
      <c r="F70" s="781"/>
      <c r="G70" s="782"/>
      <c r="H70" s="782"/>
      <c r="I70" s="782"/>
      <c r="J70" s="783"/>
      <c r="K70" s="236" t="s">
        <v>959</v>
      </c>
      <c r="L70" s="237"/>
      <c r="M70" s="238" t="s">
        <v>959</v>
      </c>
      <c r="N70" s="237"/>
      <c r="O70" s="243" t="s">
        <v>428</v>
      </c>
      <c r="P70" s="237" t="s">
        <v>427</v>
      </c>
      <c r="Q70" s="465"/>
      <c r="R70" s="18"/>
      <c r="S70" s="281"/>
      <c r="T70" s="281"/>
      <c r="U70" s="281"/>
      <c r="V70" s="281"/>
      <c r="W70" s="281"/>
      <c r="X70" s="281"/>
      <c r="Y70" s="281"/>
      <c r="Z70" s="281"/>
      <c r="AA70" s="281"/>
      <c r="AB70" s="281"/>
      <c r="AC70" s="282"/>
    </row>
    <row r="71" spans="1:29" s="279" customFormat="1" ht="33" hidden="1" customHeight="1">
      <c r="A71" s="275"/>
      <c r="B71" s="241" t="s">
        <v>411</v>
      </c>
      <c r="C71" s="242" t="s">
        <v>412</v>
      </c>
      <c r="D71" s="725"/>
      <c r="E71" s="728"/>
      <c r="F71" s="781"/>
      <c r="G71" s="782"/>
      <c r="H71" s="782"/>
      <c r="I71" s="782"/>
      <c r="J71" s="783"/>
      <c r="K71" s="236" t="s">
        <v>959</v>
      </c>
      <c r="L71" s="237"/>
      <c r="M71" s="238" t="s">
        <v>959</v>
      </c>
      <c r="N71" s="237"/>
      <c r="O71" s="243" t="s">
        <v>428</v>
      </c>
      <c r="P71" s="237" t="s">
        <v>427</v>
      </c>
      <c r="Q71" s="465"/>
      <c r="R71" s="18"/>
      <c r="S71" s="281"/>
      <c r="T71" s="281"/>
      <c r="U71" s="281"/>
      <c r="V71" s="281"/>
      <c r="W71" s="281"/>
      <c r="X71" s="281"/>
      <c r="Y71" s="281"/>
      <c r="Z71" s="281"/>
      <c r="AA71" s="281"/>
      <c r="AB71" s="281"/>
      <c r="AC71" s="282"/>
    </row>
    <row r="72" spans="1:29" s="279" customFormat="1" ht="33" hidden="1" customHeight="1">
      <c r="A72" s="275"/>
      <c r="B72" s="241" t="s">
        <v>411</v>
      </c>
      <c r="C72" s="242" t="s">
        <v>412</v>
      </c>
      <c r="D72" s="725"/>
      <c r="E72" s="728"/>
      <c r="F72" s="781"/>
      <c r="G72" s="782"/>
      <c r="H72" s="782"/>
      <c r="I72" s="782"/>
      <c r="J72" s="783"/>
      <c r="K72" s="236" t="s">
        <v>959</v>
      </c>
      <c r="L72" s="237"/>
      <c r="M72" s="238" t="s">
        <v>959</v>
      </c>
      <c r="N72" s="237"/>
      <c r="O72" s="243" t="s">
        <v>428</v>
      </c>
      <c r="P72" s="237" t="s">
        <v>427</v>
      </c>
      <c r="Q72" s="465"/>
      <c r="R72" s="18"/>
      <c r="S72" s="281"/>
      <c r="T72" s="281"/>
      <c r="U72" s="281"/>
      <c r="V72" s="281"/>
      <c r="W72" s="281"/>
      <c r="X72" s="281"/>
      <c r="Y72" s="281"/>
      <c r="Z72" s="281"/>
      <c r="AA72" s="281"/>
      <c r="AB72" s="281"/>
      <c r="AC72" s="282"/>
    </row>
    <row r="73" spans="1:29" s="279" customFormat="1" ht="33" hidden="1" customHeight="1">
      <c r="A73" s="275"/>
      <c r="B73" s="241" t="s">
        <v>411</v>
      </c>
      <c r="C73" s="242" t="s">
        <v>412</v>
      </c>
      <c r="D73" s="725"/>
      <c r="E73" s="728"/>
      <c r="F73" s="781"/>
      <c r="G73" s="782"/>
      <c r="H73" s="782"/>
      <c r="I73" s="782"/>
      <c r="J73" s="783"/>
      <c r="K73" s="236" t="s">
        <v>959</v>
      </c>
      <c r="L73" s="237"/>
      <c r="M73" s="238" t="s">
        <v>959</v>
      </c>
      <c r="N73" s="237"/>
      <c r="O73" s="243" t="s">
        <v>428</v>
      </c>
      <c r="P73" s="237" t="s">
        <v>427</v>
      </c>
      <c r="Q73" s="465"/>
      <c r="R73" s="18"/>
      <c r="S73" s="281"/>
      <c r="T73" s="281"/>
      <c r="U73" s="281"/>
      <c r="V73" s="281"/>
      <c r="W73" s="281"/>
      <c r="X73" s="281"/>
      <c r="Y73" s="281"/>
      <c r="Z73" s="281"/>
      <c r="AA73" s="281"/>
      <c r="AB73" s="281"/>
      <c r="AC73" s="282"/>
    </row>
    <row r="74" spans="1:29" s="279" customFormat="1" ht="33" hidden="1" customHeight="1">
      <c r="A74" s="275"/>
      <c r="B74" s="241" t="s">
        <v>411</v>
      </c>
      <c r="C74" s="242" t="s">
        <v>412</v>
      </c>
      <c r="D74" s="725"/>
      <c r="E74" s="728"/>
      <c r="F74" s="781"/>
      <c r="G74" s="782"/>
      <c r="H74" s="782"/>
      <c r="I74" s="782"/>
      <c r="J74" s="783"/>
      <c r="K74" s="236" t="s">
        <v>959</v>
      </c>
      <c r="L74" s="237"/>
      <c r="M74" s="238" t="s">
        <v>959</v>
      </c>
      <c r="N74" s="237"/>
      <c r="O74" s="243" t="s">
        <v>428</v>
      </c>
      <c r="P74" s="237" t="s">
        <v>427</v>
      </c>
      <c r="Q74" s="465"/>
      <c r="R74" s="18"/>
      <c r="S74" s="281"/>
      <c r="T74" s="281"/>
      <c r="U74" s="281"/>
      <c r="V74" s="281"/>
      <c r="W74" s="281"/>
      <c r="X74" s="281"/>
      <c r="Y74" s="281"/>
      <c r="Z74" s="281"/>
      <c r="AA74" s="281"/>
      <c r="AB74" s="281"/>
      <c r="AC74" s="282"/>
    </row>
    <row r="75" spans="1:29" s="279" customFormat="1" ht="34.5" hidden="1" customHeight="1">
      <c r="A75" s="275"/>
      <c r="B75" s="241" t="s">
        <v>411</v>
      </c>
      <c r="C75" s="242" t="s">
        <v>412</v>
      </c>
      <c r="D75" s="725"/>
      <c r="E75" s="728"/>
      <c r="F75" s="781"/>
      <c r="G75" s="782"/>
      <c r="H75" s="782"/>
      <c r="I75" s="782"/>
      <c r="J75" s="783"/>
      <c r="K75" s="236" t="s">
        <v>959</v>
      </c>
      <c r="L75" s="237"/>
      <c r="M75" s="238" t="s">
        <v>959</v>
      </c>
      <c r="N75" s="237"/>
      <c r="O75" s="243" t="s">
        <v>428</v>
      </c>
      <c r="P75" s="237" t="s">
        <v>427</v>
      </c>
      <c r="Q75" s="465"/>
      <c r="R75" s="18"/>
      <c r="S75" s="281"/>
      <c r="T75" s="281"/>
      <c r="U75" s="281"/>
      <c r="V75" s="281"/>
      <c r="W75" s="281"/>
      <c r="X75" s="281"/>
      <c r="Y75" s="281"/>
      <c r="Z75" s="281"/>
      <c r="AA75" s="281"/>
      <c r="AB75" s="281"/>
      <c r="AC75" s="282"/>
    </row>
    <row r="76" spans="1:29" s="279" customFormat="1" ht="34.5" hidden="1" customHeight="1">
      <c r="A76" s="275"/>
      <c r="B76" s="241" t="s">
        <v>411</v>
      </c>
      <c r="C76" s="242" t="s">
        <v>412</v>
      </c>
      <c r="D76" s="725"/>
      <c r="E76" s="728"/>
      <c r="F76" s="781"/>
      <c r="G76" s="782"/>
      <c r="H76" s="782"/>
      <c r="I76" s="782"/>
      <c r="J76" s="783"/>
      <c r="K76" s="236" t="s">
        <v>959</v>
      </c>
      <c r="L76" s="237"/>
      <c r="M76" s="238" t="s">
        <v>959</v>
      </c>
      <c r="N76" s="237"/>
      <c r="O76" s="243" t="s">
        <v>428</v>
      </c>
      <c r="P76" s="237" t="s">
        <v>427</v>
      </c>
      <c r="Q76" s="465"/>
      <c r="R76" s="18"/>
      <c r="S76" s="281"/>
      <c r="T76" s="281"/>
      <c r="U76" s="281"/>
      <c r="V76" s="281"/>
      <c r="W76" s="281"/>
      <c r="X76" s="281"/>
      <c r="Y76" s="281"/>
      <c r="Z76" s="281"/>
      <c r="AA76" s="281"/>
      <c r="AB76" s="281"/>
      <c r="AC76" s="282"/>
    </row>
    <row r="77" spans="1:29" s="279" customFormat="1" ht="34.5" hidden="1" customHeight="1">
      <c r="A77" s="275"/>
      <c r="B77" s="241" t="s">
        <v>411</v>
      </c>
      <c r="C77" s="242" t="s">
        <v>412</v>
      </c>
      <c r="D77" s="725"/>
      <c r="E77" s="728"/>
      <c r="F77" s="781"/>
      <c r="G77" s="782"/>
      <c r="H77" s="782"/>
      <c r="I77" s="782"/>
      <c r="J77" s="783"/>
      <c r="K77" s="236" t="s">
        <v>959</v>
      </c>
      <c r="L77" s="237"/>
      <c r="M77" s="238" t="s">
        <v>959</v>
      </c>
      <c r="N77" s="237"/>
      <c r="O77" s="243" t="s">
        <v>428</v>
      </c>
      <c r="P77" s="237" t="s">
        <v>427</v>
      </c>
      <c r="Q77" s="465"/>
      <c r="R77" s="18"/>
      <c r="S77" s="281"/>
      <c r="T77" s="281"/>
      <c r="U77" s="281"/>
      <c r="V77" s="281"/>
      <c r="W77" s="281"/>
      <c r="X77" s="281"/>
      <c r="Y77" s="281"/>
      <c r="Z77" s="281"/>
      <c r="AA77" s="281"/>
      <c r="AB77" s="281"/>
      <c r="AC77" s="282"/>
    </row>
    <row r="78" spans="1:29" s="279" customFormat="1" ht="34.5" hidden="1" customHeight="1">
      <c r="A78" s="275"/>
      <c r="B78" s="241" t="s">
        <v>411</v>
      </c>
      <c r="C78" s="242" t="s">
        <v>412</v>
      </c>
      <c r="D78" s="725"/>
      <c r="E78" s="728"/>
      <c r="F78" s="781"/>
      <c r="G78" s="782"/>
      <c r="H78" s="782"/>
      <c r="I78" s="782"/>
      <c r="J78" s="783"/>
      <c r="K78" s="236" t="s">
        <v>959</v>
      </c>
      <c r="L78" s="237"/>
      <c r="M78" s="238" t="s">
        <v>959</v>
      </c>
      <c r="N78" s="237"/>
      <c r="O78" s="243" t="s">
        <v>428</v>
      </c>
      <c r="P78" s="237" t="s">
        <v>427</v>
      </c>
      <c r="Q78" s="465"/>
      <c r="R78" s="18"/>
      <c r="S78" s="281"/>
      <c r="T78" s="281"/>
      <c r="U78" s="281"/>
      <c r="V78" s="281"/>
      <c r="W78" s="281"/>
      <c r="X78" s="281"/>
      <c r="Y78" s="281"/>
      <c r="Z78" s="281"/>
      <c r="AA78" s="281"/>
      <c r="AB78" s="281"/>
      <c r="AC78" s="282"/>
    </row>
    <row r="79" spans="1:29" s="279" customFormat="1" ht="34.5" hidden="1" customHeight="1">
      <c r="A79" s="275"/>
      <c r="B79" s="241" t="s">
        <v>411</v>
      </c>
      <c r="C79" s="242" t="s">
        <v>412</v>
      </c>
      <c r="D79" s="725"/>
      <c r="E79" s="728"/>
      <c r="F79" s="781"/>
      <c r="G79" s="782"/>
      <c r="H79" s="782"/>
      <c r="I79" s="782"/>
      <c r="J79" s="783"/>
      <c r="K79" s="236" t="s">
        <v>959</v>
      </c>
      <c r="L79" s="237"/>
      <c r="M79" s="238" t="s">
        <v>959</v>
      </c>
      <c r="N79" s="237"/>
      <c r="O79" s="243" t="s">
        <v>428</v>
      </c>
      <c r="P79" s="237" t="s">
        <v>427</v>
      </c>
      <c r="Q79" s="465"/>
      <c r="R79" s="18"/>
      <c r="S79" s="281"/>
      <c r="T79" s="281"/>
      <c r="U79" s="281"/>
      <c r="V79" s="281"/>
      <c r="W79" s="281"/>
      <c r="X79" s="281"/>
      <c r="Y79" s="281"/>
      <c r="Z79" s="281"/>
      <c r="AA79" s="281"/>
      <c r="AB79" s="281"/>
      <c r="AC79" s="282"/>
    </row>
    <row r="80" spans="1:29" s="279" customFormat="1" ht="34.5" hidden="1" customHeight="1">
      <c r="A80" s="275"/>
      <c r="B80" s="241" t="s">
        <v>411</v>
      </c>
      <c r="C80" s="242" t="s">
        <v>412</v>
      </c>
      <c r="D80" s="725"/>
      <c r="E80" s="728"/>
      <c r="F80" s="781"/>
      <c r="G80" s="782"/>
      <c r="H80" s="782"/>
      <c r="I80" s="782"/>
      <c r="J80" s="783"/>
      <c r="K80" s="236" t="s">
        <v>959</v>
      </c>
      <c r="L80" s="237"/>
      <c r="M80" s="238" t="s">
        <v>959</v>
      </c>
      <c r="N80" s="237"/>
      <c r="O80" s="243" t="s">
        <v>428</v>
      </c>
      <c r="P80" s="237" t="s">
        <v>427</v>
      </c>
      <c r="Q80" s="465"/>
      <c r="R80" s="18"/>
      <c r="S80" s="281"/>
      <c r="T80" s="281"/>
      <c r="U80" s="281"/>
      <c r="V80" s="281"/>
      <c r="W80" s="281"/>
      <c r="X80" s="281"/>
      <c r="Y80" s="281"/>
      <c r="Z80" s="281"/>
      <c r="AA80" s="281"/>
      <c r="AB80" s="281"/>
      <c r="AC80" s="282"/>
    </row>
    <row r="81" spans="1:29" s="279" customFormat="1" ht="34.5" hidden="1" customHeight="1">
      <c r="A81" s="275"/>
      <c r="B81" s="241" t="s">
        <v>411</v>
      </c>
      <c r="C81" s="242" t="s">
        <v>412</v>
      </c>
      <c r="D81" s="725"/>
      <c r="E81" s="728"/>
      <c r="F81" s="781"/>
      <c r="G81" s="782"/>
      <c r="H81" s="782"/>
      <c r="I81" s="782"/>
      <c r="J81" s="783"/>
      <c r="K81" s="236" t="s">
        <v>959</v>
      </c>
      <c r="L81" s="237"/>
      <c r="M81" s="238" t="s">
        <v>959</v>
      </c>
      <c r="N81" s="237"/>
      <c r="O81" s="243" t="s">
        <v>428</v>
      </c>
      <c r="P81" s="237" t="s">
        <v>427</v>
      </c>
      <c r="Q81" s="465"/>
      <c r="R81" s="18"/>
      <c r="S81" s="281"/>
      <c r="T81" s="281"/>
      <c r="U81" s="281"/>
      <c r="V81" s="281"/>
      <c r="W81" s="281"/>
      <c r="X81" s="281"/>
      <c r="Y81" s="281"/>
      <c r="Z81" s="281"/>
      <c r="AA81" s="281"/>
      <c r="AB81" s="281"/>
      <c r="AC81" s="282"/>
    </row>
    <row r="82" spans="1:29" s="279" customFormat="1" ht="34.5" hidden="1" customHeight="1">
      <c r="A82" s="275"/>
      <c r="B82" s="241" t="s">
        <v>411</v>
      </c>
      <c r="C82" s="242" t="s">
        <v>412</v>
      </c>
      <c r="D82" s="725"/>
      <c r="E82" s="728"/>
      <c r="F82" s="781"/>
      <c r="G82" s="782"/>
      <c r="H82" s="782"/>
      <c r="I82" s="782"/>
      <c r="J82" s="783"/>
      <c r="K82" s="236" t="s">
        <v>959</v>
      </c>
      <c r="L82" s="237"/>
      <c r="M82" s="238" t="s">
        <v>959</v>
      </c>
      <c r="N82" s="237"/>
      <c r="O82" s="243" t="s">
        <v>428</v>
      </c>
      <c r="P82" s="237" t="s">
        <v>427</v>
      </c>
      <c r="Q82" s="465"/>
      <c r="R82" s="18"/>
      <c r="S82" s="281"/>
      <c r="T82" s="281"/>
      <c r="U82" s="281"/>
      <c r="V82" s="281"/>
      <c r="W82" s="281"/>
      <c r="X82" s="281"/>
      <c r="Y82" s="281"/>
      <c r="Z82" s="281"/>
      <c r="AA82" s="281"/>
      <c r="AB82" s="281"/>
      <c r="AC82" s="282"/>
    </row>
    <row r="83" spans="1:29" s="279" customFormat="1" ht="34.5" hidden="1" customHeight="1">
      <c r="A83" s="275"/>
      <c r="B83" s="241" t="s">
        <v>411</v>
      </c>
      <c r="C83" s="242" t="s">
        <v>412</v>
      </c>
      <c r="D83" s="725"/>
      <c r="E83" s="728"/>
      <c r="F83" s="781"/>
      <c r="G83" s="782"/>
      <c r="H83" s="782"/>
      <c r="I83" s="782"/>
      <c r="J83" s="783"/>
      <c r="K83" s="236" t="s">
        <v>959</v>
      </c>
      <c r="L83" s="237"/>
      <c r="M83" s="238" t="s">
        <v>959</v>
      </c>
      <c r="N83" s="237"/>
      <c r="O83" s="243" t="s">
        <v>428</v>
      </c>
      <c r="P83" s="237" t="s">
        <v>427</v>
      </c>
      <c r="Q83" s="465"/>
      <c r="R83" s="18"/>
      <c r="S83" s="281"/>
      <c r="T83" s="281"/>
      <c r="U83" s="281"/>
      <c r="V83" s="281"/>
      <c r="W83" s="281"/>
      <c r="X83" s="281"/>
      <c r="Y83" s="281"/>
      <c r="Z83" s="281"/>
      <c r="AA83" s="281"/>
      <c r="AB83" s="281"/>
      <c r="AC83" s="282"/>
    </row>
    <row r="84" spans="1:29" s="279" customFormat="1" ht="34.5" hidden="1" customHeight="1">
      <c r="A84" s="275"/>
      <c r="B84" s="241" t="s">
        <v>411</v>
      </c>
      <c r="C84" s="242" t="s">
        <v>412</v>
      </c>
      <c r="D84" s="725"/>
      <c r="E84" s="728"/>
      <c r="F84" s="781"/>
      <c r="G84" s="782"/>
      <c r="H84" s="782"/>
      <c r="I84" s="782"/>
      <c r="J84" s="783"/>
      <c r="K84" s="236" t="s">
        <v>959</v>
      </c>
      <c r="L84" s="237"/>
      <c r="M84" s="238" t="s">
        <v>959</v>
      </c>
      <c r="N84" s="237"/>
      <c r="O84" s="243" t="s">
        <v>428</v>
      </c>
      <c r="P84" s="237" t="s">
        <v>427</v>
      </c>
      <c r="Q84" s="465"/>
      <c r="R84" s="18"/>
      <c r="S84" s="281"/>
      <c r="T84" s="281"/>
      <c r="U84" s="281"/>
      <c r="V84" s="281"/>
      <c r="W84" s="281"/>
      <c r="X84" s="281"/>
      <c r="Y84" s="281"/>
      <c r="Z84" s="281"/>
      <c r="AA84" s="281"/>
      <c r="AB84" s="281"/>
      <c r="AC84" s="282"/>
    </row>
    <row r="85" spans="1:29" s="279" customFormat="1" ht="34.5" hidden="1" customHeight="1">
      <c r="A85" s="275"/>
      <c r="B85" s="241" t="s">
        <v>411</v>
      </c>
      <c r="C85" s="242" t="s">
        <v>412</v>
      </c>
      <c r="D85" s="725"/>
      <c r="E85" s="728"/>
      <c r="F85" s="781"/>
      <c r="G85" s="782"/>
      <c r="H85" s="782"/>
      <c r="I85" s="782"/>
      <c r="J85" s="783"/>
      <c r="K85" s="236" t="s">
        <v>959</v>
      </c>
      <c r="L85" s="237"/>
      <c r="M85" s="238" t="s">
        <v>959</v>
      </c>
      <c r="N85" s="237"/>
      <c r="O85" s="243" t="s">
        <v>428</v>
      </c>
      <c r="P85" s="237" t="s">
        <v>427</v>
      </c>
      <c r="Q85" s="465"/>
      <c r="R85" s="18"/>
      <c r="S85" s="281"/>
      <c r="T85" s="281"/>
      <c r="U85" s="281"/>
      <c r="V85" s="281"/>
      <c r="W85" s="281"/>
      <c r="X85" s="281"/>
      <c r="Y85" s="281"/>
      <c r="Z85" s="281"/>
      <c r="AA85" s="281"/>
      <c r="AB85" s="281"/>
      <c r="AC85" s="282"/>
    </row>
    <row r="86" spans="1:29" s="279" customFormat="1" ht="34.5" hidden="1" customHeight="1">
      <c r="A86" s="275"/>
      <c r="B86" s="241" t="s">
        <v>411</v>
      </c>
      <c r="C86" s="242" t="s">
        <v>412</v>
      </c>
      <c r="D86" s="725"/>
      <c r="E86" s="728"/>
      <c r="F86" s="781"/>
      <c r="G86" s="782"/>
      <c r="H86" s="782"/>
      <c r="I86" s="782"/>
      <c r="J86" s="783"/>
      <c r="K86" s="236" t="s">
        <v>959</v>
      </c>
      <c r="L86" s="237"/>
      <c r="M86" s="238" t="s">
        <v>959</v>
      </c>
      <c r="N86" s="237"/>
      <c r="O86" s="243" t="s">
        <v>428</v>
      </c>
      <c r="P86" s="237" t="s">
        <v>427</v>
      </c>
      <c r="Q86" s="465"/>
      <c r="R86" s="18"/>
      <c r="S86" s="281"/>
      <c r="T86" s="281"/>
      <c r="U86" s="281"/>
      <c r="V86" s="281"/>
      <c r="W86" s="281"/>
      <c r="X86" s="281"/>
      <c r="Y86" s="281"/>
      <c r="Z86" s="281"/>
      <c r="AA86" s="281"/>
      <c r="AB86" s="281"/>
      <c r="AC86" s="282"/>
    </row>
    <row r="87" spans="1:29" s="279" customFormat="1" ht="34.5" hidden="1" customHeight="1">
      <c r="A87" s="275"/>
      <c r="B87" s="241" t="s">
        <v>411</v>
      </c>
      <c r="C87" s="242" t="s">
        <v>412</v>
      </c>
      <c r="D87" s="725"/>
      <c r="E87" s="728"/>
      <c r="F87" s="781"/>
      <c r="G87" s="782"/>
      <c r="H87" s="782"/>
      <c r="I87" s="782"/>
      <c r="J87" s="783"/>
      <c r="K87" s="236" t="s">
        <v>959</v>
      </c>
      <c r="L87" s="237"/>
      <c r="M87" s="238" t="s">
        <v>959</v>
      </c>
      <c r="N87" s="237"/>
      <c r="O87" s="243" t="s">
        <v>428</v>
      </c>
      <c r="P87" s="237" t="s">
        <v>427</v>
      </c>
      <c r="Q87" s="465"/>
      <c r="R87" s="18"/>
      <c r="S87" s="281"/>
      <c r="T87" s="281"/>
      <c r="U87" s="281"/>
      <c r="V87" s="281"/>
      <c r="W87" s="281"/>
      <c r="X87" s="281"/>
      <c r="Y87" s="281"/>
      <c r="Z87" s="281"/>
      <c r="AA87" s="281"/>
      <c r="AB87" s="281"/>
      <c r="AC87" s="282"/>
    </row>
    <row r="88" spans="1:29" s="279" customFormat="1" ht="34.5" hidden="1" customHeight="1">
      <c r="A88" s="275"/>
      <c r="B88" s="241" t="s">
        <v>411</v>
      </c>
      <c r="C88" s="242" t="s">
        <v>412</v>
      </c>
      <c r="D88" s="725"/>
      <c r="E88" s="728"/>
      <c r="F88" s="781"/>
      <c r="G88" s="782"/>
      <c r="H88" s="782"/>
      <c r="I88" s="782"/>
      <c r="J88" s="783"/>
      <c r="K88" s="236" t="s">
        <v>959</v>
      </c>
      <c r="L88" s="237"/>
      <c r="M88" s="238" t="s">
        <v>959</v>
      </c>
      <c r="N88" s="237"/>
      <c r="O88" s="243" t="s">
        <v>428</v>
      </c>
      <c r="P88" s="237" t="s">
        <v>427</v>
      </c>
      <c r="Q88" s="465"/>
      <c r="R88" s="18"/>
      <c r="S88" s="281"/>
      <c r="T88" s="281"/>
      <c r="U88" s="281"/>
      <c r="V88" s="281"/>
      <c r="W88" s="281"/>
      <c r="X88" s="281"/>
      <c r="Y88" s="281"/>
      <c r="Z88" s="281"/>
      <c r="AA88" s="281"/>
      <c r="AB88" s="281"/>
      <c r="AC88" s="282"/>
    </row>
    <row r="89" spans="1:29" s="279" customFormat="1" ht="34.5" hidden="1" customHeight="1">
      <c r="A89" s="275"/>
      <c r="B89" s="241" t="s">
        <v>411</v>
      </c>
      <c r="C89" s="242" t="s">
        <v>412</v>
      </c>
      <c r="D89" s="725"/>
      <c r="E89" s="728"/>
      <c r="F89" s="781"/>
      <c r="G89" s="782"/>
      <c r="H89" s="782"/>
      <c r="I89" s="782"/>
      <c r="J89" s="783"/>
      <c r="K89" s="236" t="s">
        <v>959</v>
      </c>
      <c r="L89" s="237"/>
      <c r="M89" s="238" t="s">
        <v>959</v>
      </c>
      <c r="N89" s="237"/>
      <c r="O89" s="243" t="s">
        <v>428</v>
      </c>
      <c r="P89" s="237" t="s">
        <v>427</v>
      </c>
      <c r="Q89" s="465"/>
      <c r="R89" s="18"/>
      <c r="S89" s="281"/>
      <c r="T89" s="281"/>
      <c r="U89" s="281"/>
      <c r="V89" s="281"/>
      <c r="W89" s="281"/>
      <c r="X89" s="281"/>
      <c r="Y89" s="281"/>
      <c r="Z89" s="281"/>
      <c r="AA89" s="281"/>
      <c r="AB89" s="281"/>
      <c r="AC89" s="282"/>
    </row>
    <row r="90" spans="1:29" s="279" customFormat="1" ht="34.5" hidden="1" customHeight="1">
      <c r="A90" s="275"/>
      <c r="B90" s="241" t="s">
        <v>411</v>
      </c>
      <c r="C90" s="242" t="s">
        <v>412</v>
      </c>
      <c r="D90" s="725"/>
      <c r="E90" s="728"/>
      <c r="F90" s="781"/>
      <c r="G90" s="782"/>
      <c r="H90" s="782"/>
      <c r="I90" s="782"/>
      <c r="J90" s="783"/>
      <c r="K90" s="236" t="s">
        <v>959</v>
      </c>
      <c r="L90" s="237"/>
      <c r="M90" s="238" t="s">
        <v>959</v>
      </c>
      <c r="N90" s="237"/>
      <c r="O90" s="243" t="s">
        <v>428</v>
      </c>
      <c r="P90" s="237" t="s">
        <v>427</v>
      </c>
      <c r="Q90" s="465"/>
      <c r="R90" s="18"/>
      <c r="S90" s="281"/>
      <c r="T90" s="281"/>
      <c r="U90" s="281"/>
      <c r="V90" s="281"/>
      <c r="W90" s="281"/>
      <c r="X90" s="281"/>
      <c r="Y90" s="281"/>
      <c r="Z90" s="281"/>
      <c r="AA90" s="281"/>
      <c r="AB90" s="281"/>
      <c r="AC90" s="282"/>
    </row>
    <row r="91" spans="1:29" s="279" customFormat="1" ht="34.5" hidden="1" customHeight="1">
      <c r="A91" s="275"/>
      <c r="B91" s="241" t="s">
        <v>411</v>
      </c>
      <c r="C91" s="242" t="s">
        <v>412</v>
      </c>
      <c r="D91" s="725"/>
      <c r="E91" s="728"/>
      <c r="F91" s="781"/>
      <c r="G91" s="782"/>
      <c r="H91" s="782"/>
      <c r="I91" s="782"/>
      <c r="J91" s="783"/>
      <c r="K91" s="236" t="s">
        <v>959</v>
      </c>
      <c r="L91" s="237"/>
      <c r="M91" s="238" t="s">
        <v>959</v>
      </c>
      <c r="N91" s="237"/>
      <c r="O91" s="243" t="s">
        <v>428</v>
      </c>
      <c r="P91" s="237" t="s">
        <v>427</v>
      </c>
      <c r="Q91" s="465"/>
      <c r="R91" s="18"/>
      <c r="S91" s="281"/>
      <c r="T91" s="281"/>
      <c r="U91" s="281"/>
      <c r="V91" s="281"/>
      <c r="W91" s="281"/>
      <c r="X91" s="281"/>
      <c r="Y91" s="281"/>
      <c r="Z91" s="281"/>
      <c r="AA91" s="281"/>
      <c r="AB91" s="281"/>
      <c r="AC91" s="282"/>
    </row>
    <row r="92" spans="1:29" s="279" customFormat="1" ht="34.5" hidden="1" customHeight="1">
      <c r="A92" s="275"/>
      <c r="B92" s="241" t="s">
        <v>411</v>
      </c>
      <c r="C92" s="242" t="s">
        <v>412</v>
      </c>
      <c r="D92" s="725"/>
      <c r="E92" s="728"/>
      <c r="F92" s="781"/>
      <c r="G92" s="782"/>
      <c r="H92" s="782"/>
      <c r="I92" s="782"/>
      <c r="J92" s="783"/>
      <c r="K92" s="236" t="s">
        <v>959</v>
      </c>
      <c r="L92" s="237"/>
      <c r="M92" s="238" t="s">
        <v>959</v>
      </c>
      <c r="N92" s="237"/>
      <c r="O92" s="243" t="s">
        <v>428</v>
      </c>
      <c r="P92" s="237" t="s">
        <v>427</v>
      </c>
      <c r="Q92" s="465"/>
      <c r="R92" s="18"/>
      <c r="S92" s="281"/>
      <c r="T92" s="281"/>
      <c r="U92" s="281"/>
      <c r="V92" s="281"/>
      <c r="W92" s="281"/>
      <c r="X92" s="281"/>
      <c r="Y92" s="281"/>
      <c r="Z92" s="281"/>
      <c r="AA92" s="281"/>
      <c r="AB92" s="281"/>
      <c r="AC92" s="282"/>
    </row>
    <row r="93" spans="1:29" s="279" customFormat="1" ht="34.5" hidden="1" customHeight="1">
      <c r="A93" s="275"/>
      <c r="B93" s="241" t="s">
        <v>411</v>
      </c>
      <c r="C93" s="242" t="s">
        <v>412</v>
      </c>
      <c r="D93" s="725"/>
      <c r="E93" s="728"/>
      <c r="F93" s="781"/>
      <c r="G93" s="782"/>
      <c r="H93" s="782"/>
      <c r="I93" s="782"/>
      <c r="J93" s="783"/>
      <c r="K93" s="236" t="s">
        <v>959</v>
      </c>
      <c r="L93" s="237"/>
      <c r="M93" s="238" t="s">
        <v>959</v>
      </c>
      <c r="N93" s="237"/>
      <c r="O93" s="243" t="s">
        <v>428</v>
      </c>
      <c r="P93" s="237" t="s">
        <v>427</v>
      </c>
      <c r="Q93" s="465"/>
      <c r="R93" s="18"/>
      <c r="S93" s="281"/>
      <c r="T93" s="281"/>
      <c r="U93" s="281"/>
      <c r="V93" s="281"/>
      <c r="W93" s="281"/>
      <c r="X93" s="281"/>
      <c r="Y93" s="281"/>
      <c r="Z93" s="281"/>
      <c r="AA93" s="281"/>
      <c r="AB93" s="281"/>
      <c r="AC93" s="282"/>
    </row>
    <row r="94" spans="1:29" s="279" customFormat="1" ht="34.5" hidden="1" customHeight="1">
      <c r="A94" s="275"/>
      <c r="B94" s="241" t="s">
        <v>411</v>
      </c>
      <c r="C94" s="242" t="s">
        <v>412</v>
      </c>
      <c r="D94" s="725"/>
      <c r="E94" s="728"/>
      <c r="F94" s="781"/>
      <c r="G94" s="782"/>
      <c r="H94" s="782"/>
      <c r="I94" s="782"/>
      <c r="J94" s="783"/>
      <c r="K94" s="236" t="s">
        <v>959</v>
      </c>
      <c r="L94" s="237"/>
      <c r="M94" s="238" t="s">
        <v>959</v>
      </c>
      <c r="N94" s="237"/>
      <c r="O94" s="243" t="s">
        <v>428</v>
      </c>
      <c r="P94" s="237" t="s">
        <v>427</v>
      </c>
      <c r="Q94" s="465"/>
      <c r="R94" s="18"/>
      <c r="S94" s="281"/>
      <c r="T94" s="281"/>
      <c r="U94" s="281"/>
      <c r="V94" s="281"/>
      <c r="W94" s="281"/>
      <c r="X94" s="281"/>
      <c r="Y94" s="281"/>
      <c r="Z94" s="281"/>
      <c r="AA94" s="281"/>
      <c r="AB94" s="281"/>
      <c r="AC94" s="282"/>
    </row>
    <row r="95" spans="1:29" s="279" customFormat="1" ht="34.5" hidden="1" customHeight="1">
      <c r="A95" s="275"/>
      <c r="B95" s="241" t="s">
        <v>411</v>
      </c>
      <c r="C95" s="242" t="s">
        <v>412</v>
      </c>
      <c r="D95" s="725"/>
      <c r="E95" s="728"/>
      <c r="F95" s="781"/>
      <c r="G95" s="782"/>
      <c r="H95" s="782"/>
      <c r="I95" s="782"/>
      <c r="J95" s="783"/>
      <c r="K95" s="236" t="s">
        <v>959</v>
      </c>
      <c r="L95" s="237"/>
      <c r="M95" s="238" t="s">
        <v>959</v>
      </c>
      <c r="N95" s="237"/>
      <c r="O95" s="243" t="s">
        <v>428</v>
      </c>
      <c r="P95" s="237" t="s">
        <v>427</v>
      </c>
      <c r="Q95" s="465"/>
      <c r="R95" s="18"/>
      <c r="S95" s="281"/>
      <c r="T95" s="281"/>
      <c r="U95" s="281"/>
      <c r="V95" s="281"/>
      <c r="W95" s="281"/>
      <c r="X95" s="281"/>
      <c r="Y95" s="281"/>
      <c r="Z95" s="281"/>
      <c r="AA95" s="281"/>
      <c r="AB95" s="281"/>
      <c r="AC95" s="282"/>
    </row>
    <row r="96" spans="1:29" s="279" customFormat="1" ht="34.5" hidden="1" customHeight="1">
      <c r="A96" s="275"/>
      <c r="B96" s="241" t="s">
        <v>411</v>
      </c>
      <c r="C96" s="242" t="s">
        <v>412</v>
      </c>
      <c r="D96" s="725"/>
      <c r="E96" s="728"/>
      <c r="F96" s="781"/>
      <c r="G96" s="782"/>
      <c r="H96" s="782"/>
      <c r="I96" s="782"/>
      <c r="J96" s="783"/>
      <c r="K96" s="236" t="s">
        <v>959</v>
      </c>
      <c r="L96" s="237"/>
      <c r="M96" s="238" t="s">
        <v>959</v>
      </c>
      <c r="N96" s="237"/>
      <c r="O96" s="243" t="s">
        <v>428</v>
      </c>
      <c r="P96" s="237" t="s">
        <v>427</v>
      </c>
      <c r="Q96" s="465"/>
      <c r="R96" s="18"/>
      <c r="S96" s="281"/>
      <c r="T96" s="281"/>
      <c r="U96" s="281"/>
      <c r="V96" s="281"/>
      <c r="W96" s="281"/>
      <c r="X96" s="281"/>
      <c r="Y96" s="281"/>
      <c r="Z96" s="281"/>
      <c r="AA96" s="281"/>
      <c r="AB96" s="281"/>
      <c r="AC96" s="282"/>
    </row>
    <row r="97" spans="1:29" s="279" customFormat="1" ht="34.5" hidden="1" customHeight="1">
      <c r="A97" s="275"/>
      <c r="B97" s="241" t="s">
        <v>411</v>
      </c>
      <c r="C97" s="242" t="s">
        <v>412</v>
      </c>
      <c r="D97" s="726"/>
      <c r="E97" s="729"/>
      <c r="F97" s="784"/>
      <c r="G97" s="785"/>
      <c r="H97" s="785"/>
      <c r="I97" s="785"/>
      <c r="J97" s="786"/>
      <c r="K97" s="244" t="s">
        <v>959</v>
      </c>
      <c r="L97" s="245"/>
      <c r="M97" s="246" t="s">
        <v>959</v>
      </c>
      <c r="N97" s="245"/>
      <c r="O97" s="243" t="s">
        <v>428</v>
      </c>
      <c r="P97" s="237" t="s">
        <v>427</v>
      </c>
      <c r="Q97" s="466"/>
      <c r="R97" s="26"/>
      <c r="S97" s="288"/>
      <c r="T97" s="288"/>
      <c r="U97" s="288"/>
      <c r="V97" s="288"/>
      <c r="W97" s="288"/>
      <c r="X97" s="288"/>
      <c r="Y97" s="288"/>
      <c r="Z97" s="288"/>
      <c r="AA97" s="288"/>
      <c r="AB97" s="288"/>
      <c r="AC97" s="289"/>
    </row>
    <row r="98" spans="1:29" s="279" customFormat="1" ht="34.5" hidden="1" customHeight="1">
      <c r="A98" s="275"/>
      <c r="B98" s="196" t="s">
        <v>806</v>
      </c>
      <c r="C98" s="201" t="s">
        <v>412</v>
      </c>
      <c r="D98" s="562"/>
      <c r="E98" s="564"/>
      <c r="F98" s="787"/>
      <c r="G98" s="779"/>
      <c r="H98" s="779"/>
      <c r="I98" s="779"/>
      <c r="J98" s="780"/>
      <c r="K98" s="32"/>
      <c r="L98" s="198"/>
      <c r="M98" s="33"/>
      <c r="N98" s="198"/>
      <c r="O98" s="189"/>
      <c r="P98" s="199"/>
      <c r="Q98" s="467"/>
      <c r="R98" s="24"/>
      <c r="S98" s="277"/>
      <c r="T98" s="277"/>
      <c r="U98" s="277"/>
      <c r="V98" s="277"/>
      <c r="W98" s="277"/>
      <c r="X98" s="277"/>
      <c r="Y98" s="277"/>
      <c r="Z98" s="277"/>
      <c r="AA98" s="277"/>
      <c r="AB98" s="277"/>
      <c r="AC98" s="278"/>
    </row>
    <row r="99" spans="1:29" s="279" customFormat="1" ht="34.5" hidden="1" customHeight="1">
      <c r="A99" s="275"/>
      <c r="B99" s="200" t="s">
        <v>806</v>
      </c>
      <c r="C99" s="201" t="s">
        <v>412</v>
      </c>
      <c r="D99" s="563"/>
      <c r="E99" s="565"/>
      <c r="F99" s="769"/>
      <c r="G99" s="770"/>
      <c r="H99" s="770"/>
      <c r="I99" s="770"/>
      <c r="J99" s="771"/>
      <c r="K99" s="32"/>
      <c r="L99" s="198"/>
      <c r="M99" s="33"/>
      <c r="N99" s="198"/>
      <c r="O99" s="144"/>
      <c r="P99" s="198"/>
      <c r="Q99" s="468"/>
      <c r="R99" s="18"/>
      <c r="S99" s="281"/>
      <c r="T99" s="281"/>
      <c r="U99" s="281"/>
      <c r="V99" s="281"/>
      <c r="W99" s="281"/>
      <c r="X99" s="281"/>
      <c r="Y99" s="281"/>
      <c r="Z99" s="281"/>
      <c r="AA99" s="281"/>
      <c r="AB99" s="281"/>
      <c r="AC99" s="282"/>
    </row>
    <row r="100" spans="1:29" s="279" customFormat="1" ht="34.5" hidden="1" customHeight="1">
      <c r="A100" s="275"/>
      <c r="B100" s="200" t="s">
        <v>806</v>
      </c>
      <c r="C100" s="201" t="s">
        <v>412</v>
      </c>
      <c r="D100" s="563"/>
      <c r="E100" s="565"/>
      <c r="F100" s="769"/>
      <c r="G100" s="770"/>
      <c r="H100" s="770"/>
      <c r="I100" s="770"/>
      <c r="J100" s="771"/>
      <c r="K100" s="32"/>
      <c r="L100" s="198"/>
      <c r="M100" s="33"/>
      <c r="N100" s="198"/>
      <c r="O100" s="144"/>
      <c r="P100" s="198"/>
      <c r="Q100" s="468"/>
      <c r="R100" s="18"/>
      <c r="S100" s="281"/>
      <c r="T100" s="281"/>
      <c r="U100" s="281"/>
      <c r="V100" s="281"/>
      <c r="W100" s="281"/>
      <c r="X100" s="281"/>
      <c r="Y100" s="281"/>
      <c r="Z100" s="281"/>
      <c r="AA100" s="281"/>
      <c r="AB100" s="281"/>
      <c r="AC100" s="282"/>
    </row>
    <row r="101" spans="1:29" s="279" customFormat="1" ht="34.5" hidden="1" customHeight="1">
      <c r="A101" s="275"/>
      <c r="B101" s="200" t="s">
        <v>806</v>
      </c>
      <c r="C101" s="201" t="s">
        <v>412</v>
      </c>
      <c r="D101" s="563"/>
      <c r="E101" s="565"/>
      <c r="F101" s="769"/>
      <c r="G101" s="770"/>
      <c r="H101" s="770"/>
      <c r="I101" s="770"/>
      <c r="J101" s="771"/>
      <c r="K101" s="32"/>
      <c r="L101" s="198"/>
      <c r="M101" s="33"/>
      <c r="N101" s="198"/>
      <c r="O101" s="144"/>
      <c r="P101" s="198"/>
      <c r="Q101" s="468"/>
      <c r="R101" s="18"/>
      <c r="S101" s="281"/>
      <c r="T101" s="281"/>
      <c r="U101" s="281"/>
      <c r="V101" s="281"/>
      <c r="W101" s="281"/>
      <c r="X101" s="281"/>
      <c r="Y101" s="281"/>
      <c r="Z101" s="281"/>
      <c r="AA101" s="281"/>
      <c r="AB101" s="281"/>
      <c r="AC101" s="282"/>
    </row>
    <row r="102" spans="1:29" s="279" customFormat="1" ht="34.5" hidden="1" customHeight="1">
      <c r="A102" s="275"/>
      <c r="B102" s="200" t="s">
        <v>806</v>
      </c>
      <c r="C102" s="201" t="s">
        <v>412</v>
      </c>
      <c r="D102" s="563"/>
      <c r="E102" s="565"/>
      <c r="F102" s="769"/>
      <c r="G102" s="770"/>
      <c r="H102" s="770"/>
      <c r="I102" s="770"/>
      <c r="J102" s="771"/>
      <c r="K102" s="32"/>
      <c r="L102" s="198"/>
      <c r="M102" s="33"/>
      <c r="N102" s="198"/>
      <c r="O102" s="144"/>
      <c r="P102" s="198"/>
      <c r="Q102" s="468"/>
      <c r="R102" s="18"/>
      <c r="S102" s="281"/>
      <c r="T102" s="281"/>
      <c r="U102" s="281"/>
      <c r="V102" s="281"/>
      <c r="W102" s="281"/>
      <c r="X102" s="281"/>
      <c r="Y102" s="281"/>
      <c r="Z102" s="281"/>
      <c r="AA102" s="281"/>
      <c r="AB102" s="281"/>
      <c r="AC102" s="282"/>
    </row>
    <row r="103" spans="1:29" s="279" customFormat="1" ht="34.5" hidden="1" customHeight="1">
      <c r="A103" s="275"/>
      <c r="B103" s="203" t="s">
        <v>806</v>
      </c>
      <c r="C103" s="201" t="s">
        <v>412</v>
      </c>
      <c r="D103" s="662"/>
      <c r="E103" s="663"/>
      <c r="F103" s="772"/>
      <c r="G103" s="773"/>
      <c r="H103" s="773"/>
      <c r="I103" s="773"/>
      <c r="J103" s="774"/>
      <c r="K103" s="32"/>
      <c r="L103" s="198"/>
      <c r="M103" s="33"/>
      <c r="N103" s="198"/>
      <c r="O103" s="185"/>
      <c r="P103" s="202"/>
      <c r="Q103" s="469"/>
      <c r="R103" s="26"/>
      <c r="S103" s="288"/>
      <c r="T103" s="288"/>
      <c r="U103" s="288"/>
      <c r="V103" s="288"/>
      <c r="W103" s="288"/>
      <c r="X103" s="288"/>
      <c r="Y103" s="288"/>
      <c r="Z103" s="288"/>
      <c r="AA103" s="288"/>
      <c r="AB103" s="288"/>
      <c r="AC103" s="289"/>
    </row>
    <row r="104" spans="1:29" s="279" customFormat="1" ht="34.5" hidden="1" customHeight="1">
      <c r="A104" s="275"/>
      <c r="B104" s="204" t="s">
        <v>53</v>
      </c>
      <c r="C104" s="201" t="s">
        <v>412</v>
      </c>
      <c r="D104" s="34"/>
      <c r="E104" s="35"/>
      <c r="F104" s="778" t="s">
        <v>407</v>
      </c>
      <c r="G104" s="779"/>
      <c r="H104" s="779"/>
      <c r="I104" s="779"/>
      <c r="J104" s="780"/>
      <c r="K104" s="30"/>
      <c r="L104" s="199"/>
      <c r="M104" s="31"/>
      <c r="N104" s="199"/>
      <c r="O104" s="189"/>
      <c r="P104" s="199"/>
      <c r="Q104" s="276"/>
      <c r="R104" s="24"/>
      <c r="S104" s="277"/>
      <c r="T104" s="277"/>
      <c r="U104" s="277"/>
      <c r="V104" s="277"/>
      <c r="W104" s="277"/>
      <c r="X104" s="277"/>
      <c r="Y104" s="277"/>
      <c r="Z104" s="277"/>
      <c r="AA104" s="277"/>
      <c r="AB104" s="277"/>
      <c r="AC104" s="278"/>
    </row>
    <row r="105" spans="1:29" s="279" customFormat="1" ht="34.5" hidden="1" customHeight="1">
      <c r="A105" s="275"/>
      <c r="B105" s="205" t="s">
        <v>53</v>
      </c>
      <c r="C105" s="201" t="s">
        <v>412</v>
      </c>
      <c r="D105" s="36"/>
      <c r="E105" s="37"/>
      <c r="F105" s="769" t="s">
        <v>408</v>
      </c>
      <c r="G105" s="770"/>
      <c r="H105" s="770"/>
      <c r="I105" s="770"/>
      <c r="J105" s="771"/>
      <c r="K105" s="32"/>
      <c r="L105" s="198"/>
      <c r="M105" s="33"/>
      <c r="N105" s="198"/>
      <c r="O105" s="144"/>
      <c r="P105" s="198"/>
      <c r="Q105" s="280"/>
      <c r="R105" s="18"/>
      <c r="S105" s="281"/>
      <c r="T105" s="281"/>
      <c r="U105" s="281"/>
      <c r="V105" s="281"/>
      <c r="W105" s="281"/>
      <c r="X105" s="281"/>
      <c r="Y105" s="281"/>
      <c r="Z105" s="281"/>
      <c r="AA105" s="281"/>
      <c r="AB105" s="281"/>
      <c r="AC105" s="282"/>
    </row>
    <row r="106" spans="1:29" s="279" customFormat="1" ht="34.5" hidden="1" customHeight="1">
      <c r="A106" s="275"/>
      <c r="B106" s="205" t="s">
        <v>53</v>
      </c>
      <c r="C106" s="201" t="s">
        <v>412</v>
      </c>
      <c r="D106" s="36"/>
      <c r="E106" s="37"/>
      <c r="F106" s="769" t="s">
        <v>409</v>
      </c>
      <c r="G106" s="770"/>
      <c r="H106" s="770"/>
      <c r="I106" s="770"/>
      <c r="J106" s="771"/>
      <c r="K106" s="32"/>
      <c r="L106" s="198"/>
      <c r="M106" s="33"/>
      <c r="N106" s="198"/>
      <c r="O106" s="144"/>
      <c r="P106" s="198"/>
      <c r="Q106" s="280"/>
      <c r="R106" s="18"/>
      <c r="S106" s="281"/>
      <c r="T106" s="281"/>
      <c r="U106" s="281"/>
      <c r="V106" s="281"/>
      <c r="W106" s="281"/>
      <c r="X106" s="281"/>
      <c r="Y106" s="281"/>
      <c r="Z106" s="281"/>
      <c r="AA106" s="281"/>
      <c r="AB106" s="281"/>
      <c r="AC106" s="282"/>
    </row>
    <row r="107" spans="1:29" s="279" customFormat="1" ht="34.5" hidden="1" customHeight="1">
      <c r="A107" s="275"/>
      <c r="B107" s="205" t="s">
        <v>53</v>
      </c>
      <c r="C107" s="201" t="s">
        <v>412</v>
      </c>
      <c r="D107" s="36"/>
      <c r="E107" s="37"/>
      <c r="F107" s="769" t="s">
        <v>410</v>
      </c>
      <c r="G107" s="770"/>
      <c r="H107" s="770"/>
      <c r="I107" s="770"/>
      <c r="J107" s="771"/>
      <c r="K107" s="32"/>
      <c r="L107" s="198"/>
      <c r="M107" s="33"/>
      <c r="N107" s="198"/>
      <c r="O107" s="144"/>
      <c r="P107" s="198"/>
      <c r="Q107" s="280"/>
      <c r="R107" s="18"/>
      <c r="S107" s="281"/>
      <c r="T107" s="281"/>
      <c r="U107" s="281"/>
      <c r="V107" s="281"/>
      <c r="W107" s="281"/>
      <c r="X107" s="281"/>
      <c r="Y107" s="281"/>
      <c r="Z107" s="281"/>
      <c r="AA107" s="281"/>
      <c r="AB107" s="281"/>
      <c r="AC107" s="282"/>
    </row>
    <row r="108" spans="1:29" s="279" customFormat="1" ht="34.5" hidden="1" customHeight="1">
      <c r="A108" s="275"/>
      <c r="B108" s="205" t="s">
        <v>53</v>
      </c>
      <c r="C108" s="201" t="s">
        <v>412</v>
      </c>
      <c r="D108" s="36"/>
      <c r="E108" s="37"/>
      <c r="F108" s="769" t="s">
        <v>808</v>
      </c>
      <c r="G108" s="770"/>
      <c r="H108" s="770"/>
      <c r="I108" s="770"/>
      <c r="J108" s="771"/>
      <c r="K108" s="32"/>
      <c r="L108" s="198"/>
      <c r="M108" s="33"/>
      <c r="N108" s="198"/>
      <c r="O108" s="144"/>
      <c r="P108" s="198"/>
      <c r="Q108" s="280"/>
      <c r="R108" s="18"/>
      <c r="S108" s="281"/>
      <c r="T108" s="281"/>
      <c r="U108" s="281"/>
      <c r="V108" s="281"/>
      <c r="W108" s="281"/>
      <c r="X108" s="281"/>
      <c r="Y108" s="281"/>
      <c r="Z108" s="281"/>
      <c r="AA108" s="281"/>
      <c r="AB108" s="281"/>
      <c r="AC108" s="282"/>
    </row>
    <row r="109" spans="1:29" s="279" customFormat="1" ht="34.5" hidden="1" customHeight="1">
      <c r="A109" s="275"/>
      <c r="B109" s="205" t="s">
        <v>53</v>
      </c>
      <c r="C109" s="201" t="s">
        <v>412</v>
      </c>
      <c r="D109" s="36"/>
      <c r="E109" s="37"/>
      <c r="F109" s="769"/>
      <c r="G109" s="770"/>
      <c r="H109" s="770"/>
      <c r="I109" s="770"/>
      <c r="J109" s="771"/>
      <c r="K109" s="32"/>
      <c r="L109" s="198"/>
      <c r="M109" s="33"/>
      <c r="N109" s="198"/>
      <c r="O109" s="144"/>
      <c r="P109" s="198"/>
      <c r="Q109" s="280"/>
      <c r="R109" s="18"/>
      <c r="S109" s="281"/>
      <c r="T109" s="281"/>
      <c r="U109" s="281"/>
      <c r="V109" s="281"/>
      <c r="W109" s="281"/>
      <c r="X109" s="281"/>
      <c r="Y109" s="281"/>
      <c r="Z109" s="281"/>
      <c r="AA109" s="281"/>
      <c r="AB109" s="281"/>
      <c r="AC109" s="282"/>
    </row>
    <row r="110" spans="1:29" s="279" customFormat="1" ht="34.5" hidden="1" customHeight="1">
      <c r="A110" s="275"/>
      <c r="B110" s="205" t="s">
        <v>53</v>
      </c>
      <c r="C110" s="201" t="s">
        <v>412</v>
      </c>
      <c r="D110" s="36"/>
      <c r="E110" s="37"/>
      <c r="F110" s="769"/>
      <c r="G110" s="770"/>
      <c r="H110" s="770"/>
      <c r="I110" s="770"/>
      <c r="J110" s="771"/>
      <c r="K110" s="32"/>
      <c r="L110" s="198"/>
      <c r="M110" s="33"/>
      <c r="N110" s="198"/>
      <c r="O110" s="144"/>
      <c r="P110" s="198"/>
      <c r="Q110" s="280"/>
      <c r="R110" s="18"/>
      <c r="S110" s="281"/>
      <c r="T110" s="281"/>
      <c r="U110" s="281"/>
      <c r="V110" s="281"/>
      <c r="W110" s="281"/>
      <c r="X110" s="281"/>
      <c r="Y110" s="281"/>
      <c r="Z110" s="281"/>
      <c r="AA110" s="281"/>
      <c r="AB110" s="281"/>
      <c r="AC110" s="282"/>
    </row>
    <row r="111" spans="1:29" s="279" customFormat="1" ht="34.5" hidden="1" customHeight="1">
      <c r="A111" s="275"/>
      <c r="B111" s="205" t="s">
        <v>53</v>
      </c>
      <c r="C111" s="201" t="s">
        <v>412</v>
      </c>
      <c r="D111" s="36"/>
      <c r="E111" s="37"/>
      <c r="F111" s="769"/>
      <c r="G111" s="770"/>
      <c r="H111" s="770"/>
      <c r="I111" s="770"/>
      <c r="J111" s="771"/>
      <c r="K111" s="32"/>
      <c r="L111" s="198"/>
      <c r="M111" s="33"/>
      <c r="N111" s="198"/>
      <c r="O111" s="144"/>
      <c r="P111" s="198"/>
      <c r="Q111" s="280"/>
      <c r="R111" s="18"/>
      <c r="S111" s="281"/>
      <c r="T111" s="281"/>
      <c r="U111" s="281"/>
      <c r="V111" s="281"/>
      <c r="W111" s="281"/>
      <c r="X111" s="281"/>
      <c r="Y111" s="281"/>
      <c r="Z111" s="281"/>
      <c r="AA111" s="281"/>
      <c r="AB111" s="281"/>
      <c r="AC111" s="282"/>
    </row>
    <row r="112" spans="1:29" s="279" customFormat="1" ht="34.5" hidden="1" customHeight="1">
      <c r="A112" s="275"/>
      <c r="B112" s="205" t="s">
        <v>53</v>
      </c>
      <c r="C112" s="201" t="s">
        <v>412</v>
      </c>
      <c r="D112" s="36"/>
      <c r="E112" s="37"/>
      <c r="F112" s="769"/>
      <c r="G112" s="770"/>
      <c r="H112" s="770"/>
      <c r="I112" s="770"/>
      <c r="J112" s="771"/>
      <c r="K112" s="32"/>
      <c r="L112" s="198"/>
      <c r="M112" s="33"/>
      <c r="N112" s="198"/>
      <c r="O112" s="144"/>
      <c r="P112" s="198"/>
      <c r="Q112" s="280"/>
      <c r="R112" s="18"/>
      <c r="S112" s="281"/>
      <c r="T112" s="281"/>
      <c r="U112" s="281"/>
      <c r="V112" s="281"/>
      <c r="W112" s="281"/>
      <c r="X112" s="281"/>
      <c r="Y112" s="281"/>
      <c r="Z112" s="281"/>
      <c r="AA112" s="281"/>
      <c r="AB112" s="281"/>
      <c r="AC112" s="282"/>
    </row>
    <row r="113" spans="1:31" s="279" customFormat="1" ht="34.5" hidden="1" customHeight="1">
      <c r="A113" s="275"/>
      <c r="B113" s="205" t="s">
        <v>53</v>
      </c>
      <c r="C113" s="201" t="s">
        <v>412</v>
      </c>
      <c r="D113" s="36"/>
      <c r="E113" s="37"/>
      <c r="F113" s="769"/>
      <c r="G113" s="770"/>
      <c r="H113" s="770"/>
      <c r="I113" s="770"/>
      <c r="J113" s="771"/>
      <c r="K113" s="32"/>
      <c r="L113" s="198"/>
      <c r="M113" s="33"/>
      <c r="N113" s="198"/>
      <c r="O113" s="144"/>
      <c r="P113" s="198"/>
      <c r="Q113" s="280"/>
      <c r="R113" s="18"/>
      <c r="S113" s="281"/>
      <c r="T113" s="281"/>
      <c r="U113" s="281"/>
      <c r="V113" s="281"/>
      <c r="W113" s="281"/>
      <c r="X113" s="281"/>
      <c r="Y113" s="281"/>
      <c r="Z113" s="281"/>
      <c r="AA113" s="281"/>
      <c r="AB113" s="281"/>
      <c r="AC113" s="282"/>
    </row>
    <row r="114" spans="1:31" s="290" customFormat="1" ht="34.5" hidden="1" customHeight="1">
      <c r="A114" s="275"/>
      <c r="B114" s="206" t="s">
        <v>53</v>
      </c>
      <c r="C114" s="201" t="s">
        <v>412</v>
      </c>
      <c r="D114" s="207"/>
      <c r="E114" s="208"/>
      <c r="F114" s="772"/>
      <c r="G114" s="773"/>
      <c r="H114" s="773"/>
      <c r="I114" s="773"/>
      <c r="J114" s="774"/>
      <c r="K114" s="182"/>
      <c r="L114" s="202"/>
      <c r="M114" s="184"/>
      <c r="N114" s="202"/>
      <c r="O114" s="185"/>
      <c r="P114" s="202"/>
      <c r="Q114" s="287"/>
      <c r="R114" s="26"/>
      <c r="S114" s="288"/>
      <c r="T114" s="288"/>
      <c r="U114" s="288"/>
      <c r="V114" s="288"/>
      <c r="W114" s="288"/>
      <c r="X114" s="288"/>
      <c r="Y114" s="288"/>
      <c r="Z114" s="288"/>
      <c r="AA114" s="288"/>
      <c r="AB114" s="288"/>
      <c r="AC114" s="289"/>
      <c r="AD114" s="279"/>
    </row>
    <row r="115" spans="1:31" s="279" customFormat="1" ht="318.75" customHeight="1" thickBot="1">
      <c r="A115" s="275"/>
      <c r="B115" s="196" t="s">
        <v>411</v>
      </c>
      <c r="C115" s="197" t="s">
        <v>412</v>
      </c>
      <c r="D115" s="210"/>
      <c r="E115" s="211"/>
      <c r="F115" s="775" t="s">
        <v>936</v>
      </c>
      <c r="G115" s="776"/>
      <c r="H115" s="776"/>
      <c r="I115" s="776"/>
      <c r="J115" s="777"/>
      <c r="K115" s="32" t="s">
        <v>420</v>
      </c>
      <c r="L115" s="198" t="s">
        <v>470</v>
      </c>
      <c r="M115" s="33">
        <v>6208021201</v>
      </c>
      <c r="N115" s="198" t="s">
        <v>767</v>
      </c>
      <c r="O115" s="144" t="s">
        <v>428</v>
      </c>
      <c r="P115" s="198" t="s">
        <v>427</v>
      </c>
      <c r="Q115" s="470">
        <v>16000000</v>
      </c>
      <c r="R115" s="204" t="s">
        <v>776</v>
      </c>
      <c r="S115" s="471"/>
      <c r="T115" s="471"/>
      <c r="U115" s="471"/>
      <c r="V115" s="471"/>
      <c r="W115" s="471"/>
      <c r="X115" s="471" t="s">
        <v>776</v>
      </c>
      <c r="Y115" s="277"/>
      <c r="Z115" s="277"/>
      <c r="AA115" s="277"/>
      <c r="AB115" s="277"/>
      <c r="AC115" s="278"/>
      <c r="AD115" s="472"/>
    </row>
    <row r="116" spans="1:31" s="279" customFormat="1" ht="54.75" customHeight="1">
      <c r="A116" s="275"/>
      <c r="B116" s="247" t="s">
        <v>411</v>
      </c>
      <c r="C116" s="248" t="s">
        <v>850</v>
      </c>
      <c r="D116" s="249"/>
      <c r="E116" s="250"/>
      <c r="F116" s="378" t="s">
        <v>837</v>
      </c>
      <c r="G116" s="506"/>
      <c r="H116" s="506"/>
      <c r="I116" s="506"/>
      <c r="J116" s="507"/>
      <c r="K116" s="219" t="s">
        <v>420</v>
      </c>
      <c r="L116" s="224" t="s">
        <v>470</v>
      </c>
      <c r="M116" s="221">
        <v>6208021201</v>
      </c>
      <c r="N116" s="224" t="s">
        <v>767</v>
      </c>
      <c r="O116" s="222" t="s">
        <v>428</v>
      </c>
      <c r="P116" s="251" t="s">
        <v>427</v>
      </c>
      <c r="Q116" s="473">
        <v>38000000</v>
      </c>
      <c r="R116" s="474" t="s">
        <v>776</v>
      </c>
      <c r="S116" s="475" t="s">
        <v>776</v>
      </c>
      <c r="T116" s="475" t="s">
        <v>776</v>
      </c>
      <c r="U116" s="475" t="s">
        <v>776</v>
      </c>
      <c r="V116" s="475" t="s">
        <v>776</v>
      </c>
      <c r="W116" s="475" t="s">
        <v>776</v>
      </c>
      <c r="X116" s="475" t="s">
        <v>776</v>
      </c>
      <c r="Y116" s="475" t="s">
        <v>776</v>
      </c>
      <c r="Z116" s="475" t="s">
        <v>776</v>
      </c>
      <c r="AA116" s="475" t="s">
        <v>776</v>
      </c>
      <c r="AB116" s="475" t="s">
        <v>776</v>
      </c>
      <c r="AC116" s="476" t="s">
        <v>776</v>
      </c>
      <c r="AD116" s="472"/>
    </row>
    <row r="117" spans="1:31" s="279" customFormat="1" ht="36" customHeight="1">
      <c r="A117" s="275"/>
      <c r="B117" s="200" t="s">
        <v>411</v>
      </c>
      <c r="C117" s="209" t="s">
        <v>412</v>
      </c>
      <c r="D117" s="210"/>
      <c r="E117" s="211"/>
      <c r="F117" s="765" t="s">
        <v>838</v>
      </c>
      <c r="G117" s="765"/>
      <c r="H117" s="765"/>
      <c r="I117" s="765"/>
      <c r="J117" s="766"/>
      <c r="K117" s="32" t="s">
        <v>420</v>
      </c>
      <c r="L117" s="198" t="s">
        <v>470</v>
      </c>
      <c r="M117" s="33">
        <v>6208021201</v>
      </c>
      <c r="N117" s="198" t="s">
        <v>767</v>
      </c>
      <c r="O117" s="144" t="s">
        <v>428</v>
      </c>
      <c r="P117" s="252" t="s">
        <v>427</v>
      </c>
      <c r="Q117" s="477">
        <v>2000000</v>
      </c>
      <c r="R117" s="478"/>
      <c r="S117" s="475" t="s">
        <v>776</v>
      </c>
      <c r="T117" s="475" t="s">
        <v>776</v>
      </c>
      <c r="U117" s="475" t="s">
        <v>776</v>
      </c>
      <c r="V117" s="475" t="s">
        <v>776</v>
      </c>
      <c r="W117" s="475" t="s">
        <v>776</v>
      </c>
      <c r="X117" s="475" t="s">
        <v>776</v>
      </c>
      <c r="Y117" s="475" t="s">
        <v>776</v>
      </c>
      <c r="Z117" s="475" t="s">
        <v>776</v>
      </c>
      <c r="AA117" s="475" t="s">
        <v>776</v>
      </c>
      <c r="AB117" s="475" t="s">
        <v>776</v>
      </c>
      <c r="AC117" s="282"/>
      <c r="AD117" s="479"/>
    </row>
    <row r="118" spans="1:31" s="279" customFormat="1" ht="42.75" customHeight="1">
      <c r="A118" s="275"/>
      <c r="B118" s="200" t="s">
        <v>411</v>
      </c>
      <c r="C118" s="209" t="s">
        <v>412</v>
      </c>
      <c r="D118" s="210"/>
      <c r="E118" s="211"/>
      <c r="F118" s="763" t="s">
        <v>937</v>
      </c>
      <c r="G118" s="763"/>
      <c r="H118" s="763"/>
      <c r="I118" s="763"/>
      <c r="J118" s="764"/>
      <c r="K118" s="32"/>
      <c r="L118" s="198"/>
      <c r="M118" s="33"/>
      <c r="N118" s="198"/>
      <c r="O118" s="144"/>
      <c r="P118" s="198"/>
      <c r="Q118" s="480"/>
      <c r="R118" s="18"/>
      <c r="S118" s="475" t="s">
        <v>776</v>
      </c>
      <c r="T118" s="475" t="s">
        <v>776</v>
      </c>
      <c r="U118" s="475"/>
      <c r="V118" s="475"/>
      <c r="W118" s="475"/>
      <c r="X118" s="475"/>
      <c r="Y118" s="475" t="s">
        <v>776</v>
      </c>
      <c r="Z118" s="475" t="s">
        <v>776</v>
      </c>
      <c r="AA118" s="281"/>
      <c r="AB118" s="281"/>
      <c r="AC118" s="282"/>
    </row>
    <row r="119" spans="1:31" s="279" customFormat="1" ht="51.75" customHeight="1">
      <c r="A119" s="275"/>
      <c r="B119" s="200" t="s">
        <v>411</v>
      </c>
      <c r="C119" s="209" t="s">
        <v>412</v>
      </c>
      <c r="D119" s="210"/>
      <c r="E119" s="211"/>
      <c r="F119" s="763" t="s">
        <v>938</v>
      </c>
      <c r="G119" s="763"/>
      <c r="H119" s="763"/>
      <c r="I119" s="763"/>
      <c r="J119" s="764"/>
      <c r="K119" s="32"/>
      <c r="L119" s="198"/>
      <c r="M119" s="33"/>
      <c r="N119" s="198"/>
      <c r="O119" s="144"/>
      <c r="P119" s="198"/>
      <c r="Q119" s="481"/>
      <c r="R119" s="18"/>
      <c r="S119" s="281"/>
      <c r="T119" s="475" t="s">
        <v>776</v>
      </c>
      <c r="U119" s="475" t="s">
        <v>776</v>
      </c>
      <c r="V119" s="475"/>
      <c r="W119" s="475"/>
      <c r="X119" s="475"/>
      <c r="Y119" s="475" t="s">
        <v>776</v>
      </c>
      <c r="Z119" s="475" t="s">
        <v>776</v>
      </c>
      <c r="AA119" s="475"/>
      <c r="AB119" s="281"/>
      <c r="AC119" s="282"/>
    </row>
    <row r="120" spans="1:31" s="279" customFormat="1" ht="135.75" customHeight="1">
      <c r="A120" s="275"/>
      <c r="B120" s="200" t="s">
        <v>411</v>
      </c>
      <c r="C120" s="209" t="s">
        <v>412</v>
      </c>
      <c r="D120" s="210"/>
      <c r="E120" s="211"/>
      <c r="F120" s="765" t="s">
        <v>939</v>
      </c>
      <c r="G120" s="765"/>
      <c r="H120" s="765"/>
      <c r="I120" s="765"/>
      <c r="J120" s="766"/>
      <c r="K120" s="32" t="s">
        <v>420</v>
      </c>
      <c r="L120" s="198" t="s">
        <v>470</v>
      </c>
      <c r="M120" s="33">
        <v>6208021201</v>
      </c>
      <c r="N120" s="198" t="s">
        <v>767</v>
      </c>
      <c r="O120" s="144" t="s">
        <v>428</v>
      </c>
      <c r="P120" s="198" t="s">
        <v>427</v>
      </c>
      <c r="Q120" s="482">
        <v>3000000</v>
      </c>
      <c r="R120" s="18"/>
      <c r="S120" s="281"/>
      <c r="T120" s="475" t="s">
        <v>776</v>
      </c>
      <c r="U120" s="475"/>
      <c r="V120" s="475"/>
      <c r="W120" s="475"/>
      <c r="X120" s="475"/>
      <c r="Y120" s="475"/>
      <c r="Z120" s="475" t="s">
        <v>839</v>
      </c>
      <c r="AA120" s="281"/>
      <c r="AB120" s="281"/>
      <c r="AC120" s="282"/>
    </row>
    <row r="121" spans="1:31" s="279" customFormat="1" ht="110.25" customHeight="1">
      <c r="A121" s="275"/>
      <c r="B121" s="200" t="s">
        <v>411</v>
      </c>
      <c r="C121" s="209" t="s">
        <v>412</v>
      </c>
      <c r="D121" s="210"/>
      <c r="E121" s="211"/>
      <c r="F121" s="765" t="s">
        <v>840</v>
      </c>
      <c r="G121" s="767"/>
      <c r="H121" s="767"/>
      <c r="I121" s="767"/>
      <c r="J121" s="768"/>
      <c r="K121" s="32" t="s">
        <v>420</v>
      </c>
      <c r="L121" s="198" t="s">
        <v>470</v>
      </c>
      <c r="M121" s="33">
        <v>6208021201</v>
      </c>
      <c r="N121" s="198" t="s">
        <v>767</v>
      </c>
      <c r="O121" s="144" t="s">
        <v>428</v>
      </c>
      <c r="P121" s="198" t="s">
        <v>427</v>
      </c>
      <c r="Q121" s="482">
        <v>4000000</v>
      </c>
      <c r="R121" s="18"/>
      <c r="S121" s="281"/>
      <c r="T121" s="281"/>
      <c r="U121" s="475" t="s">
        <v>776</v>
      </c>
      <c r="V121" s="475" t="s">
        <v>776</v>
      </c>
      <c r="W121" s="281"/>
      <c r="X121" s="281"/>
      <c r="Y121" s="281"/>
      <c r="Z121" s="475" t="s">
        <v>776</v>
      </c>
      <c r="AA121" s="475" t="s">
        <v>776</v>
      </c>
      <c r="AB121" s="281"/>
      <c r="AC121" s="282"/>
    </row>
    <row r="122" spans="1:31" s="279" customFormat="1" ht="51.75" customHeight="1">
      <c r="A122" s="275"/>
      <c r="B122" s="200" t="s">
        <v>411</v>
      </c>
      <c r="C122" s="209" t="s">
        <v>412</v>
      </c>
      <c r="D122" s="210"/>
      <c r="E122" s="211"/>
      <c r="F122" s="765" t="s">
        <v>940</v>
      </c>
      <c r="G122" s="767"/>
      <c r="H122" s="767"/>
      <c r="I122" s="767"/>
      <c r="J122" s="768"/>
      <c r="K122" s="32"/>
      <c r="L122" s="198"/>
      <c r="M122" s="33"/>
      <c r="N122" s="198"/>
      <c r="O122" s="144"/>
      <c r="P122" s="198"/>
      <c r="Q122" s="483"/>
      <c r="R122" s="18"/>
      <c r="S122" s="475"/>
      <c r="T122" s="475"/>
      <c r="U122" s="475" t="s">
        <v>776</v>
      </c>
      <c r="V122" s="475" t="s">
        <v>776</v>
      </c>
      <c r="W122" s="475"/>
      <c r="X122" s="475"/>
      <c r="Y122" s="475"/>
      <c r="Z122" s="475" t="s">
        <v>776</v>
      </c>
      <c r="AA122" s="475" t="s">
        <v>776</v>
      </c>
      <c r="AB122" s="475"/>
      <c r="AC122" s="282"/>
    </row>
    <row r="123" spans="1:31" s="279" customFormat="1" ht="46.5" customHeight="1">
      <c r="A123" s="275"/>
      <c r="B123" s="200" t="s">
        <v>411</v>
      </c>
      <c r="C123" s="209" t="s">
        <v>412</v>
      </c>
      <c r="D123" s="210"/>
      <c r="E123" s="211"/>
      <c r="F123" s="765" t="s">
        <v>941</v>
      </c>
      <c r="G123" s="767"/>
      <c r="H123" s="767"/>
      <c r="I123" s="767"/>
      <c r="J123" s="768"/>
      <c r="K123" s="32"/>
      <c r="L123" s="198"/>
      <c r="M123" s="33"/>
      <c r="N123" s="198"/>
      <c r="O123" s="144"/>
      <c r="P123" s="198"/>
      <c r="Q123" s="483"/>
      <c r="R123" s="18"/>
      <c r="S123" s="475" t="s">
        <v>776</v>
      </c>
      <c r="T123" s="475" t="s">
        <v>776</v>
      </c>
      <c r="U123" s="475" t="s">
        <v>776</v>
      </c>
      <c r="V123" s="475" t="s">
        <v>776</v>
      </c>
      <c r="W123" s="475" t="s">
        <v>776</v>
      </c>
      <c r="X123" s="281"/>
      <c r="Y123" s="475" t="s">
        <v>776</v>
      </c>
      <c r="Z123" s="475" t="s">
        <v>776</v>
      </c>
      <c r="AA123" s="475" t="s">
        <v>776</v>
      </c>
      <c r="AB123" s="475" t="s">
        <v>776</v>
      </c>
      <c r="AC123" s="282"/>
    </row>
    <row r="124" spans="1:31" s="279" customFormat="1" ht="36.75" customHeight="1">
      <c r="A124" s="275"/>
      <c r="B124" s="200" t="s">
        <v>411</v>
      </c>
      <c r="C124" s="209" t="s">
        <v>412</v>
      </c>
      <c r="D124" s="210"/>
      <c r="E124" s="211"/>
      <c r="F124" s="761" t="s">
        <v>841</v>
      </c>
      <c r="G124" s="761"/>
      <c r="H124" s="761"/>
      <c r="I124" s="761"/>
      <c r="J124" s="762"/>
      <c r="K124" s="32"/>
      <c r="L124" s="198"/>
      <c r="M124" s="33"/>
      <c r="N124" s="198"/>
      <c r="O124" s="144"/>
      <c r="P124" s="198"/>
      <c r="Q124" s="481"/>
      <c r="R124" s="18"/>
      <c r="S124" s="281"/>
      <c r="T124" s="281"/>
      <c r="U124" s="281"/>
      <c r="V124" s="281"/>
      <c r="W124" s="281"/>
      <c r="X124" s="281"/>
      <c r="Y124" s="281"/>
      <c r="Z124" s="281"/>
      <c r="AA124" s="281"/>
      <c r="AB124" s="281"/>
      <c r="AC124" s="282"/>
    </row>
    <row r="125" spans="1:31" ht="51" customHeight="1" thickBot="1">
      <c r="A125" s="291"/>
      <c r="B125" s="292"/>
      <c r="C125" s="293"/>
      <c r="D125" s="292"/>
      <c r="E125" s="294"/>
      <c r="F125" s="292"/>
      <c r="G125" s="292"/>
      <c r="H125" s="292"/>
      <c r="I125" s="292"/>
      <c r="J125" s="292"/>
      <c r="K125" s="295"/>
      <c r="L125" s="484"/>
      <c r="M125" s="296"/>
      <c r="N125" s="485"/>
      <c r="O125" s="665" t="s">
        <v>18</v>
      </c>
      <c r="P125" s="666"/>
      <c r="Q125" s="486">
        <f>SUM(Q16:Q124)</f>
        <v>192000000</v>
      </c>
      <c r="AD125" s="487">
        <v>120000000</v>
      </c>
      <c r="AE125" s="299">
        <f>Q125-AD125</f>
        <v>72000000</v>
      </c>
    </row>
    <row r="126" spans="1:31" ht="13.5" customHeight="1" thickBot="1">
      <c r="A126" s="260"/>
      <c r="B126" s="300"/>
      <c r="C126" s="301"/>
      <c r="D126" s="300"/>
      <c r="E126" s="302"/>
      <c r="F126" s="300"/>
      <c r="G126" s="300"/>
      <c r="H126" s="300"/>
      <c r="I126" s="300"/>
      <c r="J126" s="300"/>
      <c r="K126" s="303"/>
      <c r="L126" s="488"/>
      <c r="M126" s="304"/>
      <c r="N126" s="488"/>
      <c r="O126" s="305"/>
      <c r="P126" s="489"/>
      <c r="Q126" s="307"/>
    </row>
    <row r="127" spans="1:31" ht="19.5" customHeight="1">
      <c r="A127" s="260"/>
      <c r="B127" s="308"/>
      <c r="C127" s="309"/>
      <c r="D127" s="309"/>
      <c r="E127" s="310"/>
      <c r="F127" s="308"/>
      <c r="G127" s="309"/>
      <c r="H127" s="309"/>
      <c r="I127" s="309"/>
      <c r="J127" s="309"/>
      <c r="K127" s="309"/>
      <c r="L127" s="311"/>
      <c r="M127" s="309"/>
      <c r="N127" s="310"/>
      <c r="O127" s="313"/>
      <c r="P127" s="311"/>
      <c r="Q127" s="313"/>
      <c r="R127" s="313"/>
      <c r="S127" s="313"/>
      <c r="T127" s="313"/>
      <c r="U127" s="313"/>
      <c r="V127" s="313"/>
      <c r="W127" s="313"/>
      <c r="X127" s="313"/>
      <c r="Y127" s="313"/>
      <c r="Z127" s="313"/>
      <c r="AA127" s="313"/>
      <c r="AB127" s="313"/>
      <c r="AC127" s="315"/>
    </row>
    <row r="128" spans="1:31" ht="19.5" customHeight="1">
      <c r="A128" s="260"/>
      <c r="B128" s="316" t="s">
        <v>16</v>
      </c>
      <c r="C128" s="317"/>
      <c r="D128" s="317"/>
      <c r="E128" s="318"/>
      <c r="F128" s="490" t="s">
        <v>26</v>
      </c>
      <c r="G128" s="491"/>
      <c r="H128" s="491"/>
      <c r="I128" s="491"/>
      <c r="J128" s="491"/>
      <c r="K128" s="491"/>
      <c r="L128" s="492"/>
      <c r="M128" s="491"/>
      <c r="N128" s="493"/>
      <c r="O128" s="322" t="s">
        <v>17</v>
      </c>
      <c r="P128" s="494"/>
      <c r="Q128" s="322"/>
      <c r="R128" s="322"/>
      <c r="S128" s="322"/>
      <c r="AC128" s="324"/>
    </row>
    <row r="129" spans="1:29" ht="19.5" customHeight="1">
      <c r="A129" s="260"/>
      <c r="B129" s="325" t="s">
        <v>952</v>
      </c>
      <c r="C129" s="326"/>
      <c r="D129" s="326"/>
      <c r="E129" s="327"/>
      <c r="F129" s="325" t="s">
        <v>955</v>
      </c>
      <c r="G129" s="495"/>
      <c r="H129" s="495"/>
      <c r="I129" s="495"/>
      <c r="J129" s="495"/>
      <c r="K129" s="495"/>
      <c r="L129" s="496"/>
      <c r="M129" s="495"/>
      <c r="N129" s="497"/>
      <c r="O129" s="330" t="s">
        <v>957</v>
      </c>
      <c r="P129" s="498"/>
      <c r="Q129" s="332"/>
      <c r="R129" s="332"/>
      <c r="S129" s="332"/>
      <c r="AC129" s="324"/>
    </row>
    <row r="130" spans="1:29" ht="19.5" customHeight="1">
      <c r="A130" s="260"/>
      <c r="B130" s="325" t="s">
        <v>953</v>
      </c>
      <c r="C130" s="326"/>
      <c r="D130" s="326"/>
      <c r="E130" s="327"/>
      <c r="F130" s="325" t="s">
        <v>956</v>
      </c>
      <c r="G130" s="495"/>
      <c r="H130" s="495"/>
      <c r="I130" s="495"/>
      <c r="J130" s="495"/>
      <c r="K130" s="495"/>
      <c r="L130" s="496"/>
      <c r="M130" s="495"/>
      <c r="N130" s="497"/>
      <c r="O130" s="330" t="s">
        <v>958</v>
      </c>
      <c r="P130" s="498"/>
      <c r="Q130" s="332"/>
      <c r="R130" s="332"/>
      <c r="S130" s="332"/>
      <c r="AC130" s="324"/>
    </row>
    <row r="131" spans="1:29" ht="19.5" customHeight="1">
      <c r="A131" s="260"/>
      <c r="B131" s="325" t="s">
        <v>954</v>
      </c>
      <c r="C131" s="326"/>
      <c r="D131" s="326"/>
      <c r="E131" s="327"/>
      <c r="F131" s="325" t="s">
        <v>954</v>
      </c>
      <c r="G131" s="495"/>
      <c r="H131" s="495"/>
      <c r="I131" s="495"/>
      <c r="J131" s="495"/>
      <c r="K131" s="495"/>
      <c r="L131" s="496"/>
      <c r="M131" s="495"/>
      <c r="N131" s="497"/>
      <c r="O131" s="330" t="s">
        <v>954</v>
      </c>
      <c r="P131" s="498"/>
      <c r="Q131" s="332"/>
      <c r="R131" s="332"/>
      <c r="S131" s="332"/>
      <c r="AC131" s="324"/>
    </row>
    <row r="132" spans="1:29" ht="13.5" thickBot="1">
      <c r="A132" s="260"/>
      <c r="B132" s="333"/>
      <c r="C132" s="334"/>
      <c r="D132" s="334"/>
      <c r="E132" s="335"/>
      <c r="F132" s="333"/>
      <c r="G132" s="334"/>
      <c r="H132" s="334"/>
      <c r="I132" s="334"/>
      <c r="J132" s="334"/>
      <c r="K132" s="334"/>
      <c r="L132" s="336"/>
      <c r="M132" s="334"/>
      <c r="N132" s="335"/>
      <c r="O132" s="338"/>
      <c r="P132" s="336"/>
      <c r="Q132" s="338"/>
      <c r="R132" s="338"/>
      <c r="S132" s="338"/>
      <c r="T132" s="338"/>
      <c r="U132" s="338"/>
      <c r="V132" s="338"/>
      <c r="W132" s="338"/>
      <c r="X132" s="338"/>
      <c r="Y132" s="338"/>
      <c r="Z132" s="338"/>
      <c r="AA132" s="338"/>
      <c r="AB132" s="338"/>
      <c r="AC132" s="340"/>
    </row>
  </sheetData>
  <mergeCells count="44">
    <mergeCell ref="O125:P125"/>
    <mergeCell ref="D98:D103"/>
    <mergeCell ref="E98:E103"/>
    <mergeCell ref="D16:D97"/>
    <mergeCell ref="E16:E97"/>
    <mergeCell ref="L10:M11"/>
    <mergeCell ref="N10:AC11"/>
    <mergeCell ref="A12:Q12"/>
    <mergeCell ref="B13:C14"/>
    <mergeCell ref="D13:E14"/>
    <mergeCell ref="F13:J15"/>
    <mergeCell ref="K13:Q13"/>
    <mergeCell ref="R13:AC13"/>
    <mergeCell ref="K14:L14"/>
    <mergeCell ref="M14:N14"/>
    <mergeCell ref="AB14:AB15"/>
    <mergeCell ref="AC14:AC15"/>
    <mergeCell ref="W14:W15"/>
    <mergeCell ref="X14:X15"/>
    <mergeCell ref="Y14:Y15"/>
    <mergeCell ref="Z14:Z15"/>
    <mergeCell ref="AA14:AA15"/>
    <mergeCell ref="V14:V15"/>
    <mergeCell ref="O14:P14"/>
    <mergeCell ref="Q14:Q15"/>
    <mergeCell ref="R14:R15"/>
    <mergeCell ref="S14:S15"/>
    <mergeCell ref="T14:T15"/>
    <mergeCell ref="U14:U15"/>
    <mergeCell ref="A7:Q7"/>
    <mergeCell ref="B8:E9"/>
    <mergeCell ref="F8:K9"/>
    <mergeCell ref="L8:AC8"/>
    <mergeCell ref="L9:M9"/>
    <mergeCell ref="N9:AC9"/>
    <mergeCell ref="A1:AC1"/>
    <mergeCell ref="B2:AC2"/>
    <mergeCell ref="B3:AC3"/>
    <mergeCell ref="A4:Q4"/>
    <mergeCell ref="A5:Q5"/>
    <mergeCell ref="B6:F6"/>
    <mergeCell ref="G6:N6"/>
    <mergeCell ref="O6:P6"/>
    <mergeCell ref="Q6:AC6"/>
  </mergeCells>
  <dataValidations count="1">
    <dataValidation type="list" allowBlank="1" showInputMessage="1" showErrorMessage="1" sqref="N115:N121 N16:N97" xr:uid="{00000000-0002-0000-0400-000000000000}">
      <formula1>IF(L16="GASTOS PREGRADO",GtosPre,IF(L16="INVERSIÓN",Inversiones,InverPre))</formula1>
    </dataValidation>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400-000001000000}">
          <x14:formula1>
            <xm:f>'D:\[Herr PPTO Acade 2019-Bienestar Desarrollo Humano (Propuesta 2020).xlsx]Listas'!#REF!</xm:f>
          </x14:formula1>
          <xm:sqref>P117:P121 P16:P97 L117:L121 L16:L97</xm:sqref>
        </x14:dataValidation>
        <x14:dataValidation type="list" allowBlank="1" showInputMessage="1" showErrorMessage="1" xr:uid="{00000000-0002-0000-0400-000003000000}">
          <x14:formula1>
            <xm:f>'F:\BIENESTAR\[Herr PPTO Acade 2019-Bienestar Salud - Propuesta 2020.xlsx]Listas'!#REF!</xm:f>
          </x14:formula1>
          <xm:sqref>P115:P116 L115:L116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4BA4B5-7A88-4BE2-893A-466ECB537D24}">
  <dimension ref="B4:D15"/>
  <sheetViews>
    <sheetView workbookViewId="0">
      <selection activeCell="G19" sqref="G19"/>
    </sheetView>
  </sheetViews>
  <sheetFormatPr baseColWidth="10" defaultRowHeight="15"/>
  <cols>
    <col min="3" max="4" width="15.5703125" bestFit="1" customWidth="1"/>
  </cols>
  <sheetData>
    <row r="4" spans="2:4">
      <c r="B4" s="500"/>
      <c r="C4" s="501">
        <v>2020</v>
      </c>
      <c r="D4" s="501">
        <v>2019</v>
      </c>
    </row>
    <row r="5" spans="2:4">
      <c r="B5" s="500" t="s">
        <v>942</v>
      </c>
      <c r="C5" s="502">
        <v>330340000</v>
      </c>
      <c r="D5" s="502">
        <v>345150320</v>
      </c>
    </row>
    <row r="6" spans="2:4">
      <c r="B6" s="500" t="s">
        <v>943</v>
      </c>
      <c r="C6" s="502">
        <v>321000000</v>
      </c>
      <c r="D6" s="502">
        <v>318300000</v>
      </c>
    </row>
    <row r="7" spans="2:4">
      <c r="B7" s="500" t="s">
        <v>944</v>
      </c>
      <c r="C7" s="502">
        <v>185000000</v>
      </c>
      <c r="D7" s="502">
        <v>162090000</v>
      </c>
    </row>
    <row r="8" spans="2:4">
      <c r="B8" s="500" t="s">
        <v>945</v>
      </c>
      <c r="C8" s="502">
        <v>68900000</v>
      </c>
      <c r="D8" s="502">
        <v>64500000</v>
      </c>
    </row>
    <row r="9" spans="2:4">
      <c r="B9" s="500" t="s">
        <v>946</v>
      </c>
      <c r="C9" s="502">
        <v>192000000</v>
      </c>
      <c r="D9" s="502">
        <v>120000000</v>
      </c>
    </row>
    <row r="10" spans="2:4">
      <c r="B10" s="500"/>
      <c r="C10" s="503">
        <f>SUM(C5:C9)</f>
        <v>1097240000</v>
      </c>
      <c r="D10" s="503">
        <f>SUM(D5:D9)</f>
        <v>1010040320</v>
      </c>
    </row>
    <row r="15" spans="2:4">
      <c r="D15" s="505">
        <v>988203920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Z195"/>
  <sheetViews>
    <sheetView showGridLines="0" topLeftCell="C159" workbookViewId="0">
      <selection activeCell="C27" sqref="C27"/>
    </sheetView>
  </sheetViews>
  <sheetFormatPr baseColWidth="10" defaultRowHeight="15"/>
  <cols>
    <col min="1" max="1" width="3.140625" customWidth="1"/>
    <col min="2" max="2" width="22.85546875" bestFit="1" customWidth="1"/>
    <col min="3" max="3" width="7.42578125" bestFit="1" customWidth="1"/>
    <col min="4" max="4" width="3" customWidth="1"/>
    <col min="5" max="5" width="40.5703125" bestFit="1" customWidth="1"/>
    <col min="7" max="7" width="40.5703125" style="106" bestFit="1" customWidth="1"/>
    <col min="8" max="8" width="42.140625" style="97" bestFit="1" customWidth="1"/>
    <col min="9" max="9" width="11.5703125" style="111" bestFit="1" customWidth="1"/>
    <col min="10" max="10" width="4" style="97" customWidth="1"/>
    <col min="11" max="11" width="23.5703125" style="97" bestFit="1" customWidth="1"/>
    <col min="12" max="12" width="15.28515625" style="97" customWidth="1"/>
    <col min="13" max="13" width="11.42578125" style="97"/>
    <col min="14" max="14" width="52.7109375" style="97" customWidth="1"/>
    <col min="15" max="15" width="11.42578125" style="97"/>
    <col min="16" max="16" width="26.28515625" style="97" customWidth="1"/>
    <col min="17" max="17" width="14.42578125" style="97" bestFit="1" customWidth="1"/>
    <col min="18" max="18" width="61.85546875" style="97" bestFit="1" customWidth="1"/>
    <col min="19" max="19" width="5" style="97" bestFit="1" customWidth="1"/>
    <col min="20" max="20" width="50.85546875" style="97" customWidth="1"/>
    <col min="21" max="21" width="16.42578125" style="97" customWidth="1"/>
    <col min="22" max="22" width="12.5703125" style="97" customWidth="1"/>
    <col min="23" max="23" width="86.28515625" style="97" bestFit="1" customWidth="1"/>
    <col min="24" max="26" width="11.42578125" style="97"/>
  </cols>
  <sheetData>
    <row r="1" spans="2:26">
      <c r="K1" s="112"/>
      <c r="L1" s="112"/>
    </row>
    <row r="2" spans="2:26">
      <c r="G2" s="730"/>
      <c r="H2" s="730"/>
      <c r="I2" s="105"/>
      <c r="K2" s="730" t="s">
        <v>458</v>
      </c>
      <c r="L2" s="730"/>
    </row>
    <row r="3" spans="2:26">
      <c r="B3" s="730" t="s">
        <v>415</v>
      </c>
      <c r="C3" s="730"/>
      <c r="E3" s="105" t="s">
        <v>437</v>
      </c>
      <c r="G3" s="730"/>
      <c r="H3" s="730"/>
      <c r="I3" s="105"/>
      <c r="K3" s="730" t="s">
        <v>459</v>
      </c>
      <c r="L3" s="730"/>
    </row>
    <row r="4" spans="2:26" ht="15.75" thickBot="1">
      <c r="B4" s="97"/>
      <c r="C4" s="97"/>
      <c r="E4" s="106"/>
      <c r="G4" s="105"/>
      <c r="H4" s="105"/>
      <c r="I4" s="113"/>
      <c r="L4" s="114"/>
    </row>
    <row r="5" spans="2:26">
      <c r="B5" s="140" t="s">
        <v>416</v>
      </c>
      <c r="C5" s="141" t="s">
        <v>12</v>
      </c>
      <c r="E5" s="107" t="s">
        <v>438</v>
      </c>
      <c r="G5" s="730"/>
      <c r="H5" s="730"/>
      <c r="I5" s="105"/>
      <c r="K5" s="730"/>
      <c r="L5" s="730"/>
    </row>
    <row r="6" spans="2:26">
      <c r="B6" s="102" t="s">
        <v>417</v>
      </c>
      <c r="C6" s="101" t="s">
        <v>418</v>
      </c>
      <c r="E6" s="108" t="s">
        <v>439</v>
      </c>
      <c r="G6" s="105"/>
      <c r="H6" s="105"/>
      <c r="I6" s="113"/>
      <c r="L6" s="114"/>
    </row>
    <row r="7" spans="2:26">
      <c r="B7" s="102" t="s">
        <v>419</v>
      </c>
      <c r="C7" s="101" t="s">
        <v>420</v>
      </c>
      <c r="E7" s="109" t="s">
        <v>440</v>
      </c>
      <c r="G7" s="730"/>
      <c r="H7" s="730"/>
      <c r="I7" s="105"/>
      <c r="K7" s="730" t="s">
        <v>460</v>
      </c>
      <c r="L7" s="730"/>
    </row>
    <row r="8" spans="2:26" ht="15.75" thickBot="1">
      <c r="B8" s="102" t="s">
        <v>421</v>
      </c>
      <c r="C8" s="101" t="s">
        <v>422</v>
      </c>
      <c r="E8" s="109" t="s">
        <v>232</v>
      </c>
    </row>
    <row r="9" spans="2:26" ht="15.75" thickBot="1">
      <c r="B9" s="102" t="s">
        <v>423</v>
      </c>
      <c r="C9" s="101" t="s">
        <v>424</v>
      </c>
      <c r="E9" s="109" t="s">
        <v>441</v>
      </c>
      <c r="G9" s="107" t="s">
        <v>438</v>
      </c>
      <c r="H9" s="107" t="s">
        <v>27</v>
      </c>
      <c r="I9" s="107" t="s">
        <v>12</v>
      </c>
      <c r="K9" s="99" t="s">
        <v>12</v>
      </c>
      <c r="L9" s="98" t="s">
        <v>461</v>
      </c>
      <c r="N9" s="99" t="s">
        <v>462</v>
      </c>
      <c r="O9" s="99" t="s">
        <v>463</v>
      </c>
      <c r="P9" s="115"/>
      <c r="R9" s="99" t="s">
        <v>462</v>
      </c>
      <c r="S9" s="99" t="s">
        <v>463</v>
      </c>
      <c r="T9" s="116"/>
      <c r="U9" s="733" t="s">
        <v>464</v>
      </c>
      <c r="V9" s="733" t="s">
        <v>465</v>
      </c>
      <c r="W9" s="733" t="s">
        <v>466</v>
      </c>
      <c r="X9" s="735" t="s">
        <v>467</v>
      </c>
      <c r="Y9" s="735" t="s">
        <v>468</v>
      </c>
      <c r="Z9" s="736" t="s">
        <v>469</v>
      </c>
    </row>
    <row r="10" spans="2:26">
      <c r="B10" s="102" t="s">
        <v>425</v>
      </c>
      <c r="C10" s="101" t="s">
        <v>426</v>
      </c>
      <c r="E10" s="109" t="s">
        <v>442</v>
      </c>
      <c r="G10" s="109"/>
      <c r="H10" s="109" t="s">
        <v>691</v>
      </c>
      <c r="I10" s="122" t="s">
        <v>32</v>
      </c>
      <c r="K10" s="101" t="s">
        <v>470</v>
      </c>
      <c r="L10" s="117" t="s">
        <v>420</v>
      </c>
      <c r="N10" s="118" t="s">
        <v>471</v>
      </c>
      <c r="O10" s="118">
        <v>10010101</v>
      </c>
      <c r="P10" s="119"/>
      <c r="Q10" s="120" t="s">
        <v>472</v>
      </c>
      <c r="R10" s="121" t="s">
        <v>473</v>
      </c>
      <c r="S10" s="97">
        <v>1001</v>
      </c>
      <c r="U10" s="733"/>
      <c r="V10" s="734"/>
      <c r="W10" s="734"/>
      <c r="X10" s="734"/>
      <c r="Y10" s="734"/>
      <c r="Z10" s="736"/>
    </row>
    <row r="11" spans="2:26">
      <c r="B11" s="102" t="s">
        <v>427</v>
      </c>
      <c r="C11" s="101" t="s">
        <v>428</v>
      </c>
      <c r="E11" s="109" t="s">
        <v>443</v>
      </c>
      <c r="G11" s="109"/>
      <c r="H11" s="109" t="s">
        <v>692</v>
      </c>
      <c r="I11" s="122" t="s">
        <v>36</v>
      </c>
      <c r="K11" s="101" t="s">
        <v>474</v>
      </c>
      <c r="L11" s="117" t="s">
        <v>422</v>
      </c>
      <c r="N11" s="118" t="s">
        <v>475</v>
      </c>
      <c r="O11" s="118">
        <v>10010102</v>
      </c>
      <c r="P11" s="119"/>
      <c r="Q11" s="120" t="s">
        <v>476</v>
      </c>
      <c r="R11" s="121" t="s">
        <v>477</v>
      </c>
      <c r="S11" s="97">
        <v>1002</v>
      </c>
      <c r="U11" s="120" t="s">
        <v>472</v>
      </c>
      <c r="V11" s="121" t="s">
        <v>478</v>
      </c>
      <c r="W11" s="121"/>
      <c r="X11" s="731" t="s">
        <v>479</v>
      </c>
      <c r="Y11" s="731" t="s">
        <v>480</v>
      </c>
      <c r="Z11" s="731" t="s">
        <v>481</v>
      </c>
    </row>
    <row r="12" spans="2:26">
      <c r="B12" s="102" t="s">
        <v>429</v>
      </c>
      <c r="C12" s="101" t="s">
        <v>430</v>
      </c>
      <c r="E12" s="109" t="s">
        <v>444</v>
      </c>
      <c r="G12" s="109"/>
      <c r="H12" s="109" t="s">
        <v>694</v>
      </c>
      <c r="I12" s="122" t="s">
        <v>693</v>
      </c>
      <c r="K12" s="142" t="s">
        <v>482</v>
      </c>
      <c r="L12" s="143" t="s">
        <v>424</v>
      </c>
      <c r="N12" s="118" t="s">
        <v>483</v>
      </c>
      <c r="O12" s="118">
        <v>10020101</v>
      </c>
      <c r="P12" s="119"/>
      <c r="Q12" s="120" t="s">
        <v>484</v>
      </c>
      <c r="R12" s="121" t="s">
        <v>485</v>
      </c>
      <c r="S12" s="97">
        <v>1003</v>
      </c>
      <c r="U12" s="123">
        <v>10010101</v>
      </c>
      <c r="V12" s="124" t="s">
        <v>486</v>
      </c>
      <c r="W12" s="124" t="s">
        <v>487</v>
      </c>
      <c r="X12" s="732"/>
      <c r="Y12" s="731"/>
      <c r="Z12" s="732"/>
    </row>
    <row r="13" spans="2:26">
      <c r="B13" s="102" t="s">
        <v>431</v>
      </c>
      <c r="C13" s="101" t="s">
        <v>432</v>
      </c>
      <c r="E13" s="109" t="s">
        <v>445</v>
      </c>
      <c r="G13" s="109"/>
      <c r="H13" s="109" t="s">
        <v>696</v>
      </c>
      <c r="I13" s="122" t="s">
        <v>695</v>
      </c>
      <c r="K13" s="138"/>
      <c r="L13" s="139"/>
      <c r="N13" s="118" t="s">
        <v>488</v>
      </c>
      <c r="O13" s="118">
        <v>10020102</v>
      </c>
      <c r="P13" s="119"/>
      <c r="Q13" s="120" t="s">
        <v>489</v>
      </c>
      <c r="R13" s="121" t="s">
        <v>490</v>
      </c>
      <c r="S13" s="97">
        <v>1004</v>
      </c>
      <c r="U13" s="125">
        <v>10010102</v>
      </c>
      <c r="V13" s="126" t="s">
        <v>491</v>
      </c>
      <c r="W13" s="126" t="s">
        <v>492</v>
      </c>
      <c r="X13" s="732"/>
      <c r="Y13" s="731"/>
      <c r="Z13" s="732"/>
    </row>
    <row r="14" spans="2:26">
      <c r="B14" s="102" t="s">
        <v>433</v>
      </c>
      <c r="C14" s="101" t="s">
        <v>434</v>
      </c>
      <c r="E14" s="109" t="s">
        <v>446</v>
      </c>
      <c r="G14" s="109"/>
      <c r="H14" s="109" t="s">
        <v>698</v>
      </c>
      <c r="I14" s="122" t="s">
        <v>697</v>
      </c>
      <c r="K14" s="138"/>
      <c r="L14" s="139"/>
      <c r="N14" s="118" t="s">
        <v>493</v>
      </c>
      <c r="O14" s="118">
        <v>10030101</v>
      </c>
      <c r="P14" s="119"/>
      <c r="Q14" s="120" t="s">
        <v>494</v>
      </c>
      <c r="R14" s="121" t="s">
        <v>495</v>
      </c>
      <c r="S14" s="97">
        <v>1005</v>
      </c>
      <c r="U14" s="120" t="s">
        <v>476</v>
      </c>
      <c r="V14" s="121" t="s">
        <v>496</v>
      </c>
      <c r="W14" s="121"/>
      <c r="X14" s="731" t="s">
        <v>497</v>
      </c>
      <c r="Y14" s="731" t="s">
        <v>498</v>
      </c>
      <c r="Z14" s="731" t="s">
        <v>481</v>
      </c>
    </row>
    <row r="15" spans="2:26" ht="15.75" thickBot="1">
      <c r="B15" s="104" t="s">
        <v>436</v>
      </c>
      <c r="C15" s="103" t="s">
        <v>435</v>
      </c>
      <c r="E15" s="109" t="s">
        <v>447</v>
      </c>
      <c r="G15" s="109"/>
      <c r="H15" s="109" t="s">
        <v>699</v>
      </c>
      <c r="I15" s="122" t="s">
        <v>52</v>
      </c>
      <c r="K15" s="100" t="s">
        <v>499</v>
      </c>
      <c r="L15" s="130" t="s">
        <v>426</v>
      </c>
      <c r="N15" s="118" t="s">
        <v>500</v>
      </c>
      <c r="O15" s="118">
        <v>10030102</v>
      </c>
      <c r="P15" s="119"/>
      <c r="Q15" s="120" t="s">
        <v>501</v>
      </c>
      <c r="R15" s="121" t="s">
        <v>502</v>
      </c>
      <c r="S15" s="97">
        <v>1006</v>
      </c>
      <c r="U15" s="123">
        <v>10020101</v>
      </c>
      <c r="V15" s="124" t="s">
        <v>503</v>
      </c>
      <c r="W15" s="124" t="s">
        <v>504</v>
      </c>
      <c r="X15" s="732"/>
      <c r="Y15" s="731"/>
      <c r="Z15" s="732"/>
    </row>
    <row r="16" spans="2:26">
      <c r="E16" s="109" t="s">
        <v>447</v>
      </c>
      <c r="G16" s="109"/>
      <c r="H16" s="109" t="s">
        <v>700</v>
      </c>
      <c r="I16" s="122" t="s">
        <v>53</v>
      </c>
      <c r="K16" s="101" t="s">
        <v>505</v>
      </c>
      <c r="L16" s="117" t="s">
        <v>428</v>
      </c>
      <c r="N16" s="118" t="s">
        <v>506</v>
      </c>
      <c r="O16" s="118">
        <v>10040101</v>
      </c>
      <c r="P16" s="119"/>
      <c r="Q16" s="120" t="s">
        <v>507</v>
      </c>
      <c r="R16" s="121" t="s">
        <v>508</v>
      </c>
      <c r="S16" s="97">
        <v>1007</v>
      </c>
      <c r="U16" s="125">
        <v>10020102</v>
      </c>
      <c r="V16" s="126" t="s">
        <v>509</v>
      </c>
      <c r="W16" s="126" t="s">
        <v>510</v>
      </c>
      <c r="X16" s="732"/>
      <c r="Y16" s="731"/>
      <c r="Z16" s="732"/>
    </row>
    <row r="17" spans="5:26">
      <c r="E17" s="109" t="s">
        <v>448</v>
      </c>
      <c r="G17" s="109"/>
      <c r="H17" s="109" t="s">
        <v>701</v>
      </c>
      <c r="I17" s="122" t="s">
        <v>54</v>
      </c>
      <c r="K17" s="142" t="s">
        <v>474</v>
      </c>
      <c r="L17" s="143" t="s">
        <v>422</v>
      </c>
      <c r="N17" s="118" t="s">
        <v>511</v>
      </c>
      <c r="O17" s="118">
        <v>10040102</v>
      </c>
      <c r="P17" s="119"/>
      <c r="Q17" s="120" t="s">
        <v>512</v>
      </c>
      <c r="R17" s="121" t="s">
        <v>513</v>
      </c>
      <c r="S17" s="97">
        <v>1008</v>
      </c>
      <c r="U17" s="120" t="s">
        <v>484</v>
      </c>
      <c r="V17" s="121" t="s">
        <v>514</v>
      </c>
      <c r="W17" s="127"/>
      <c r="X17" s="731" t="s">
        <v>497</v>
      </c>
      <c r="Y17" s="731" t="s">
        <v>515</v>
      </c>
      <c r="Z17" s="731" t="s">
        <v>481</v>
      </c>
    </row>
    <row r="18" spans="5:26">
      <c r="E18" s="109" t="s">
        <v>449</v>
      </c>
      <c r="G18" s="109"/>
      <c r="H18" s="109" t="s">
        <v>702</v>
      </c>
      <c r="I18" s="122" t="s">
        <v>55</v>
      </c>
      <c r="K18" s="138"/>
      <c r="L18" s="139"/>
      <c r="N18" s="118" t="s">
        <v>516</v>
      </c>
      <c r="O18" s="118">
        <v>10040103</v>
      </c>
      <c r="P18" s="119"/>
      <c r="Q18" s="120" t="s">
        <v>517</v>
      </c>
      <c r="R18" s="121" t="s">
        <v>518</v>
      </c>
      <c r="S18" s="97">
        <v>1009</v>
      </c>
      <c r="U18" s="123">
        <v>10030101</v>
      </c>
      <c r="V18" s="124" t="s">
        <v>519</v>
      </c>
      <c r="W18" s="128" t="s">
        <v>520</v>
      </c>
      <c r="X18" s="732"/>
      <c r="Y18" s="731"/>
      <c r="Z18" s="732"/>
    </row>
    <row r="19" spans="5:26">
      <c r="E19" s="109" t="s">
        <v>450</v>
      </c>
      <c r="G19" s="109"/>
      <c r="H19" s="109" t="s">
        <v>703</v>
      </c>
      <c r="I19" s="122" t="s">
        <v>391</v>
      </c>
      <c r="K19" s="100" t="s">
        <v>521</v>
      </c>
      <c r="L19" s="130" t="s">
        <v>430</v>
      </c>
      <c r="N19" s="118" t="s">
        <v>522</v>
      </c>
      <c r="O19" s="118">
        <v>10040104</v>
      </c>
      <c r="P19" s="119"/>
      <c r="Q19" s="120" t="s">
        <v>523</v>
      </c>
      <c r="R19" s="121" t="s">
        <v>524</v>
      </c>
      <c r="S19" s="97">
        <v>1010</v>
      </c>
      <c r="U19" s="125">
        <v>10030102</v>
      </c>
      <c r="V19" s="126" t="s">
        <v>525</v>
      </c>
      <c r="W19" s="129" t="s">
        <v>526</v>
      </c>
      <c r="X19" s="732"/>
      <c r="Y19" s="731"/>
      <c r="Z19" s="732"/>
    </row>
    <row r="20" spans="5:26">
      <c r="E20" s="109" t="s">
        <v>451</v>
      </c>
      <c r="G20" s="109"/>
      <c r="H20" s="109" t="s">
        <v>704</v>
      </c>
      <c r="I20" s="122" t="s">
        <v>58</v>
      </c>
      <c r="K20" s="142" t="s">
        <v>474</v>
      </c>
      <c r="L20" s="143" t="s">
        <v>422</v>
      </c>
      <c r="N20" s="118" t="s">
        <v>527</v>
      </c>
      <c r="O20" s="118">
        <v>10050101</v>
      </c>
      <c r="P20" s="119"/>
      <c r="Q20" s="120" t="s">
        <v>528</v>
      </c>
      <c r="R20" s="121" t="s">
        <v>529</v>
      </c>
      <c r="S20" s="97">
        <v>1011</v>
      </c>
      <c r="U20" s="120" t="s">
        <v>489</v>
      </c>
      <c r="V20" s="121" t="s">
        <v>530</v>
      </c>
      <c r="W20" s="121"/>
      <c r="X20" s="737" t="s">
        <v>479</v>
      </c>
      <c r="Y20" s="737" t="s">
        <v>531</v>
      </c>
      <c r="Z20" s="737" t="s">
        <v>481</v>
      </c>
    </row>
    <row r="21" spans="5:26">
      <c r="E21" s="109" t="s">
        <v>450</v>
      </c>
      <c r="G21" s="109"/>
      <c r="H21" s="109" t="s">
        <v>705</v>
      </c>
      <c r="I21" s="122" t="s">
        <v>60</v>
      </c>
      <c r="N21" s="118" t="s">
        <v>532</v>
      </c>
      <c r="O21" s="118">
        <v>10050102</v>
      </c>
      <c r="P21" s="119"/>
      <c r="Q21" s="120" t="s">
        <v>533</v>
      </c>
      <c r="R21" s="121" t="s">
        <v>534</v>
      </c>
      <c r="S21" s="97">
        <v>1012</v>
      </c>
      <c r="U21" s="123">
        <v>10040101</v>
      </c>
      <c r="V21" s="124" t="s">
        <v>535</v>
      </c>
      <c r="W21" s="124" t="s">
        <v>536</v>
      </c>
      <c r="X21" s="738"/>
      <c r="Y21" s="740"/>
      <c r="Z21" s="740"/>
    </row>
    <row r="22" spans="5:26">
      <c r="E22" s="109" t="s">
        <v>452</v>
      </c>
      <c r="G22" s="109"/>
      <c r="H22" s="109" t="s">
        <v>706</v>
      </c>
      <c r="I22" s="122" t="s">
        <v>62</v>
      </c>
      <c r="K22" s="138"/>
      <c r="L22" s="139"/>
      <c r="N22" s="118" t="s">
        <v>537</v>
      </c>
      <c r="O22" s="118">
        <v>10060101</v>
      </c>
      <c r="P22" s="119"/>
      <c r="Q22" s="120" t="s">
        <v>538</v>
      </c>
      <c r="R22" s="121" t="s">
        <v>539</v>
      </c>
      <c r="S22" s="97">
        <v>1013</v>
      </c>
      <c r="U22" s="123">
        <v>10040102</v>
      </c>
      <c r="V22" s="124" t="s">
        <v>540</v>
      </c>
      <c r="W22" s="124" t="s">
        <v>541</v>
      </c>
      <c r="X22" s="738"/>
      <c r="Y22" s="740"/>
      <c r="Z22" s="740"/>
    </row>
    <row r="23" spans="5:26">
      <c r="E23" s="109" t="s">
        <v>453</v>
      </c>
      <c r="G23" s="109"/>
      <c r="H23" s="109" t="s">
        <v>707</v>
      </c>
      <c r="I23" s="122" t="s">
        <v>75</v>
      </c>
      <c r="N23" s="118" t="s">
        <v>542</v>
      </c>
      <c r="O23" s="118">
        <v>10070101</v>
      </c>
      <c r="P23" s="119"/>
      <c r="Q23" s="120" t="s">
        <v>543</v>
      </c>
      <c r="R23" s="121" t="s">
        <v>544</v>
      </c>
      <c r="S23" s="97">
        <v>1014</v>
      </c>
      <c r="U23" s="123">
        <v>10040103</v>
      </c>
      <c r="V23" s="124" t="s">
        <v>545</v>
      </c>
      <c r="W23" s="124" t="s">
        <v>546</v>
      </c>
      <c r="X23" s="738"/>
      <c r="Y23" s="740"/>
      <c r="Z23" s="740"/>
    </row>
    <row r="24" spans="5:26">
      <c r="E24" s="109" t="s">
        <v>454</v>
      </c>
      <c r="G24" s="109"/>
      <c r="H24" s="109" t="s">
        <v>708</v>
      </c>
      <c r="I24" s="122" t="s">
        <v>81</v>
      </c>
      <c r="K24" s="138"/>
      <c r="L24" s="139"/>
      <c r="N24" s="118" t="s">
        <v>547</v>
      </c>
      <c r="O24" s="118">
        <v>10070102</v>
      </c>
      <c r="P24" s="119"/>
      <c r="U24" s="125">
        <v>10040104</v>
      </c>
      <c r="V24" s="126" t="s">
        <v>548</v>
      </c>
      <c r="W24" s="126" t="s">
        <v>549</v>
      </c>
      <c r="X24" s="739"/>
      <c r="Y24" s="741"/>
      <c r="Z24" s="741"/>
    </row>
    <row r="25" spans="5:26">
      <c r="E25" s="109" t="s">
        <v>455</v>
      </c>
      <c r="G25" s="109"/>
      <c r="H25" s="109" t="s">
        <v>710</v>
      </c>
      <c r="I25" s="122" t="s">
        <v>709</v>
      </c>
      <c r="K25" s="138"/>
      <c r="L25" s="139"/>
      <c r="N25" s="118" t="s">
        <v>550</v>
      </c>
      <c r="O25" s="118">
        <v>10070103</v>
      </c>
      <c r="P25" s="119"/>
      <c r="U25" s="120" t="s">
        <v>494</v>
      </c>
      <c r="V25" s="121" t="s">
        <v>551</v>
      </c>
      <c r="W25" s="121"/>
      <c r="X25" s="731" t="s">
        <v>552</v>
      </c>
      <c r="Y25" s="731" t="s">
        <v>553</v>
      </c>
      <c r="Z25" s="731" t="s">
        <v>481</v>
      </c>
    </row>
    <row r="26" spans="5:26">
      <c r="E26" s="109" t="s">
        <v>456</v>
      </c>
      <c r="G26" s="109"/>
      <c r="H26" s="109" t="s">
        <v>712</v>
      </c>
      <c r="I26" s="122" t="s">
        <v>711</v>
      </c>
      <c r="N26" s="118" t="s">
        <v>554</v>
      </c>
      <c r="O26" s="118">
        <v>10080101</v>
      </c>
      <c r="P26" s="119"/>
      <c r="U26" s="123">
        <v>10050101</v>
      </c>
      <c r="V26" s="124" t="s">
        <v>555</v>
      </c>
      <c r="W26" s="124" t="s">
        <v>556</v>
      </c>
      <c r="X26" s="732"/>
      <c r="Y26" s="731"/>
      <c r="Z26" s="732"/>
    </row>
    <row r="27" spans="5:26">
      <c r="E27" s="110" t="s">
        <v>457</v>
      </c>
      <c r="G27" s="109"/>
      <c r="H27" s="109" t="s">
        <v>714</v>
      </c>
      <c r="I27" s="122" t="s">
        <v>713</v>
      </c>
      <c r="K27" s="100" t="s">
        <v>557</v>
      </c>
      <c r="L27" s="130" t="s">
        <v>426</v>
      </c>
      <c r="N27" s="118" t="s">
        <v>558</v>
      </c>
      <c r="O27" s="118">
        <v>10080102</v>
      </c>
      <c r="P27" s="119"/>
      <c r="U27" s="125">
        <v>10050102</v>
      </c>
      <c r="V27" s="126" t="s">
        <v>559</v>
      </c>
      <c r="W27" s="126" t="s">
        <v>560</v>
      </c>
      <c r="X27" s="732"/>
      <c r="Y27" s="731"/>
      <c r="Z27" s="732"/>
    </row>
    <row r="28" spans="5:26">
      <c r="G28" s="109"/>
      <c r="H28" s="109" t="s">
        <v>716</v>
      </c>
      <c r="I28" s="122" t="s">
        <v>715</v>
      </c>
      <c r="N28" s="118" t="s">
        <v>561</v>
      </c>
      <c r="O28" s="118">
        <v>10090101</v>
      </c>
      <c r="P28" s="119"/>
      <c r="U28" s="120" t="s">
        <v>501</v>
      </c>
      <c r="V28" s="121" t="s">
        <v>562</v>
      </c>
      <c r="W28" s="121"/>
      <c r="X28" s="742" t="s">
        <v>497</v>
      </c>
      <c r="Y28" s="737" t="s">
        <v>563</v>
      </c>
      <c r="Z28" s="744" t="s">
        <v>481</v>
      </c>
    </row>
    <row r="29" spans="5:26">
      <c r="G29" s="109"/>
      <c r="H29" s="109" t="s">
        <v>718</v>
      </c>
      <c r="I29" s="122" t="s">
        <v>717</v>
      </c>
      <c r="N29" s="118" t="s">
        <v>564</v>
      </c>
      <c r="O29" s="118">
        <v>10100101</v>
      </c>
      <c r="P29" s="119"/>
      <c r="U29" s="125">
        <v>10060101</v>
      </c>
      <c r="V29" s="126" t="s">
        <v>565</v>
      </c>
      <c r="W29" s="126"/>
      <c r="X29" s="743"/>
      <c r="Y29" s="741"/>
      <c r="Z29" s="745"/>
    </row>
    <row r="30" spans="5:26">
      <c r="G30" s="109"/>
      <c r="H30" s="109" t="s">
        <v>720</v>
      </c>
      <c r="I30" s="122" t="s">
        <v>719</v>
      </c>
      <c r="N30" s="118" t="s">
        <v>566</v>
      </c>
      <c r="O30" s="118">
        <v>10110101</v>
      </c>
      <c r="P30" s="119"/>
      <c r="U30" s="120" t="s">
        <v>507</v>
      </c>
      <c r="V30" s="121" t="s">
        <v>567</v>
      </c>
      <c r="W30" s="127"/>
      <c r="X30" s="731" t="s">
        <v>568</v>
      </c>
      <c r="Y30" s="746" t="s">
        <v>569</v>
      </c>
      <c r="Z30" s="731" t="s">
        <v>481</v>
      </c>
    </row>
    <row r="31" spans="5:26">
      <c r="G31" s="109"/>
      <c r="H31" s="109" t="s">
        <v>722</v>
      </c>
      <c r="I31" s="122" t="s">
        <v>721</v>
      </c>
      <c r="N31" s="118" t="s">
        <v>570</v>
      </c>
      <c r="O31" s="118">
        <v>10110102</v>
      </c>
      <c r="P31" s="119"/>
      <c r="U31" s="123">
        <v>10070101</v>
      </c>
      <c r="V31" s="124" t="s">
        <v>571</v>
      </c>
      <c r="W31" s="128" t="s">
        <v>572</v>
      </c>
      <c r="X31" s="731"/>
      <c r="Y31" s="746"/>
      <c r="Z31" s="731"/>
    </row>
    <row r="32" spans="5:26">
      <c r="G32" s="109"/>
      <c r="H32" s="109" t="s">
        <v>724</v>
      </c>
      <c r="I32" s="122" t="s">
        <v>723</v>
      </c>
      <c r="N32" s="118" t="s">
        <v>573</v>
      </c>
      <c r="O32" s="118">
        <v>10110103</v>
      </c>
      <c r="P32" s="119"/>
      <c r="U32" s="123">
        <v>10070102</v>
      </c>
      <c r="V32" s="124" t="s">
        <v>574</v>
      </c>
      <c r="W32" s="128" t="s">
        <v>575</v>
      </c>
      <c r="X32" s="731"/>
      <c r="Y32" s="746"/>
      <c r="Z32" s="731"/>
    </row>
    <row r="33" spans="7:26">
      <c r="G33" s="109"/>
      <c r="H33" s="109" t="s">
        <v>726</v>
      </c>
      <c r="I33" s="122" t="s">
        <v>725</v>
      </c>
      <c r="N33" s="118" t="s">
        <v>576</v>
      </c>
      <c r="O33" s="118">
        <v>10120101</v>
      </c>
      <c r="P33" s="119"/>
      <c r="U33" s="125">
        <v>10070103</v>
      </c>
      <c r="V33" s="126" t="s">
        <v>577</v>
      </c>
      <c r="W33" s="129" t="s">
        <v>578</v>
      </c>
      <c r="X33" s="731"/>
      <c r="Y33" s="746"/>
      <c r="Z33" s="731"/>
    </row>
    <row r="34" spans="7:26">
      <c r="G34" s="109"/>
      <c r="H34" s="109" t="s">
        <v>728</v>
      </c>
      <c r="I34" s="122" t="s">
        <v>727</v>
      </c>
      <c r="N34" s="118" t="s">
        <v>579</v>
      </c>
      <c r="O34" s="118">
        <v>10120102</v>
      </c>
      <c r="P34" s="119"/>
      <c r="U34" s="120" t="s">
        <v>512</v>
      </c>
      <c r="V34" s="121" t="s">
        <v>580</v>
      </c>
      <c r="W34" s="127"/>
      <c r="X34" s="731" t="s">
        <v>497</v>
      </c>
      <c r="Y34" s="731" t="s">
        <v>581</v>
      </c>
      <c r="Z34" s="731" t="s">
        <v>481</v>
      </c>
    </row>
    <row r="35" spans="7:26">
      <c r="G35" s="109"/>
      <c r="H35" s="109" t="s">
        <v>730</v>
      </c>
      <c r="I35" s="122" t="s">
        <v>729</v>
      </c>
      <c r="N35" s="118" t="s">
        <v>582</v>
      </c>
      <c r="O35" s="118">
        <v>10130101</v>
      </c>
      <c r="P35" s="119"/>
      <c r="U35" s="131">
        <v>10080101</v>
      </c>
      <c r="V35" s="118" t="s">
        <v>583</v>
      </c>
      <c r="W35" s="128" t="s">
        <v>584</v>
      </c>
      <c r="X35" s="732"/>
      <c r="Y35" s="731"/>
      <c r="Z35" s="732"/>
    </row>
    <row r="36" spans="7:26">
      <c r="G36" s="109"/>
      <c r="H36" s="109" t="s">
        <v>732</v>
      </c>
      <c r="I36" s="122" t="s">
        <v>731</v>
      </c>
      <c r="N36" s="118" t="s">
        <v>585</v>
      </c>
      <c r="O36" s="118">
        <v>10130102</v>
      </c>
      <c r="P36" s="119"/>
      <c r="U36" s="132">
        <v>10080102</v>
      </c>
      <c r="V36" s="133" t="s">
        <v>586</v>
      </c>
      <c r="W36" s="129" t="s">
        <v>587</v>
      </c>
      <c r="X36" s="732"/>
      <c r="Y36" s="731"/>
      <c r="Z36" s="732"/>
    </row>
    <row r="37" spans="7:26">
      <c r="G37" s="109"/>
      <c r="H37" s="109" t="s">
        <v>734</v>
      </c>
      <c r="I37" s="122" t="s">
        <v>733</v>
      </c>
      <c r="N37" s="118" t="s">
        <v>588</v>
      </c>
      <c r="O37" s="118">
        <v>10140101</v>
      </c>
      <c r="P37" s="119"/>
      <c r="U37" s="120" t="s">
        <v>517</v>
      </c>
      <c r="V37" s="121" t="s">
        <v>589</v>
      </c>
      <c r="W37" s="127"/>
      <c r="X37" s="742" t="s">
        <v>590</v>
      </c>
      <c r="Y37" s="737" t="s">
        <v>591</v>
      </c>
      <c r="Z37" s="747" t="s">
        <v>592</v>
      </c>
    </row>
    <row r="38" spans="7:26">
      <c r="G38" s="109"/>
      <c r="H38" s="109" t="s">
        <v>735</v>
      </c>
      <c r="I38" s="122" t="s">
        <v>86</v>
      </c>
      <c r="N38" s="118" t="s">
        <v>343</v>
      </c>
      <c r="O38" s="134" t="s">
        <v>593</v>
      </c>
      <c r="P38" s="119"/>
      <c r="U38" s="132">
        <v>10090101</v>
      </c>
      <c r="V38" s="133" t="s">
        <v>594</v>
      </c>
      <c r="W38" s="129" t="s">
        <v>595</v>
      </c>
      <c r="X38" s="743"/>
      <c r="Y38" s="741"/>
      <c r="Z38" s="748"/>
    </row>
    <row r="39" spans="7:26">
      <c r="G39" s="109"/>
      <c r="H39" s="109" t="s">
        <v>736</v>
      </c>
      <c r="I39" s="122" t="s">
        <v>87</v>
      </c>
      <c r="N39" s="118" t="s">
        <v>596</v>
      </c>
      <c r="O39" s="134" t="s">
        <v>597</v>
      </c>
      <c r="P39" s="119"/>
      <c r="U39" s="120" t="s">
        <v>523</v>
      </c>
      <c r="V39" s="121" t="s">
        <v>598</v>
      </c>
      <c r="W39" s="127"/>
      <c r="X39" s="749" t="s">
        <v>599</v>
      </c>
      <c r="Y39" s="737" t="s">
        <v>600</v>
      </c>
      <c r="Z39" s="747" t="s">
        <v>592</v>
      </c>
    </row>
    <row r="40" spans="7:26">
      <c r="G40" s="109"/>
      <c r="H40" s="109" t="s">
        <v>737</v>
      </c>
      <c r="I40" s="122" t="s">
        <v>89</v>
      </c>
      <c r="N40" s="118" t="s">
        <v>601</v>
      </c>
      <c r="O40" s="134" t="s">
        <v>602</v>
      </c>
      <c r="U40" s="132">
        <v>10100101</v>
      </c>
      <c r="V40" s="133" t="s">
        <v>603</v>
      </c>
      <c r="W40" s="129" t="s">
        <v>604</v>
      </c>
      <c r="X40" s="750"/>
      <c r="Y40" s="741"/>
      <c r="Z40" s="748"/>
    </row>
    <row r="41" spans="7:26">
      <c r="G41" s="109"/>
      <c r="H41" s="109" t="s">
        <v>635</v>
      </c>
      <c r="I41" s="122" t="s">
        <v>92</v>
      </c>
      <c r="N41" s="118" t="s">
        <v>605</v>
      </c>
      <c r="O41" s="134" t="s">
        <v>606</v>
      </c>
      <c r="U41" s="120" t="s">
        <v>528</v>
      </c>
      <c r="V41" s="121" t="s">
        <v>607</v>
      </c>
      <c r="W41" s="127"/>
      <c r="X41" s="731" t="s">
        <v>599</v>
      </c>
      <c r="Y41" s="731" t="s">
        <v>608</v>
      </c>
      <c r="Z41" s="731" t="s">
        <v>609</v>
      </c>
    </row>
    <row r="42" spans="7:26">
      <c r="G42" s="109"/>
      <c r="H42" s="109" t="s">
        <v>738</v>
      </c>
      <c r="I42" s="122" t="s">
        <v>105</v>
      </c>
      <c r="N42" s="118" t="s">
        <v>610</v>
      </c>
      <c r="O42" s="134" t="s">
        <v>53</v>
      </c>
      <c r="U42" s="131">
        <v>10110101</v>
      </c>
      <c r="V42" s="118" t="s">
        <v>611</v>
      </c>
      <c r="W42" s="128"/>
      <c r="X42" s="731"/>
      <c r="Y42" s="731"/>
      <c r="Z42" s="731"/>
    </row>
    <row r="43" spans="7:26">
      <c r="G43" s="109"/>
      <c r="H43" s="109" t="s">
        <v>740</v>
      </c>
      <c r="I43" s="122" t="s">
        <v>739</v>
      </c>
      <c r="N43" s="118" t="s">
        <v>612</v>
      </c>
      <c r="O43" s="134" t="s">
        <v>54</v>
      </c>
      <c r="U43" s="131">
        <v>10110102</v>
      </c>
      <c r="V43" s="118" t="s">
        <v>613</v>
      </c>
      <c r="W43" s="128"/>
      <c r="X43" s="731"/>
      <c r="Y43" s="731"/>
      <c r="Z43" s="731"/>
    </row>
    <row r="44" spans="7:26">
      <c r="G44" s="109"/>
      <c r="H44" s="109" t="s">
        <v>742</v>
      </c>
      <c r="I44" s="122" t="s">
        <v>741</v>
      </c>
      <c r="U44" s="132">
        <v>10110103</v>
      </c>
      <c r="V44" s="133" t="s">
        <v>614</v>
      </c>
      <c r="W44" s="129"/>
      <c r="X44" s="731"/>
      <c r="Y44" s="731"/>
      <c r="Z44" s="731"/>
    </row>
    <row r="45" spans="7:26">
      <c r="G45" s="109"/>
      <c r="H45" s="109" t="s">
        <v>744</v>
      </c>
      <c r="I45" s="122" t="s">
        <v>743</v>
      </c>
      <c r="U45" s="120" t="s">
        <v>533</v>
      </c>
      <c r="V45" s="121" t="s">
        <v>615</v>
      </c>
      <c r="W45" s="127"/>
      <c r="X45" s="731" t="s">
        <v>616</v>
      </c>
      <c r="Y45" s="731" t="s">
        <v>617</v>
      </c>
      <c r="Z45" s="731" t="s">
        <v>618</v>
      </c>
    </row>
    <row r="46" spans="7:26">
      <c r="G46" s="109"/>
      <c r="H46" s="109" t="s">
        <v>746</v>
      </c>
      <c r="I46" s="122" t="s">
        <v>745</v>
      </c>
      <c r="U46" s="131">
        <v>10120101</v>
      </c>
      <c r="V46" s="118" t="s">
        <v>619</v>
      </c>
      <c r="W46" s="128" t="s">
        <v>620</v>
      </c>
      <c r="X46" s="732"/>
      <c r="Y46" s="731"/>
      <c r="Z46" s="732"/>
    </row>
    <row r="47" spans="7:26">
      <c r="G47" s="109"/>
      <c r="H47" s="109" t="s">
        <v>748</v>
      </c>
      <c r="I47" s="122" t="s">
        <v>747</v>
      </c>
      <c r="U47" s="132">
        <v>10120102</v>
      </c>
      <c r="V47" s="133" t="s">
        <v>621</v>
      </c>
      <c r="W47" s="129" t="s">
        <v>622</v>
      </c>
      <c r="X47" s="732"/>
      <c r="Y47" s="731"/>
      <c r="Z47" s="732"/>
    </row>
    <row r="48" spans="7:26">
      <c r="G48" s="109"/>
      <c r="H48" s="109" t="s">
        <v>750</v>
      </c>
      <c r="I48" s="122" t="s">
        <v>749</v>
      </c>
      <c r="U48" s="120" t="s">
        <v>538</v>
      </c>
      <c r="V48" s="121" t="s">
        <v>623</v>
      </c>
      <c r="W48" s="127"/>
      <c r="X48" s="731" t="s">
        <v>599</v>
      </c>
      <c r="Y48" s="731" t="s">
        <v>624</v>
      </c>
      <c r="Z48" s="731" t="s">
        <v>609</v>
      </c>
    </row>
    <row r="49" spans="7:26">
      <c r="G49" s="109"/>
      <c r="H49" s="109" t="s">
        <v>752</v>
      </c>
      <c r="I49" s="122" t="s">
        <v>751</v>
      </c>
      <c r="U49" s="131">
        <v>10130101</v>
      </c>
      <c r="V49" s="118" t="s">
        <v>625</v>
      </c>
      <c r="W49" s="128" t="s">
        <v>626</v>
      </c>
      <c r="X49" s="732"/>
      <c r="Y49" s="731"/>
      <c r="Z49" s="732"/>
    </row>
    <row r="50" spans="7:26">
      <c r="G50" s="109"/>
      <c r="H50" s="109" t="s">
        <v>753</v>
      </c>
      <c r="I50" s="122" t="s">
        <v>115</v>
      </c>
      <c r="U50" s="131">
        <v>10130102</v>
      </c>
      <c r="V50" s="118" t="s">
        <v>627</v>
      </c>
      <c r="W50" s="129" t="s">
        <v>628</v>
      </c>
      <c r="X50" s="732"/>
      <c r="Y50" s="731"/>
      <c r="Z50" s="732"/>
    </row>
    <row r="51" spans="7:26">
      <c r="G51" s="109"/>
      <c r="H51" s="109" t="s">
        <v>754</v>
      </c>
      <c r="I51" s="122" t="s">
        <v>116</v>
      </c>
      <c r="U51" s="120" t="s">
        <v>543</v>
      </c>
      <c r="V51" s="121" t="s">
        <v>629</v>
      </c>
      <c r="W51" s="127"/>
      <c r="X51" s="749" t="s">
        <v>599</v>
      </c>
      <c r="Y51" s="737" t="s">
        <v>630</v>
      </c>
      <c r="Z51" s="747" t="s">
        <v>481</v>
      </c>
    </row>
    <row r="52" spans="7:26">
      <c r="G52" s="109"/>
      <c r="H52" s="109" t="s">
        <v>755</v>
      </c>
      <c r="I52" s="122" t="s">
        <v>117</v>
      </c>
      <c r="U52" s="132">
        <v>10140101</v>
      </c>
      <c r="V52" s="133" t="s">
        <v>631</v>
      </c>
      <c r="W52" s="129" t="s">
        <v>632</v>
      </c>
      <c r="X52" s="750"/>
      <c r="Y52" s="741"/>
      <c r="Z52" s="748"/>
    </row>
    <row r="53" spans="7:26" ht="16.5">
      <c r="G53" s="109"/>
      <c r="H53" s="109" t="s">
        <v>756</v>
      </c>
      <c r="I53" s="122" t="s">
        <v>121</v>
      </c>
      <c r="U53" s="135" t="s">
        <v>53</v>
      </c>
      <c r="V53" s="136"/>
      <c r="W53" s="118" t="s">
        <v>633</v>
      </c>
      <c r="X53" s="136"/>
      <c r="Y53" s="136"/>
      <c r="Z53" s="136"/>
    </row>
    <row r="54" spans="7:26" ht="16.5">
      <c r="G54" s="109"/>
      <c r="H54" s="109" t="s">
        <v>757</v>
      </c>
      <c r="I54" s="122" t="s">
        <v>122</v>
      </c>
      <c r="U54" s="135" t="s">
        <v>54</v>
      </c>
      <c r="V54" s="136"/>
      <c r="W54" s="136" t="s">
        <v>634</v>
      </c>
      <c r="X54" s="136"/>
      <c r="Y54" s="136"/>
      <c r="Z54" s="136"/>
    </row>
    <row r="55" spans="7:26">
      <c r="G55" s="109"/>
      <c r="H55" s="109" t="s">
        <v>758</v>
      </c>
      <c r="I55" s="122" t="s">
        <v>124</v>
      </c>
    </row>
    <row r="56" spans="7:26">
      <c r="G56" s="109"/>
      <c r="H56" s="109" t="s">
        <v>760</v>
      </c>
      <c r="I56" s="122" t="s">
        <v>759</v>
      </c>
    </row>
    <row r="57" spans="7:26">
      <c r="G57" s="109"/>
      <c r="H57" s="109" t="s">
        <v>762</v>
      </c>
      <c r="I57" s="122" t="s">
        <v>761</v>
      </c>
    </row>
    <row r="58" spans="7:26">
      <c r="G58" s="109"/>
      <c r="H58" s="109" t="s">
        <v>764</v>
      </c>
      <c r="I58" s="122" t="s">
        <v>763</v>
      </c>
    </row>
    <row r="59" spans="7:26">
      <c r="G59" s="109"/>
      <c r="H59" s="109" t="s">
        <v>766</v>
      </c>
      <c r="I59" s="122" t="s">
        <v>765</v>
      </c>
    </row>
    <row r="60" spans="7:26">
      <c r="G60" s="109"/>
      <c r="H60" s="109"/>
      <c r="I60" s="122"/>
    </row>
    <row r="61" spans="7:26">
      <c r="G61" s="109"/>
      <c r="H61" s="109"/>
      <c r="I61" s="122"/>
    </row>
    <row r="62" spans="7:26">
      <c r="G62" s="109"/>
      <c r="H62" s="109"/>
      <c r="I62" s="122"/>
    </row>
    <row r="63" spans="7:26">
      <c r="G63" s="109"/>
      <c r="H63" s="109"/>
      <c r="I63" s="122"/>
    </row>
    <row r="64" spans="7:26">
      <c r="G64" s="109"/>
      <c r="H64" s="109"/>
      <c r="I64" s="122"/>
    </row>
    <row r="65" spans="7:9">
      <c r="G65" s="109"/>
      <c r="H65" s="109"/>
      <c r="I65" s="122"/>
    </row>
    <row r="66" spans="7:9">
      <c r="G66" s="109"/>
      <c r="H66" s="109"/>
      <c r="I66" s="122"/>
    </row>
    <row r="67" spans="7:9">
      <c r="G67" s="109"/>
      <c r="H67" s="109"/>
      <c r="I67" s="122"/>
    </row>
    <row r="68" spans="7:9">
      <c r="G68" s="109"/>
      <c r="H68" s="109"/>
      <c r="I68" s="122"/>
    </row>
    <row r="69" spans="7:9">
      <c r="G69" s="109"/>
      <c r="H69" s="109"/>
      <c r="I69" s="122"/>
    </row>
    <row r="70" spans="7:9">
      <c r="G70" s="109"/>
      <c r="H70" s="109"/>
      <c r="I70" s="122"/>
    </row>
    <row r="71" spans="7:9">
      <c r="G71" s="109"/>
      <c r="H71" s="109"/>
      <c r="I71" s="122"/>
    </row>
    <row r="72" spans="7:9">
      <c r="G72" s="109"/>
      <c r="H72" s="109"/>
      <c r="I72" s="122"/>
    </row>
    <row r="73" spans="7:9">
      <c r="G73" s="109"/>
      <c r="H73" s="109"/>
      <c r="I73" s="122"/>
    </row>
    <row r="74" spans="7:9">
      <c r="G74" s="109"/>
      <c r="H74" s="109"/>
      <c r="I74" s="122"/>
    </row>
    <row r="75" spans="7:9">
      <c r="G75" s="109"/>
      <c r="H75" s="109"/>
      <c r="I75" s="122"/>
    </row>
    <row r="76" spans="7:9">
      <c r="G76" s="109"/>
      <c r="H76" s="109"/>
      <c r="I76" s="122"/>
    </row>
    <row r="77" spans="7:9">
      <c r="G77" s="109"/>
      <c r="H77" s="109"/>
      <c r="I77" s="122"/>
    </row>
    <row r="78" spans="7:9">
      <c r="G78" s="109"/>
      <c r="H78" s="109"/>
      <c r="I78" s="122"/>
    </row>
    <row r="79" spans="7:9">
      <c r="G79" s="109"/>
      <c r="H79" s="109"/>
      <c r="I79" s="122"/>
    </row>
    <row r="80" spans="7:9">
      <c r="G80" s="109"/>
      <c r="H80" s="109"/>
      <c r="I80" s="122"/>
    </row>
    <row r="81" spans="7:9">
      <c r="G81" s="109"/>
      <c r="H81" s="109"/>
      <c r="I81" s="122"/>
    </row>
    <row r="82" spans="7:9">
      <c r="G82" s="109"/>
      <c r="H82" s="109"/>
      <c r="I82" s="122"/>
    </row>
    <row r="83" spans="7:9">
      <c r="G83" s="109"/>
      <c r="H83" s="109"/>
      <c r="I83" s="122"/>
    </row>
    <row r="84" spans="7:9">
      <c r="G84" s="109"/>
      <c r="H84" s="109"/>
      <c r="I84" s="122"/>
    </row>
    <row r="85" spans="7:9">
      <c r="G85" s="109"/>
      <c r="H85" s="109"/>
      <c r="I85" s="122"/>
    </row>
    <row r="86" spans="7:9">
      <c r="G86" s="109"/>
      <c r="H86" s="109"/>
      <c r="I86" s="122"/>
    </row>
    <row r="87" spans="7:9">
      <c r="G87" s="109"/>
      <c r="H87" s="109"/>
      <c r="I87" s="122"/>
    </row>
    <row r="88" spans="7:9">
      <c r="G88" s="109"/>
      <c r="H88" s="109"/>
      <c r="I88" s="122"/>
    </row>
    <row r="89" spans="7:9">
      <c r="G89" s="109"/>
      <c r="H89" s="109"/>
      <c r="I89" s="122"/>
    </row>
    <row r="90" spans="7:9">
      <c r="G90" s="109"/>
      <c r="H90" s="109"/>
      <c r="I90" s="122"/>
    </row>
    <row r="91" spans="7:9">
      <c r="G91" s="109"/>
      <c r="H91" s="109"/>
      <c r="I91" s="122"/>
    </row>
    <row r="92" spans="7:9">
      <c r="G92" s="109"/>
      <c r="H92" s="109"/>
      <c r="I92" s="122"/>
    </row>
    <row r="93" spans="7:9">
      <c r="G93" s="109"/>
      <c r="H93" s="109"/>
      <c r="I93" s="122"/>
    </row>
    <row r="94" spans="7:9">
      <c r="G94" s="109"/>
      <c r="H94" s="109"/>
      <c r="I94" s="122"/>
    </row>
    <row r="95" spans="7:9">
      <c r="G95" s="109"/>
      <c r="H95" s="109"/>
      <c r="I95" s="122"/>
    </row>
    <row r="96" spans="7:9">
      <c r="G96" s="109"/>
      <c r="H96" s="109"/>
      <c r="I96" s="122"/>
    </row>
    <row r="97" spans="7:9">
      <c r="G97" s="109"/>
      <c r="H97" s="109"/>
      <c r="I97" s="122"/>
    </row>
    <row r="98" spans="7:9">
      <c r="G98" s="109"/>
      <c r="H98" s="109"/>
      <c r="I98" s="122"/>
    </row>
    <row r="99" spans="7:9">
      <c r="G99" s="109"/>
      <c r="H99" s="109"/>
      <c r="I99" s="122"/>
    </row>
    <row r="100" spans="7:9">
      <c r="G100" s="109"/>
      <c r="H100" s="109"/>
      <c r="I100" s="122"/>
    </row>
    <row r="101" spans="7:9">
      <c r="G101" s="109"/>
      <c r="H101" s="109"/>
      <c r="I101" s="122"/>
    </row>
    <row r="102" spans="7:9">
      <c r="G102" s="109"/>
      <c r="H102" s="109"/>
      <c r="I102" s="122"/>
    </row>
    <row r="103" spans="7:9">
      <c r="G103" s="109"/>
      <c r="H103" s="109"/>
      <c r="I103" s="122"/>
    </row>
    <row r="104" spans="7:9">
      <c r="G104" s="109"/>
      <c r="H104" s="109"/>
      <c r="I104" s="122"/>
    </row>
    <row r="105" spans="7:9">
      <c r="G105" s="109"/>
      <c r="H105" s="109"/>
      <c r="I105" s="122"/>
    </row>
    <row r="106" spans="7:9">
      <c r="G106" s="109"/>
      <c r="H106" s="109"/>
      <c r="I106" s="122"/>
    </row>
    <row r="107" spans="7:9">
      <c r="G107" s="109"/>
      <c r="H107" s="109"/>
      <c r="I107" s="122"/>
    </row>
    <row r="108" spans="7:9">
      <c r="G108" s="109"/>
      <c r="H108" s="109"/>
      <c r="I108" s="122"/>
    </row>
    <row r="109" spans="7:9">
      <c r="G109" s="109"/>
      <c r="H109" s="109"/>
      <c r="I109" s="122"/>
    </row>
    <row r="110" spans="7:9">
      <c r="G110" s="109"/>
      <c r="H110" s="109"/>
      <c r="I110" s="122"/>
    </row>
    <row r="111" spans="7:9">
      <c r="G111" s="109"/>
      <c r="H111" s="109"/>
      <c r="I111" s="122"/>
    </row>
    <row r="112" spans="7:9">
      <c r="G112" s="109"/>
      <c r="H112" s="109"/>
      <c r="I112" s="122"/>
    </row>
    <row r="113" spans="7:9">
      <c r="G113" s="109"/>
      <c r="H113" s="109"/>
      <c r="I113" s="122"/>
    </row>
    <row r="114" spans="7:9">
      <c r="G114" s="109"/>
      <c r="H114" s="109"/>
      <c r="I114" s="122"/>
    </row>
    <row r="115" spans="7:9">
      <c r="G115" s="109"/>
      <c r="H115" s="109"/>
      <c r="I115" s="122"/>
    </row>
    <row r="116" spans="7:9">
      <c r="G116" s="109"/>
      <c r="H116" s="109"/>
      <c r="I116" s="122"/>
    </row>
    <row r="117" spans="7:9">
      <c r="G117" s="109"/>
      <c r="H117" s="109"/>
      <c r="I117" s="122"/>
    </row>
    <row r="118" spans="7:9">
      <c r="G118" s="109"/>
      <c r="H118" s="109"/>
      <c r="I118" s="122"/>
    </row>
    <row r="119" spans="7:9">
      <c r="G119" s="109"/>
      <c r="H119" s="109"/>
      <c r="I119" s="122"/>
    </row>
    <row r="120" spans="7:9">
      <c r="G120" s="109"/>
      <c r="H120" s="109"/>
      <c r="I120" s="122"/>
    </row>
    <row r="121" spans="7:9">
      <c r="G121" s="109"/>
      <c r="H121" s="109"/>
      <c r="I121" s="122"/>
    </row>
    <row r="122" spans="7:9">
      <c r="G122" s="109"/>
      <c r="H122" s="109"/>
      <c r="I122" s="122"/>
    </row>
    <row r="123" spans="7:9">
      <c r="G123" s="109"/>
      <c r="H123" s="109"/>
      <c r="I123" s="122"/>
    </row>
    <row r="124" spans="7:9">
      <c r="G124" s="109"/>
      <c r="H124" s="109"/>
      <c r="I124" s="122"/>
    </row>
    <row r="125" spans="7:9">
      <c r="G125" s="109"/>
      <c r="H125" s="109"/>
      <c r="I125" s="122"/>
    </row>
    <row r="126" spans="7:9">
      <c r="G126" s="109"/>
      <c r="H126" s="109"/>
      <c r="I126" s="122"/>
    </row>
    <row r="127" spans="7:9">
      <c r="G127" s="109"/>
      <c r="H127" s="109"/>
      <c r="I127" s="122"/>
    </row>
    <row r="128" spans="7:9">
      <c r="G128" s="109"/>
      <c r="H128" s="109"/>
      <c r="I128" s="122"/>
    </row>
    <row r="129" spans="7:9">
      <c r="G129" s="109"/>
      <c r="H129" s="109"/>
      <c r="I129" s="122"/>
    </row>
    <row r="130" spans="7:9">
      <c r="G130" s="109"/>
      <c r="H130" s="109"/>
      <c r="I130" s="122"/>
    </row>
    <row r="131" spans="7:9">
      <c r="G131" s="109"/>
      <c r="H131" s="109"/>
      <c r="I131" s="122"/>
    </row>
    <row r="132" spans="7:9">
      <c r="G132" s="109"/>
      <c r="H132" s="109"/>
      <c r="I132" s="122"/>
    </row>
    <row r="133" spans="7:9">
      <c r="G133" s="109"/>
      <c r="H133" s="109"/>
      <c r="I133" s="122"/>
    </row>
    <row r="134" spans="7:9">
      <c r="G134" s="109"/>
      <c r="H134" s="109"/>
      <c r="I134" s="122"/>
    </row>
    <row r="135" spans="7:9">
      <c r="G135" s="109"/>
      <c r="H135" s="109"/>
      <c r="I135" s="122"/>
    </row>
    <row r="136" spans="7:9">
      <c r="G136" s="109" t="s">
        <v>448</v>
      </c>
      <c r="H136" s="109" t="s">
        <v>636</v>
      </c>
      <c r="I136" s="122" t="s">
        <v>154</v>
      </c>
    </row>
    <row r="137" spans="7:9">
      <c r="G137" s="109" t="s">
        <v>449</v>
      </c>
      <c r="H137" s="109" t="s">
        <v>637</v>
      </c>
      <c r="I137" s="122" t="s">
        <v>155</v>
      </c>
    </row>
    <row r="138" spans="7:9">
      <c r="G138" s="109" t="s">
        <v>449</v>
      </c>
      <c r="H138" s="109" t="s">
        <v>638</v>
      </c>
      <c r="I138" s="122" t="s">
        <v>156</v>
      </c>
    </row>
    <row r="139" spans="7:9">
      <c r="G139" s="109" t="s">
        <v>450</v>
      </c>
      <c r="H139" s="109" t="s">
        <v>639</v>
      </c>
      <c r="I139" s="122" t="s">
        <v>157</v>
      </c>
    </row>
    <row r="140" spans="7:9">
      <c r="G140" s="109" t="s">
        <v>450</v>
      </c>
      <c r="H140" s="109" t="s">
        <v>640</v>
      </c>
      <c r="I140" s="122" t="s">
        <v>158</v>
      </c>
    </row>
    <row r="141" spans="7:9">
      <c r="G141" s="109" t="s">
        <v>451</v>
      </c>
      <c r="H141" s="109" t="s">
        <v>641</v>
      </c>
      <c r="I141" s="122" t="s">
        <v>159</v>
      </c>
    </row>
    <row r="142" spans="7:9">
      <c r="G142" s="109" t="s">
        <v>451</v>
      </c>
      <c r="H142" s="109" t="s">
        <v>642</v>
      </c>
      <c r="I142" s="122" t="s">
        <v>160</v>
      </c>
    </row>
    <row r="143" spans="7:9">
      <c r="G143" s="109" t="s">
        <v>450</v>
      </c>
      <c r="H143" s="109" t="s">
        <v>643</v>
      </c>
      <c r="I143" s="122" t="s">
        <v>161</v>
      </c>
    </row>
    <row r="144" spans="7:9">
      <c r="G144" s="109" t="s">
        <v>343</v>
      </c>
      <c r="H144" s="109" t="s">
        <v>644</v>
      </c>
      <c r="I144" s="122" t="s">
        <v>162</v>
      </c>
    </row>
    <row r="145" spans="7:9">
      <c r="G145" s="109" t="s">
        <v>450</v>
      </c>
      <c r="H145" s="109" t="s">
        <v>645</v>
      </c>
      <c r="I145" s="122" t="s">
        <v>163</v>
      </c>
    </row>
    <row r="146" spans="7:9">
      <c r="G146" s="109" t="s">
        <v>450</v>
      </c>
      <c r="H146" s="109" t="s">
        <v>646</v>
      </c>
      <c r="I146" s="122" t="s">
        <v>164</v>
      </c>
    </row>
    <row r="147" spans="7:9">
      <c r="G147" s="109" t="s">
        <v>450</v>
      </c>
      <c r="H147" s="109" t="s">
        <v>647</v>
      </c>
      <c r="I147" s="122" t="s">
        <v>165</v>
      </c>
    </row>
    <row r="148" spans="7:9">
      <c r="G148" s="109" t="s">
        <v>450</v>
      </c>
      <c r="H148" s="109" t="s">
        <v>648</v>
      </c>
      <c r="I148" s="122" t="s">
        <v>166</v>
      </c>
    </row>
    <row r="149" spans="7:9">
      <c r="G149" s="109" t="s">
        <v>450</v>
      </c>
      <c r="H149" s="109" t="s">
        <v>649</v>
      </c>
      <c r="I149" s="122" t="s">
        <v>167</v>
      </c>
    </row>
    <row r="150" spans="7:9">
      <c r="G150" s="109" t="s">
        <v>450</v>
      </c>
      <c r="H150" s="109" t="s">
        <v>650</v>
      </c>
      <c r="I150" s="122" t="s">
        <v>168</v>
      </c>
    </row>
    <row r="151" spans="7:9">
      <c r="G151" s="109" t="s">
        <v>450</v>
      </c>
      <c r="H151" s="109" t="s">
        <v>651</v>
      </c>
      <c r="I151" s="122" t="s">
        <v>169</v>
      </c>
    </row>
    <row r="152" spans="7:9">
      <c r="G152" s="109" t="s">
        <v>452</v>
      </c>
      <c r="H152" s="109" t="s">
        <v>652</v>
      </c>
      <c r="I152" s="122" t="s">
        <v>170</v>
      </c>
    </row>
    <row r="153" spans="7:9">
      <c r="G153" s="109" t="s">
        <v>452</v>
      </c>
      <c r="H153" s="109" t="s">
        <v>653</v>
      </c>
      <c r="I153" s="122" t="s">
        <v>171</v>
      </c>
    </row>
    <row r="154" spans="7:9">
      <c r="G154" s="109" t="s">
        <v>452</v>
      </c>
      <c r="H154" s="109" t="s">
        <v>654</v>
      </c>
      <c r="I154" s="122" t="s">
        <v>172</v>
      </c>
    </row>
    <row r="155" spans="7:9">
      <c r="G155" s="109" t="s">
        <v>452</v>
      </c>
      <c r="H155" s="109" t="s">
        <v>655</v>
      </c>
      <c r="I155" s="122" t="s">
        <v>173</v>
      </c>
    </row>
    <row r="156" spans="7:9">
      <c r="G156" s="109" t="s">
        <v>452</v>
      </c>
      <c r="H156" s="109" t="s">
        <v>656</v>
      </c>
      <c r="I156" s="122" t="s">
        <v>174</v>
      </c>
    </row>
    <row r="157" spans="7:9">
      <c r="G157" s="109" t="s">
        <v>453</v>
      </c>
      <c r="H157" s="109" t="s">
        <v>657</v>
      </c>
      <c r="I157" s="122" t="s">
        <v>175</v>
      </c>
    </row>
    <row r="158" spans="7:9">
      <c r="G158" s="109" t="s">
        <v>453</v>
      </c>
      <c r="H158" s="109" t="s">
        <v>658</v>
      </c>
      <c r="I158" s="122" t="s">
        <v>176</v>
      </c>
    </row>
    <row r="159" spans="7:9">
      <c r="G159" s="109" t="s">
        <v>453</v>
      </c>
      <c r="H159" s="109" t="s">
        <v>659</v>
      </c>
      <c r="I159" s="122" t="s">
        <v>177</v>
      </c>
    </row>
    <row r="160" spans="7:9">
      <c r="G160" s="109" t="s">
        <v>453</v>
      </c>
      <c r="H160" s="109" t="s">
        <v>660</v>
      </c>
      <c r="I160" s="122" t="s">
        <v>178</v>
      </c>
    </row>
    <row r="161" spans="7:9">
      <c r="G161" s="109" t="s">
        <v>453</v>
      </c>
      <c r="H161" s="109" t="s">
        <v>661</v>
      </c>
      <c r="I161" s="122" t="s">
        <v>179</v>
      </c>
    </row>
    <row r="162" spans="7:9">
      <c r="G162" s="109" t="s">
        <v>453</v>
      </c>
      <c r="H162" s="109" t="s">
        <v>662</v>
      </c>
      <c r="I162" s="122" t="s">
        <v>180</v>
      </c>
    </row>
    <row r="163" spans="7:9">
      <c r="G163" s="109" t="s">
        <v>453</v>
      </c>
      <c r="H163" s="109" t="s">
        <v>663</v>
      </c>
      <c r="I163" s="122" t="s">
        <v>181</v>
      </c>
    </row>
    <row r="164" spans="7:9">
      <c r="G164" s="109" t="s">
        <v>453</v>
      </c>
      <c r="H164" s="109" t="s">
        <v>664</v>
      </c>
      <c r="I164" s="122" t="s">
        <v>182</v>
      </c>
    </row>
    <row r="165" spans="7:9">
      <c r="G165" s="109" t="s">
        <v>453</v>
      </c>
      <c r="H165" s="109" t="s">
        <v>665</v>
      </c>
      <c r="I165" s="122" t="s">
        <v>183</v>
      </c>
    </row>
    <row r="166" spans="7:9">
      <c r="G166" s="109" t="s">
        <v>453</v>
      </c>
      <c r="H166" s="109" t="s">
        <v>666</v>
      </c>
      <c r="I166" s="122" t="s">
        <v>184</v>
      </c>
    </row>
    <row r="167" spans="7:9">
      <c r="G167" s="109" t="s">
        <v>453</v>
      </c>
      <c r="H167" s="109" t="s">
        <v>667</v>
      </c>
      <c r="I167" s="122" t="s">
        <v>185</v>
      </c>
    </row>
    <row r="168" spans="7:9">
      <c r="G168" s="109" t="s">
        <v>454</v>
      </c>
      <c r="H168" s="109" t="s">
        <v>668</v>
      </c>
      <c r="I168" s="122" t="s">
        <v>186</v>
      </c>
    </row>
    <row r="169" spans="7:9">
      <c r="G169" s="109" t="s">
        <v>454</v>
      </c>
      <c r="H169" s="109" t="s">
        <v>669</v>
      </c>
      <c r="I169" s="122" t="s">
        <v>187</v>
      </c>
    </row>
    <row r="170" spans="7:9">
      <c r="G170" s="109" t="s">
        <v>454</v>
      </c>
      <c r="H170" s="109" t="s">
        <v>670</v>
      </c>
      <c r="I170" s="122" t="s">
        <v>188</v>
      </c>
    </row>
    <row r="171" spans="7:9">
      <c r="G171" s="109" t="s">
        <v>454</v>
      </c>
      <c r="H171" s="109" t="s">
        <v>671</v>
      </c>
      <c r="I171" s="122" t="s">
        <v>189</v>
      </c>
    </row>
    <row r="172" spans="7:9">
      <c r="G172" s="109" t="s">
        <v>454</v>
      </c>
      <c r="H172" s="109" t="s">
        <v>672</v>
      </c>
      <c r="I172" s="122" t="s">
        <v>190</v>
      </c>
    </row>
    <row r="173" spans="7:9">
      <c r="G173" s="109" t="s">
        <v>454</v>
      </c>
      <c r="H173" s="109" t="s">
        <v>673</v>
      </c>
      <c r="I173" s="122" t="s">
        <v>191</v>
      </c>
    </row>
    <row r="174" spans="7:9">
      <c r="G174" s="109" t="s">
        <v>454</v>
      </c>
      <c r="H174" s="109" t="s">
        <v>674</v>
      </c>
      <c r="I174" s="122" t="s">
        <v>192</v>
      </c>
    </row>
    <row r="175" spans="7:9">
      <c r="G175" s="109" t="s">
        <v>454</v>
      </c>
      <c r="H175" s="109" t="s">
        <v>675</v>
      </c>
      <c r="I175" s="122" t="s">
        <v>193</v>
      </c>
    </row>
    <row r="176" spans="7:9">
      <c r="G176" s="109" t="s">
        <v>454</v>
      </c>
      <c r="H176" s="109" t="s">
        <v>676</v>
      </c>
      <c r="I176" s="122" t="s">
        <v>194</v>
      </c>
    </row>
    <row r="177" spans="7:9">
      <c r="G177" s="109" t="s">
        <v>454</v>
      </c>
      <c r="H177" s="109" t="s">
        <v>677</v>
      </c>
      <c r="I177" s="122" t="s">
        <v>195</v>
      </c>
    </row>
    <row r="178" spans="7:9">
      <c r="G178" s="109" t="s">
        <v>454</v>
      </c>
      <c r="H178" s="109" t="s">
        <v>678</v>
      </c>
      <c r="I178" s="122" t="s">
        <v>196</v>
      </c>
    </row>
    <row r="179" spans="7:9">
      <c r="G179" s="109" t="s">
        <v>454</v>
      </c>
      <c r="H179" s="109" t="s">
        <v>679</v>
      </c>
      <c r="I179" s="122" t="s">
        <v>197</v>
      </c>
    </row>
    <row r="180" spans="7:9">
      <c r="G180" s="109" t="s">
        <v>455</v>
      </c>
      <c r="H180" s="109" t="s">
        <v>680</v>
      </c>
      <c r="I180" s="122" t="s">
        <v>198</v>
      </c>
    </row>
    <row r="181" spans="7:9">
      <c r="G181" s="109" t="s">
        <v>456</v>
      </c>
      <c r="H181" s="109" t="s">
        <v>681</v>
      </c>
      <c r="I181" s="122" t="s">
        <v>199</v>
      </c>
    </row>
    <row r="182" spans="7:9">
      <c r="G182" s="109" t="s">
        <v>456</v>
      </c>
      <c r="H182" s="109" t="s">
        <v>682</v>
      </c>
      <c r="I182" s="122" t="s">
        <v>200</v>
      </c>
    </row>
    <row r="183" spans="7:9">
      <c r="G183" s="109" t="s">
        <v>456</v>
      </c>
      <c r="H183" s="109" t="s">
        <v>683</v>
      </c>
      <c r="I183" s="122" t="s">
        <v>201</v>
      </c>
    </row>
    <row r="184" spans="7:9">
      <c r="G184" s="109" t="s">
        <v>456</v>
      </c>
      <c r="H184" s="109" t="s">
        <v>684</v>
      </c>
      <c r="I184" s="122" t="s">
        <v>202</v>
      </c>
    </row>
    <row r="185" spans="7:9">
      <c r="G185" s="109" t="s">
        <v>456</v>
      </c>
      <c r="H185" s="109" t="s">
        <v>685</v>
      </c>
      <c r="I185" s="122" t="s">
        <v>203</v>
      </c>
    </row>
    <row r="186" spans="7:9">
      <c r="G186" s="109" t="s">
        <v>456</v>
      </c>
      <c r="H186" s="109" t="s">
        <v>686</v>
      </c>
      <c r="I186" s="122" t="s">
        <v>204</v>
      </c>
    </row>
    <row r="187" spans="7:9">
      <c r="G187" s="109" t="s">
        <v>457</v>
      </c>
      <c r="H187" s="109" t="s">
        <v>687</v>
      </c>
      <c r="I187" s="122" t="s">
        <v>205</v>
      </c>
    </row>
    <row r="188" spans="7:9">
      <c r="G188" s="109" t="s">
        <v>457</v>
      </c>
      <c r="H188" s="109" t="s">
        <v>688</v>
      </c>
      <c r="I188" s="122" t="s">
        <v>206</v>
      </c>
    </row>
    <row r="189" spans="7:9">
      <c r="G189" s="109" t="s">
        <v>457</v>
      </c>
      <c r="H189" s="109" t="s">
        <v>689</v>
      </c>
      <c r="I189" s="122" t="s">
        <v>207</v>
      </c>
    </row>
    <row r="190" spans="7:9">
      <c r="G190" s="109" t="s">
        <v>457</v>
      </c>
      <c r="H190" s="109" t="s">
        <v>690</v>
      </c>
      <c r="I190" s="122" t="s">
        <v>208</v>
      </c>
    </row>
    <row r="191" spans="7:9">
      <c r="G191" s="110" t="s">
        <v>457</v>
      </c>
      <c r="H191" s="110" t="s">
        <v>635</v>
      </c>
      <c r="I191" s="137" t="s">
        <v>209</v>
      </c>
    </row>
    <row r="195" spans="7:9">
      <c r="G195" s="138"/>
      <c r="I195" s="139"/>
    </row>
  </sheetData>
  <mergeCells count="57">
    <mergeCell ref="X48:X50"/>
    <mergeCell ref="Y48:Y50"/>
    <mergeCell ref="Z48:Z50"/>
    <mergeCell ref="X51:X52"/>
    <mergeCell ref="Y51:Y52"/>
    <mergeCell ref="Z51:Z52"/>
    <mergeCell ref="X41:X44"/>
    <mergeCell ref="Y41:Y44"/>
    <mergeCell ref="Z41:Z44"/>
    <mergeCell ref="X45:X47"/>
    <mergeCell ref="Y45:Y47"/>
    <mergeCell ref="Z45:Z47"/>
    <mergeCell ref="X37:X38"/>
    <mergeCell ref="Y37:Y38"/>
    <mergeCell ref="Z37:Z38"/>
    <mergeCell ref="X39:X40"/>
    <mergeCell ref="Y39:Y40"/>
    <mergeCell ref="Z39:Z40"/>
    <mergeCell ref="X30:X33"/>
    <mergeCell ref="Y30:Y33"/>
    <mergeCell ref="Z30:Z33"/>
    <mergeCell ref="X34:X36"/>
    <mergeCell ref="Y34:Y36"/>
    <mergeCell ref="Z34:Z36"/>
    <mergeCell ref="X25:X27"/>
    <mergeCell ref="Y25:Y27"/>
    <mergeCell ref="Z25:Z27"/>
    <mergeCell ref="X28:X29"/>
    <mergeCell ref="Y28:Y29"/>
    <mergeCell ref="Z28:Z29"/>
    <mergeCell ref="X17:X19"/>
    <mergeCell ref="Y17:Y19"/>
    <mergeCell ref="Z17:Z19"/>
    <mergeCell ref="X20:X24"/>
    <mergeCell ref="Y20:Y24"/>
    <mergeCell ref="Z20:Z24"/>
    <mergeCell ref="X14:X16"/>
    <mergeCell ref="Y14:Y16"/>
    <mergeCell ref="Z14:Z16"/>
    <mergeCell ref="G7:H7"/>
    <mergeCell ref="K7:L7"/>
    <mergeCell ref="U9:U10"/>
    <mergeCell ref="V9:V10"/>
    <mergeCell ref="W9:W10"/>
    <mergeCell ref="X9:X10"/>
    <mergeCell ref="Y9:Y10"/>
    <mergeCell ref="Z9:Z10"/>
    <mergeCell ref="X11:X13"/>
    <mergeCell ref="Y11:Y13"/>
    <mergeCell ref="Z11:Z13"/>
    <mergeCell ref="G5:H5"/>
    <mergeCell ref="K5:L5"/>
    <mergeCell ref="B3:C3"/>
    <mergeCell ref="G2:H2"/>
    <mergeCell ref="K2:L2"/>
    <mergeCell ref="G3:H3"/>
    <mergeCell ref="K3:L3"/>
  </mergeCells>
  <pageMargins left="0.7" right="0.7" top="0.75" bottom="0.75" header="0.3" footer="0.3"/>
  <ignoredErrors>
    <ignoredError sqref="C6:C15"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C183"/>
  <sheetViews>
    <sheetView topLeftCell="B159" workbookViewId="0">
      <selection activeCell="C158" sqref="C158"/>
    </sheetView>
  </sheetViews>
  <sheetFormatPr baseColWidth="10" defaultRowHeight="15"/>
  <cols>
    <col min="3" max="3" width="44.42578125" bestFit="1" customWidth="1"/>
  </cols>
  <sheetData>
    <row r="1" spans="2:3" ht="17.25" thickBot="1">
      <c r="B1" s="1" t="s">
        <v>12</v>
      </c>
      <c r="C1" s="2" t="s">
        <v>27</v>
      </c>
    </row>
    <row r="2" spans="2:3" ht="16.5">
      <c r="B2" s="3" t="s">
        <v>28</v>
      </c>
      <c r="C2" s="4" t="s">
        <v>210</v>
      </c>
    </row>
    <row r="3" spans="2:3" ht="16.5">
      <c r="B3" s="3" t="s">
        <v>29</v>
      </c>
      <c r="C3" s="4" t="s">
        <v>211</v>
      </c>
    </row>
    <row r="4" spans="2:3" ht="16.5">
      <c r="B4" s="3" t="s">
        <v>30</v>
      </c>
      <c r="C4" s="4" t="s">
        <v>212</v>
      </c>
    </row>
    <row r="5" spans="2:3" ht="16.5">
      <c r="B5" s="3" t="s">
        <v>31</v>
      </c>
      <c r="C5" s="4" t="s">
        <v>213</v>
      </c>
    </row>
    <row r="6" spans="2:3" ht="16.5">
      <c r="B6" s="3" t="s">
        <v>32</v>
      </c>
      <c r="C6" s="4" t="s">
        <v>214</v>
      </c>
    </row>
    <row r="7" spans="2:3" ht="16.5">
      <c r="B7" s="3" t="s">
        <v>33</v>
      </c>
      <c r="C7" s="4" t="s">
        <v>215</v>
      </c>
    </row>
    <row r="8" spans="2:3" ht="16.5">
      <c r="B8" s="3" t="s">
        <v>34</v>
      </c>
      <c r="C8" s="4" t="s">
        <v>216</v>
      </c>
    </row>
    <row r="9" spans="2:3" ht="16.5">
      <c r="B9" s="3" t="s">
        <v>35</v>
      </c>
      <c r="C9" s="4" t="s">
        <v>217</v>
      </c>
    </row>
    <row r="10" spans="2:3" ht="16.5">
      <c r="B10" s="3" t="s">
        <v>36</v>
      </c>
      <c r="C10" s="4" t="s">
        <v>218</v>
      </c>
    </row>
    <row r="11" spans="2:3" ht="16.5">
      <c r="B11" s="3" t="s">
        <v>37</v>
      </c>
      <c r="C11" s="4" t="s">
        <v>219</v>
      </c>
    </row>
    <row r="12" spans="2:3" ht="16.5">
      <c r="B12" s="3" t="s">
        <v>38</v>
      </c>
      <c r="C12" s="4" t="s">
        <v>220</v>
      </c>
    </row>
    <row r="13" spans="2:3" ht="16.5">
      <c r="B13" s="3" t="s">
        <v>39</v>
      </c>
      <c r="C13" s="4" t="s">
        <v>221</v>
      </c>
    </row>
    <row r="14" spans="2:3" ht="16.5">
      <c r="B14" s="3" t="s">
        <v>40</v>
      </c>
      <c r="C14" s="4" t="s">
        <v>222</v>
      </c>
    </row>
    <row r="15" spans="2:3" ht="16.5">
      <c r="B15" s="3" t="s">
        <v>41</v>
      </c>
      <c r="C15" s="4" t="s">
        <v>223</v>
      </c>
    </row>
    <row r="16" spans="2:3" ht="16.5">
      <c r="B16" s="3" t="s">
        <v>42</v>
      </c>
      <c r="C16" s="4" t="s">
        <v>224</v>
      </c>
    </row>
    <row r="17" spans="2:3" ht="16.5">
      <c r="B17" s="3" t="s">
        <v>43</v>
      </c>
      <c r="C17" s="4" t="s">
        <v>225</v>
      </c>
    </row>
    <row r="18" spans="2:3" ht="16.5">
      <c r="B18" s="3" t="s">
        <v>44</v>
      </c>
      <c r="C18" s="4" t="s">
        <v>226</v>
      </c>
    </row>
    <row r="19" spans="2:3" ht="16.5">
      <c r="B19" s="3" t="s">
        <v>45</v>
      </c>
      <c r="C19" s="4" t="s">
        <v>227</v>
      </c>
    </row>
    <row r="20" spans="2:3" ht="16.5">
      <c r="B20" s="3" t="s">
        <v>46</v>
      </c>
      <c r="C20" s="4" t="s">
        <v>228</v>
      </c>
    </row>
    <row r="21" spans="2:3" ht="16.5">
      <c r="B21" s="3" t="s">
        <v>47</v>
      </c>
      <c r="C21" s="4" t="s">
        <v>229</v>
      </c>
    </row>
    <row r="22" spans="2:3" ht="16.5">
      <c r="B22" s="3" t="s">
        <v>48</v>
      </c>
      <c r="C22" s="4" t="s">
        <v>230</v>
      </c>
    </row>
    <row r="23" spans="2:3" ht="16.5">
      <c r="B23" s="3" t="s">
        <v>49</v>
      </c>
      <c r="C23" s="4" t="s">
        <v>231</v>
      </c>
    </row>
    <row r="24" spans="2:3" ht="16.5">
      <c r="B24" s="3" t="s">
        <v>50</v>
      </c>
      <c r="C24" s="4" t="s">
        <v>232</v>
      </c>
    </row>
    <row r="25" spans="2:3" ht="16.5">
      <c r="B25" s="3" t="s">
        <v>51</v>
      </c>
      <c r="C25" s="4" t="s">
        <v>233</v>
      </c>
    </row>
    <row r="26" spans="2:3" ht="16.5">
      <c r="B26" s="3" t="s">
        <v>52</v>
      </c>
      <c r="C26" s="4" t="s">
        <v>234</v>
      </c>
    </row>
    <row r="27" spans="2:3" ht="16.5">
      <c r="B27" s="3" t="s">
        <v>53</v>
      </c>
      <c r="C27" s="4" t="s">
        <v>235</v>
      </c>
    </row>
    <row r="28" spans="2:3" ht="16.5">
      <c r="B28" s="3" t="s">
        <v>54</v>
      </c>
      <c r="C28" s="4" t="s">
        <v>236</v>
      </c>
    </row>
    <row r="29" spans="2:3" ht="16.5">
      <c r="B29" s="3" t="s">
        <v>55</v>
      </c>
      <c r="C29" s="4" t="s">
        <v>237</v>
      </c>
    </row>
    <row r="30" spans="2:3" ht="16.5">
      <c r="B30" s="3" t="s">
        <v>56</v>
      </c>
      <c r="C30" s="4" t="s">
        <v>238</v>
      </c>
    </row>
    <row r="31" spans="2:3" ht="16.5">
      <c r="B31" s="3" t="s">
        <v>57</v>
      </c>
      <c r="C31" s="4" t="s">
        <v>239</v>
      </c>
    </row>
    <row r="32" spans="2:3" ht="16.5">
      <c r="B32" s="3" t="s">
        <v>58</v>
      </c>
      <c r="C32" s="4" t="s">
        <v>240</v>
      </c>
    </row>
    <row r="33" spans="2:3" ht="16.5">
      <c r="B33" s="3" t="s">
        <v>59</v>
      </c>
      <c r="C33" s="4" t="s">
        <v>241</v>
      </c>
    </row>
    <row r="34" spans="2:3" ht="16.5">
      <c r="B34" s="3" t="s">
        <v>60</v>
      </c>
      <c r="C34" s="4" t="s">
        <v>242</v>
      </c>
    </row>
    <row r="35" spans="2:3" ht="16.5">
      <c r="B35" s="3" t="s">
        <v>61</v>
      </c>
      <c r="C35" s="4" t="s">
        <v>243</v>
      </c>
    </row>
    <row r="36" spans="2:3" ht="16.5">
      <c r="B36" s="3" t="s">
        <v>62</v>
      </c>
      <c r="C36" s="4" t="s">
        <v>244</v>
      </c>
    </row>
    <row r="37" spans="2:3" ht="16.5">
      <c r="B37" s="3" t="s">
        <v>63</v>
      </c>
      <c r="C37" s="4" t="s">
        <v>245</v>
      </c>
    </row>
    <row r="38" spans="2:3" ht="16.5">
      <c r="B38" s="3" t="s">
        <v>64</v>
      </c>
      <c r="C38" s="4" t="s">
        <v>246</v>
      </c>
    </row>
    <row r="39" spans="2:3" ht="16.5">
      <c r="B39" s="3" t="s">
        <v>65</v>
      </c>
      <c r="C39" s="4" t="s">
        <v>247</v>
      </c>
    </row>
    <row r="40" spans="2:3" ht="16.5">
      <c r="B40" s="3" t="s">
        <v>66</v>
      </c>
      <c r="C40" s="4" t="s">
        <v>248</v>
      </c>
    </row>
    <row r="41" spans="2:3" ht="16.5">
      <c r="B41" s="3" t="s">
        <v>67</v>
      </c>
      <c r="C41" s="4" t="s">
        <v>249</v>
      </c>
    </row>
    <row r="42" spans="2:3" ht="16.5">
      <c r="B42" s="3" t="s">
        <v>68</v>
      </c>
      <c r="C42" s="4" t="s">
        <v>250</v>
      </c>
    </row>
    <row r="43" spans="2:3" ht="16.5">
      <c r="B43" s="3" t="s">
        <v>69</v>
      </c>
      <c r="C43" s="4" t="s">
        <v>251</v>
      </c>
    </row>
    <row r="44" spans="2:3" ht="16.5">
      <c r="B44" s="3" t="s">
        <v>70</v>
      </c>
      <c r="C44" s="4" t="s">
        <v>252</v>
      </c>
    </row>
    <row r="45" spans="2:3" ht="16.5">
      <c r="B45" s="3" t="s">
        <v>71</v>
      </c>
      <c r="C45" s="4" t="s">
        <v>253</v>
      </c>
    </row>
    <row r="46" spans="2:3" ht="16.5">
      <c r="B46" s="3" t="s">
        <v>72</v>
      </c>
      <c r="C46" s="4" t="s">
        <v>254</v>
      </c>
    </row>
    <row r="47" spans="2:3" ht="16.5">
      <c r="B47" s="3" t="s">
        <v>73</v>
      </c>
      <c r="C47" s="4" t="s">
        <v>255</v>
      </c>
    </row>
    <row r="48" spans="2:3" ht="16.5">
      <c r="B48" s="3" t="s">
        <v>74</v>
      </c>
      <c r="C48" s="4" t="s">
        <v>256</v>
      </c>
    </row>
    <row r="49" spans="2:3" ht="16.5">
      <c r="B49" s="3" t="s">
        <v>75</v>
      </c>
      <c r="C49" s="4" t="s">
        <v>257</v>
      </c>
    </row>
    <row r="50" spans="2:3" ht="16.5">
      <c r="B50" s="3" t="s">
        <v>76</v>
      </c>
      <c r="C50" s="4" t="s">
        <v>258</v>
      </c>
    </row>
    <row r="51" spans="2:3" ht="16.5">
      <c r="B51" s="3" t="s">
        <v>77</v>
      </c>
      <c r="C51" s="4" t="s">
        <v>259</v>
      </c>
    </row>
    <row r="52" spans="2:3" ht="16.5">
      <c r="B52" s="3" t="s">
        <v>78</v>
      </c>
      <c r="C52" s="4" t="s">
        <v>260</v>
      </c>
    </row>
    <row r="53" spans="2:3" ht="16.5">
      <c r="B53" s="3" t="s">
        <v>79</v>
      </c>
      <c r="C53" s="4" t="s">
        <v>261</v>
      </c>
    </row>
    <row r="54" spans="2:3" ht="16.5">
      <c r="B54" s="3" t="s">
        <v>80</v>
      </c>
      <c r="C54" s="4" t="s">
        <v>262</v>
      </c>
    </row>
    <row r="55" spans="2:3" ht="16.5">
      <c r="B55" s="3" t="s">
        <v>81</v>
      </c>
      <c r="C55" s="4" t="s">
        <v>263</v>
      </c>
    </row>
    <row r="56" spans="2:3" ht="16.5">
      <c r="B56" s="3" t="s">
        <v>82</v>
      </c>
      <c r="C56" s="4" t="s">
        <v>264</v>
      </c>
    </row>
    <row r="57" spans="2:3" ht="16.5">
      <c r="B57" s="3" t="s">
        <v>83</v>
      </c>
      <c r="C57" s="4" t="s">
        <v>265</v>
      </c>
    </row>
    <row r="58" spans="2:3" ht="16.5">
      <c r="B58" s="3" t="s">
        <v>84</v>
      </c>
      <c r="C58" s="4" t="s">
        <v>266</v>
      </c>
    </row>
    <row r="59" spans="2:3" ht="16.5">
      <c r="B59" s="3" t="s">
        <v>85</v>
      </c>
      <c r="C59" s="4" t="s">
        <v>267</v>
      </c>
    </row>
    <row r="60" spans="2:3" ht="16.5">
      <c r="B60" s="3" t="s">
        <v>86</v>
      </c>
      <c r="C60" s="4" t="s">
        <v>389</v>
      </c>
    </row>
    <row r="61" spans="2:3" ht="16.5">
      <c r="B61" s="3" t="s">
        <v>87</v>
      </c>
      <c r="C61" s="4" t="s">
        <v>268</v>
      </c>
    </row>
    <row r="62" spans="2:3" ht="16.5">
      <c r="B62" s="3" t="s">
        <v>88</v>
      </c>
      <c r="C62" s="4" t="s">
        <v>269</v>
      </c>
    </row>
    <row r="63" spans="2:3" ht="16.5">
      <c r="B63" s="3" t="s">
        <v>89</v>
      </c>
      <c r="C63" s="4" t="s">
        <v>270</v>
      </c>
    </row>
    <row r="64" spans="2:3" ht="16.5">
      <c r="B64" s="3" t="s">
        <v>90</v>
      </c>
      <c r="C64" s="4" t="s">
        <v>271</v>
      </c>
    </row>
    <row r="65" spans="2:3" ht="16.5">
      <c r="B65" s="3" t="s">
        <v>91</v>
      </c>
      <c r="C65" s="4" t="s">
        <v>272</v>
      </c>
    </row>
    <row r="66" spans="2:3" ht="16.5">
      <c r="B66" s="3" t="s">
        <v>92</v>
      </c>
      <c r="C66" s="4" t="s">
        <v>273</v>
      </c>
    </row>
    <row r="67" spans="2:3" ht="16.5">
      <c r="B67" s="3" t="s">
        <v>93</v>
      </c>
      <c r="C67" s="4" t="s">
        <v>274</v>
      </c>
    </row>
    <row r="68" spans="2:3" ht="16.5">
      <c r="B68" s="3" t="s">
        <v>94</v>
      </c>
      <c r="C68" s="4" t="s">
        <v>275</v>
      </c>
    </row>
    <row r="69" spans="2:3" ht="16.5">
      <c r="B69" s="3" t="s">
        <v>95</v>
      </c>
      <c r="C69" s="4" t="s">
        <v>276</v>
      </c>
    </row>
    <row r="70" spans="2:3" ht="16.5">
      <c r="B70" s="3" t="s">
        <v>96</v>
      </c>
      <c r="C70" s="4" t="s">
        <v>277</v>
      </c>
    </row>
    <row r="71" spans="2:3" ht="16.5">
      <c r="B71" s="3" t="s">
        <v>97</v>
      </c>
      <c r="C71" s="4" t="s">
        <v>278</v>
      </c>
    </row>
    <row r="72" spans="2:3" ht="16.5">
      <c r="B72" s="3" t="s">
        <v>98</v>
      </c>
      <c r="C72" s="4" t="s">
        <v>279</v>
      </c>
    </row>
    <row r="73" spans="2:3" ht="16.5">
      <c r="B73" s="3" t="s">
        <v>99</v>
      </c>
      <c r="C73" s="4" t="s">
        <v>280</v>
      </c>
    </row>
    <row r="74" spans="2:3" ht="16.5">
      <c r="B74" s="3" t="s">
        <v>100</v>
      </c>
      <c r="C74" s="4" t="s">
        <v>281</v>
      </c>
    </row>
    <row r="75" spans="2:3" ht="16.5">
      <c r="B75" s="3" t="s">
        <v>101</v>
      </c>
      <c r="C75" s="4" t="s">
        <v>282</v>
      </c>
    </row>
    <row r="76" spans="2:3" ht="16.5">
      <c r="B76" s="3" t="s">
        <v>102</v>
      </c>
      <c r="C76" s="4" t="s">
        <v>283</v>
      </c>
    </row>
    <row r="77" spans="2:3" ht="16.5">
      <c r="B77" s="3" t="s">
        <v>103</v>
      </c>
      <c r="C77" s="4" t="s">
        <v>284</v>
      </c>
    </row>
    <row r="78" spans="2:3" ht="16.5">
      <c r="B78" s="3" t="s">
        <v>104</v>
      </c>
      <c r="C78" s="4" t="s">
        <v>285</v>
      </c>
    </row>
    <row r="79" spans="2:3" ht="16.5">
      <c r="B79" s="3" t="s">
        <v>105</v>
      </c>
      <c r="C79" s="4" t="s">
        <v>286</v>
      </c>
    </row>
    <row r="80" spans="2:3" ht="16.5">
      <c r="B80" s="3" t="s">
        <v>106</v>
      </c>
      <c r="C80" s="4" t="s">
        <v>287</v>
      </c>
    </row>
    <row r="81" spans="2:3" ht="16.5">
      <c r="B81" s="3" t="s">
        <v>107</v>
      </c>
      <c r="C81" s="4" t="s">
        <v>288</v>
      </c>
    </row>
    <row r="82" spans="2:3" ht="16.5">
      <c r="B82" s="3" t="s">
        <v>108</v>
      </c>
      <c r="C82" s="4" t="s">
        <v>289</v>
      </c>
    </row>
    <row r="83" spans="2:3" ht="16.5">
      <c r="B83" s="3" t="s">
        <v>109</v>
      </c>
      <c r="C83" s="4" t="s">
        <v>290</v>
      </c>
    </row>
    <row r="84" spans="2:3" ht="16.5">
      <c r="B84" s="3" t="s">
        <v>110</v>
      </c>
      <c r="C84" s="4" t="s">
        <v>291</v>
      </c>
    </row>
    <row r="85" spans="2:3" ht="16.5">
      <c r="B85" s="3" t="s">
        <v>111</v>
      </c>
      <c r="C85" s="4" t="s">
        <v>292</v>
      </c>
    </row>
    <row r="86" spans="2:3" ht="16.5">
      <c r="B86" s="3" t="s">
        <v>112</v>
      </c>
      <c r="C86" s="4" t="s">
        <v>293</v>
      </c>
    </row>
    <row r="87" spans="2:3" ht="16.5">
      <c r="B87" s="3" t="s">
        <v>113</v>
      </c>
      <c r="C87" s="4" t="s">
        <v>294</v>
      </c>
    </row>
    <row r="88" spans="2:3" ht="16.5">
      <c r="B88" s="3" t="s">
        <v>114</v>
      </c>
      <c r="C88" s="4" t="s">
        <v>295</v>
      </c>
    </row>
    <row r="89" spans="2:3" ht="16.5">
      <c r="B89" s="3" t="s">
        <v>115</v>
      </c>
      <c r="C89" s="4" t="s">
        <v>296</v>
      </c>
    </row>
    <row r="90" spans="2:3" ht="16.5">
      <c r="B90" s="3" t="s">
        <v>116</v>
      </c>
      <c r="C90" s="4" t="s">
        <v>297</v>
      </c>
    </row>
    <row r="91" spans="2:3" ht="16.5">
      <c r="B91" s="3" t="s">
        <v>117</v>
      </c>
      <c r="C91" s="4" t="s">
        <v>298</v>
      </c>
    </row>
    <row r="92" spans="2:3" ht="16.5">
      <c r="B92" s="3" t="s">
        <v>118</v>
      </c>
      <c r="C92" s="4" t="s">
        <v>299</v>
      </c>
    </row>
    <row r="93" spans="2:3" ht="16.5">
      <c r="B93" s="3" t="s">
        <v>119</v>
      </c>
      <c r="C93" s="4" t="s">
        <v>300</v>
      </c>
    </row>
    <row r="94" spans="2:3" ht="16.5">
      <c r="B94" s="3" t="s">
        <v>120</v>
      </c>
      <c r="C94" s="4" t="s">
        <v>301</v>
      </c>
    </row>
    <row r="95" spans="2:3" ht="16.5">
      <c r="B95" s="3" t="s">
        <v>121</v>
      </c>
      <c r="C95" s="4" t="s">
        <v>302</v>
      </c>
    </row>
    <row r="96" spans="2:3" ht="16.5">
      <c r="B96" s="3" t="s">
        <v>122</v>
      </c>
      <c r="C96" s="4" t="s">
        <v>303</v>
      </c>
    </row>
    <row r="97" spans="2:3" ht="16.5">
      <c r="B97" s="3" t="s">
        <v>123</v>
      </c>
      <c r="C97" s="4" t="s">
        <v>304</v>
      </c>
    </row>
    <row r="98" spans="2:3" ht="16.5">
      <c r="B98" s="3" t="s">
        <v>124</v>
      </c>
      <c r="C98" s="4" t="s">
        <v>305</v>
      </c>
    </row>
    <row r="99" spans="2:3" ht="16.5">
      <c r="B99" s="3" t="s">
        <v>125</v>
      </c>
      <c r="C99" s="4" t="s">
        <v>306</v>
      </c>
    </row>
    <row r="100" spans="2:3" ht="16.5">
      <c r="B100" s="3" t="s">
        <v>126</v>
      </c>
      <c r="C100" s="4" t="s">
        <v>307</v>
      </c>
    </row>
    <row r="101" spans="2:3" ht="16.5">
      <c r="B101" s="3" t="s">
        <v>127</v>
      </c>
      <c r="C101" s="4" t="s">
        <v>308</v>
      </c>
    </row>
    <row r="102" spans="2:3" ht="16.5">
      <c r="B102" s="3" t="s">
        <v>128</v>
      </c>
      <c r="C102" s="4" t="s">
        <v>309</v>
      </c>
    </row>
    <row r="103" spans="2:3" ht="16.5">
      <c r="B103" s="3" t="s">
        <v>129</v>
      </c>
      <c r="C103" s="4" t="s">
        <v>310</v>
      </c>
    </row>
    <row r="104" spans="2:3" ht="16.5">
      <c r="B104" s="3" t="s">
        <v>130</v>
      </c>
      <c r="C104" s="4" t="s">
        <v>311</v>
      </c>
    </row>
    <row r="105" spans="2:3" ht="16.5">
      <c r="B105" s="3" t="s">
        <v>131</v>
      </c>
      <c r="C105" s="4" t="s">
        <v>312</v>
      </c>
    </row>
    <row r="106" spans="2:3" ht="16.5">
      <c r="B106" s="3" t="s">
        <v>132</v>
      </c>
      <c r="C106" s="4" t="s">
        <v>313</v>
      </c>
    </row>
    <row r="107" spans="2:3" ht="16.5">
      <c r="B107" s="3" t="s">
        <v>133</v>
      </c>
      <c r="C107" s="4" t="s">
        <v>314</v>
      </c>
    </row>
    <row r="108" spans="2:3" ht="16.5">
      <c r="B108" s="3" t="s">
        <v>134</v>
      </c>
      <c r="C108" s="4" t="s">
        <v>315</v>
      </c>
    </row>
    <row r="109" spans="2:3" ht="16.5">
      <c r="B109" s="3" t="s">
        <v>135</v>
      </c>
      <c r="C109" s="4" t="s">
        <v>316</v>
      </c>
    </row>
    <row r="110" spans="2:3" ht="16.5">
      <c r="B110" s="3" t="s">
        <v>136</v>
      </c>
      <c r="C110" s="4" t="s">
        <v>317</v>
      </c>
    </row>
    <row r="111" spans="2:3" ht="16.5">
      <c r="B111" s="3" t="s">
        <v>137</v>
      </c>
      <c r="C111" s="4" t="s">
        <v>318</v>
      </c>
    </row>
    <row r="112" spans="2:3" ht="16.5">
      <c r="B112" s="3" t="s">
        <v>138</v>
      </c>
      <c r="C112" s="4" t="s">
        <v>319</v>
      </c>
    </row>
    <row r="113" spans="2:3" ht="16.5">
      <c r="B113" s="3" t="s">
        <v>139</v>
      </c>
      <c r="C113" s="4" t="s">
        <v>320</v>
      </c>
    </row>
    <row r="114" spans="2:3" ht="16.5">
      <c r="B114" s="3" t="s">
        <v>140</v>
      </c>
      <c r="C114" s="4" t="s">
        <v>321</v>
      </c>
    </row>
    <row r="115" spans="2:3" ht="16.5">
      <c r="B115" s="3" t="s">
        <v>141</v>
      </c>
      <c r="C115" s="4" t="s">
        <v>322</v>
      </c>
    </row>
    <row r="116" spans="2:3" ht="16.5">
      <c r="B116" s="3" t="s">
        <v>142</v>
      </c>
      <c r="C116" s="4" t="s">
        <v>323</v>
      </c>
    </row>
    <row r="117" spans="2:3" ht="16.5">
      <c r="B117" s="3" t="s">
        <v>143</v>
      </c>
      <c r="C117" s="4" t="s">
        <v>324</v>
      </c>
    </row>
    <row r="118" spans="2:3" ht="16.5">
      <c r="B118" s="3" t="s">
        <v>144</v>
      </c>
      <c r="C118" s="4" t="s">
        <v>325</v>
      </c>
    </row>
    <row r="119" spans="2:3" ht="16.5">
      <c r="B119" s="3" t="s">
        <v>145</v>
      </c>
      <c r="C119" s="4" t="s">
        <v>326</v>
      </c>
    </row>
    <row r="120" spans="2:3" ht="16.5">
      <c r="B120" s="3" t="s">
        <v>146</v>
      </c>
      <c r="C120" s="4" t="s">
        <v>327</v>
      </c>
    </row>
    <row r="121" spans="2:3" ht="16.5">
      <c r="B121" s="3" t="s">
        <v>147</v>
      </c>
      <c r="C121" s="4" t="s">
        <v>328</v>
      </c>
    </row>
    <row r="122" spans="2:3" ht="16.5">
      <c r="B122" s="3" t="s">
        <v>148</v>
      </c>
      <c r="C122" s="4" t="s">
        <v>329</v>
      </c>
    </row>
    <row r="123" spans="2:3" ht="16.5">
      <c r="B123" s="3" t="s">
        <v>149</v>
      </c>
      <c r="C123" s="4" t="s">
        <v>330</v>
      </c>
    </row>
    <row r="124" spans="2:3" ht="16.5">
      <c r="B124" s="3" t="s">
        <v>150</v>
      </c>
      <c r="C124" s="4" t="s">
        <v>331</v>
      </c>
    </row>
    <row r="125" spans="2:3" ht="16.5">
      <c r="B125" s="3" t="s">
        <v>151</v>
      </c>
      <c r="C125" s="4" t="s">
        <v>332</v>
      </c>
    </row>
    <row r="126" spans="2:3" ht="16.5">
      <c r="B126" s="3" t="s">
        <v>152</v>
      </c>
      <c r="C126" s="4" t="s">
        <v>333</v>
      </c>
    </row>
    <row r="127" spans="2:3" ht="16.5">
      <c r="B127" s="3" t="s">
        <v>153</v>
      </c>
      <c r="C127" s="4" t="s">
        <v>334</v>
      </c>
    </row>
    <row r="128" spans="2:3" ht="16.5">
      <c r="B128" s="3" t="s">
        <v>154</v>
      </c>
      <c r="C128" s="4" t="s">
        <v>335</v>
      </c>
    </row>
    <row r="129" spans="2:3" ht="16.5">
      <c r="B129" s="3" t="s">
        <v>155</v>
      </c>
      <c r="C129" s="4" t="s">
        <v>336</v>
      </c>
    </row>
    <row r="130" spans="2:3" ht="16.5">
      <c r="B130" s="3" t="s">
        <v>156</v>
      </c>
      <c r="C130" s="4" t="s">
        <v>337</v>
      </c>
    </row>
    <row r="131" spans="2:3" ht="16.5">
      <c r="B131" s="3" t="s">
        <v>157</v>
      </c>
      <c r="C131" s="4" t="s">
        <v>338</v>
      </c>
    </row>
    <row r="132" spans="2:3" ht="16.5">
      <c r="B132" s="3" t="s">
        <v>158</v>
      </c>
      <c r="C132" s="4" t="s">
        <v>339</v>
      </c>
    </row>
    <row r="133" spans="2:3" ht="16.5">
      <c r="B133" s="3" t="s">
        <v>159</v>
      </c>
      <c r="C133" s="4" t="s">
        <v>340</v>
      </c>
    </row>
    <row r="134" spans="2:3" ht="16.5">
      <c r="B134" s="3" t="s">
        <v>160</v>
      </c>
      <c r="C134" s="4" t="s">
        <v>341</v>
      </c>
    </row>
    <row r="135" spans="2:3" ht="16.5">
      <c r="B135" s="3" t="s">
        <v>161</v>
      </c>
      <c r="C135" s="4" t="s">
        <v>342</v>
      </c>
    </row>
    <row r="136" spans="2:3" ht="16.5">
      <c r="B136" s="3" t="s">
        <v>162</v>
      </c>
      <c r="C136" s="4" t="s">
        <v>343</v>
      </c>
    </row>
    <row r="137" spans="2:3" ht="16.5">
      <c r="B137" s="3" t="s">
        <v>163</v>
      </c>
      <c r="C137" s="4" t="s">
        <v>344</v>
      </c>
    </row>
    <row r="138" spans="2:3" ht="16.5">
      <c r="B138" s="3" t="s">
        <v>164</v>
      </c>
      <c r="C138" s="4" t="s">
        <v>345</v>
      </c>
    </row>
    <row r="139" spans="2:3" ht="16.5">
      <c r="B139" s="3" t="s">
        <v>165</v>
      </c>
      <c r="C139" s="4" t="s">
        <v>346</v>
      </c>
    </row>
    <row r="140" spans="2:3" ht="16.5">
      <c r="B140" s="3" t="s">
        <v>166</v>
      </c>
      <c r="C140" s="4" t="s">
        <v>347</v>
      </c>
    </row>
    <row r="141" spans="2:3" ht="16.5">
      <c r="B141" s="3" t="s">
        <v>167</v>
      </c>
      <c r="C141" s="4" t="s">
        <v>348</v>
      </c>
    </row>
    <row r="142" spans="2:3" ht="16.5">
      <c r="B142" s="3" t="s">
        <v>168</v>
      </c>
      <c r="C142" s="4" t="s">
        <v>349</v>
      </c>
    </row>
    <row r="143" spans="2:3" ht="16.5">
      <c r="B143" s="3" t="s">
        <v>169</v>
      </c>
      <c r="C143" s="4" t="s">
        <v>350</v>
      </c>
    </row>
    <row r="144" spans="2:3" ht="16.5">
      <c r="B144" s="3" t="s">
        <v>170</v>
      </c>
      <c r="C144" s="4" t="s">
        <v>351</v>
      </c>
    </row>
    <row r="145" spans="2:3" ht="16.5">
      <c r="B145" s="3" t="s">
        <v>171</v>
      </c>
      <c r="C145" s="4" t="s">
        <v>352</v>
      </c>
    </row>
    <row r="146" spans="2:3" ht="16.5">
      <c r="B146" s="3" t="s">
        <v>172</v>
      </c>
      <c r="C146" s="4" t="s">
        <v>353</v>
      </c>
    </row>
    <row r="147" spans="2:3" ht="16.5">
      <c r="B147" s="3" t="s">
        <v>173</v>
      </c>
      <c r="C147" s="4" t="s">
        <v>354</v>
      </c>
    </row>
    <row r="148" spans="2:3" ht="16.5">
      <c r="B148" s="3" t="s">
        <v>174</v>
      </c>
      <c r="C148" s="4" t="s">
        <v>355</v>
      </c>
    </row>
    <row r="149" spans="2:3" ht="16.5">
      <c r="B149" s="3" t="s">
        <v>175</v>
      </c>
      <c r="C149" s="4" t="s">
        <v>356</v>
      </c>
    </row>
    <row r="150" spans="2:3" ht="16.5">
      <c r="B150" s="3" t="s">
        <v>176</v>
      </c>
      <c r="C150" s="4" t="s">
        <v>357</v>
      </c>
    </row>
    <row r="151" spans="2:3" ht="16.5">
      <c r="B151" s="3" t="s">
        <v>177</v>
      </c>
      <c r="C151" s="4" t="s">
        <v>358</v>
      </c>
    </row>
    <row r="152" spans="2:3" ht="16.5">
      <c r="B152" s="3" t="s">
        <v>178</v>
      </c>
      <c r="C152" s="4" t="s">
        <v>359</v>
      </c>
    </row>
    <row r="153" spans="2:3" ht="16.5">
      <c r="B153" s="3" t="s">
        <v>179</v>
      </c>
      <c r="C153" s="4" t="s">
        <v>360</v>
      </c>
    </row>
    <row r="154" spans="2:3" ht="16.5">
      <c r="B154" s="3" t="s">
        <v>180</v>
      </c>
      <c r="C154" s="4" t="s">
        <v>361</v>
      </c>
    </row>
    <row r="155" spans="2:3" ht="16.5">
      <c r="B155" s="3" t="s">
        <v>181</v>
      </c>
      <c r="C155" s="4" t="s">
        <v>362</v>
      </c>
    </row>
    <row r="156" spans="2:3" ht="16.5">
      <c r="B156" s="3" t="s">
        <v>182</v>
      </c>
      <c r="C156" s="4" t="s">
        <v>363</v>
      </c>
    </row>
    <row r="157" spans="2:3" ht="16.5">
      <c r="B157" s="3" t="s">
        <v>183</v>
      </c>
      <c r="C157" s="4" t="s">
        <v>364</v>
      </c>
    </row>
    <row r="158" spans="2:3" ht="16.5">
      <c r="B158" s="3" t="s">
        <v>184</v>
      </c>
      <c r="C158" s="4" t="s">
        <v>365</v>
      </c>
    </row>
    <row r="159" spans="2:3" ht="16.5">
      <c r="B159" s="3" t="s">
        <v>185</v>
      </c>
      <c r="C159" s="4" t="s">
        <v>366</v>
      </c>
    </row>
    <row r="160" spans="2:3" ht="16.5">
      <c r="B160" s="3" t="s">
        <v>186</v>
      </c>
      <c r="C160" s="4" t="s">
        <v>367</v>
      </c>
    </row>
    <row r="161" spans="2:3" ht="16.5">
      <c r="B161" s="3" t="s">
        <v>187</v>
      </c>
      <c r="C161" s="4" t="s">
        <v>368</v>
      </c>
    </row>
    <row r="162" spans="2:3" ht="16.5">
      <c r="B162" s="3" t="s">
        <v>188</v>
      </c>
      <c r="C162" s="4" t="s">
        <v>369</v>
      </c>
    </row>
    <row r="163" spans="2:3" ht="16.5">
      <c r="B163" s="3" t="s">
        <v>189</v>
      </c>
      <c r="C163" s="4" t="s">
        <v>370</v>
      </c>
    </row>
    <row r="164" spans="2:3" ht="16.5">
      <c r="B164" s="3" t="s">
        <v>190</v>
      </c>
      <c r="C164" s="4" t="s">
        <v>371</v>
      </c>
    </row>
    <row r="165" spans="2:3" ht="16.5">
      <c r="B165" s="3" t="s">
        <v>191</v>
      </c>
      <c r="C165" s="4" t="s">
        <v>372</v>
      </c>
    </row>
    <row r="166" spans="2:3" ht="16.5">
      <c r="B166" s="3" t="s">
        <v>192</v>
      </c>
      <c r="C166" s="4" t="s">
        <v>373</v>
      </c>
    </row>
    <row r="167" spans="2:3" ht="16.5">
      <c r="B167" s="3" t="s">
        <v>193</v>
      </c>
      <c r="C167" s="4" t="s">
        <v>374</v>
      </c>
    </row>
    <row r="168" spans="2:3" ht="16.5">
      <c r="B168" s="3" t="s">
        <v>194</v>
      </c>
      <c r="C168" s="4" t="s">
        <v>375</v>
      </c>
    </row>
    <row r="169" spans="2:3" ht="16.5">
      <c r="B169" s="3" t="s">
        <v>195</v>
      </c>
      <c r="C169" s="4" t="s">
        <v>376</v>
      </c>
    </row>
    <row r="170" spans="2:3" ht="16.5">
      <c r="B170" s="3" t="s">
        <v>196</v>
      </c>
      <c r="C170" s="4" t="s">
        <v>377</v>
      </c>
    </row>
    <row r="171" spans="2:3" ht="16.5">
      <c r="B171" s="3" t="s">
        <v>197</v>
      </c>
      <c r="C171" s="4" t="s">
        <v>378</v>
      </c>
    </row>
    <row r="172" spans="2:3" ht="16.5">
      <c r="B172" s="3" t="s">
        <v>198</v>
      </c>
      <c r="C172" s="4" t="s">
        <v>379</v>
      </c>
    </row>
    <row r="173" spans="2:3" ht="16.5">
      <c r="B173" s="3" t="s">
        <v>199</v>
      </c>
      <c r="C173" s="4" t="s">
        <v>380</v>
      </c>
    </row>
    <row r="174" spans="2:3" ht="16.5">
      <c r="B174" s="3" t="s">
        <v>200</v>
      </c>
      <c r="C174" s="4" t="s">
        <v>381</v>
      </c>
    </row>
    <row r="175" spans="2:3" ht="16.5">
      <c r="B175" s="3" t="s">
        <v>201</v>
      </c>
      <c r="C175" s="4" t="s">
        <v>382</v>
      </c>
    </row>
    <row r="176" spans="2:3" ht="16.5">
      <c r="B176" s="3" t="s">
        <v>202</v>
      </c>
      <c r="C176" s="4" t="s">
        <v>383</v>
      </c>
    </row>
    <row r="177" spans="2:3" ht="16.5">
      <c r="B177" s="3" t="s">
        <v>203</v>
      </c>
      <c r="C177" s="4" t="s">
        <v>3</v>
      </c>
    </row>
    <row r="178" spans="2:3" ht="16.5">
      <c r="B178" s="3" t="s">
        <v>204</v>
      </c>
      <c r="C178" s="4" t="s">
        <v>384</v>
      </c>
    </row>
    <row r="179" spans="2:3" ht="16.5">
      <c r="B179" s="3" t="s">
        <v>205</v>
      </c>
      <c r="C179" s="4" t="s">
        <v>385</v>
      </c>
    </row>
    <row r="180" spans="2:3" ht="16.5">
      <c r="B180" s="3" t="s">
        <v>206</v>
      </c>
      <c r="C180" s="4" t="s">
        <v>386</v>
      </c>
    </row>
    <row r="181" spans="2:3" ht="16.5">
      <c r="B181" s="3" t="s">
        <v>207</v>
      </c>
      <c r="C181" s="4" t="s">
        <v>387</v>
      </c>
    </row>
    <row r="182" spans="2:3" ht="16.5">
      <c r="B182" s="3" t="s">
        <v>208</v>
      </c>
      <c r="C182" s="4" t="s">
        <v>388</v>
      </c>
    </row>
    <row r="183" spans="2:3" ht="16.5">
      <c r="B183" s="3" t="s">
        <v>209</v>
      </c>
      <c r="C183" s="4" t="s">
        <v>273</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47A7EA283426CA44826B8F5009AE2082" ma:contentTypeVersion="0" ma:contentTypeDescription="Create a new document." ma:contentTypeScope="" ma:versionID="247eab0cd7bfe6ee586462edcbf79268">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6838428-A8BF-4950-B8CF-C771CD3BA331}">
  <ds:schemaRefs>
    <ds:schemaRef ds:uri="http://schemas.microsoft.com/sharepoint/v3/contenttype/forms"/>
  </ds:schemaRefs>
</ds:datastoreItem>
</file>

<file path=customXml/itemProps2.xml><?xml version="1.0" encoding="utf-8"?>
<ds:datastoreItem xmlns:ds="http://schemas.openxmlformats.org/officeDocument/2006/customXml" ds:itemID="{7F341DA4-419E-4B0D-851F-7E97CE2DFDA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3D88A585-DE10-410D-9BFA-D682EF9D3BC4}">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8</vt:i4>
      </vt:variant>
    </vt:vector>
  </HeadingPairs>
  <TitlesOfParts>
    <vt:vector size="8" baseType="lpstr">
      <vt:lpstr>Deportes</vt:lpstr>
      <vt:lpstr>Cultura</vt:lpstr>
      <vt:lpstr>Salud</vt:lpstr>
      <vt:lpstr>Promoc socio-económ</vt:lpstr>
      <vt:lpstr>Dllo Humano</vt:lpstr>
      <vt:lpstr>Hoja2</vt:lpstr>
      <vt:lpstr>Listas</vt:lpstr>
      <vt:lpstr>Hoja1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Viviana J. Ortegon</dc:creator>
  <cp:lastModifiedBy>Jaime A. Velez M.</cp:lastModifiedBy>
  <cp:lastPrinted>2018-10-24T19:50:17Z</cp:lastPrinted>
  <dcterms:created xsi:type="dcterms:W3CDTF">2017-07-10T19:52:01Z</dcterms:created>
  <dcterms:modified xsi:type="dcterms:W3CDTF">2019-09-06T21:58:27Z</dcterms:modified>
</cp:coreProperties>
</file>