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PUNTO CONSULTA SECCIONAL (Enero.2023)\INFOR_ADICIONAL\INFORMES\2023\Informes\"/>
    </mc:Choice>
  </mc:AlternateContent>
  <bookViews>
    <workbookView xWindow="-120" yWindow="-120" windowWidth="20730" windowHeight="11040" tabRatio="934" activeTab="5"/>
  </bookViews>
  <sheets>
    <sheet name="Menú" sheetId="1" r:id="rId1"/>
    <sheet name="GESTIÓN DOCUMENTAL" sheetId="10" r:id="rId2"/>
    <sheet name="HABILITACIÓN CONSULTORIOS" sheetId="3" r:id="rId3"/>
    <sheet name="SEGURIDAD INFORMÁTICA" sheetId="4" r:id="rId4"/>
    <sheet name="SSST" sheetId="9" r:id="rId5"/>
    <sheet name="SIG" sheetId="5" r:id="rId6"/>
    <sheet name="GESTIÓN AMBIENTAL" sheetId="2" r:id="rId7"/>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9" i="1" l="1"/>
  <c r="G22" i="5"/>
  <c r="L33" i="1"/>
  <c r="L21" i="1"/>
  <c r="K69" i="1"/>
  <c r="H170" i="9"/>
  <c r="H26" i="9"/>
  <c r="H11" i="9"/>
  <c r="K45" i="1"/>
  <c r="K33" i="1"/>
  <c r="K21" i="1"/>
  <c r="K8" i="1"/>
  <c r="G286" i="2"/>
  <c r="G277" i="2"/>
  <c r="G263" i="2"/>
  <c r="G253" i="2"/>
  <c r="G238" i="2"/>
  <c r="G228" i="2"/>
  <c r="G214" i="2"/>
  <c r="G204" i="2"/>
  <c r="G190" i="2"/>
  <c r="G180" i="2"/>
  <c r="G166" i="2"/>
  <c r="G156" i="2"/>
  <c r="G142" i="2"/>
  <c r="G133" i="2"/>
  <c r="G118" i="2"/>
  <c r="G109" i="2"/>
  <c r="G95" i="2"/>
  <c r="G85" i="2"/>
  <c r="G71" i="2"/>
  <c r="G61" i="2"/>
  <c r="G47" i="2"/>
  <c r="G37" i="2"/>
  <c r="G23" i="2"/>
  <c r="G13" i="2"/>
  <c r="G206" i="5" l="1"/>
  <c r="G82" i="5" l="1"/>
  <c r="G68" i="5"/>
  <c r="G59" i="5"/>
  <c r="G258" i="10"/>
  <c r="G241" i="10"/>
  <c r="G212" i="10"/>
  <c r="G203" i="10"/>
  <c r="G173" i="10"/>
  <c r="G156" i="10"/>
  <c r="G126" i="10"/>
  <c r="G117" i="10"/>
  <c r="G95" i="10"/>
  <c r="G82" i="10"/>
  <c r="G68" i="10"/>
  <c r="G59" i="10"/>
  <c r="G45" i="10"/>
  <c r="L8" i="1" s="1"/>
  <c r="G35" i="10"/>
  <c r="G22" i="10"/>
  <c r="G13" i="10"/>
  <c r="G45" i="5" l="1"/>
  <c r="G36" i="5"/>
  <c r="L57" i="1" l="1"/>
  <c r="G13" i="5"/>
  <c r="G170" i="9" l="1"/>
  <c r="F169" i="9"/>
  <c r="F170" i="9" s="1"/>
  <c r="H156" i="9"/>
  <c r="G156" i="9"/>
  <c r="F156" i="9"/>
  <c r="H141" i="9"/>
  <c r="G141" i="9"/>
  <c r="F141" i="9"/>
  <c r="H128" i="9"/>
  <c r="G128" i="9"/>
  <c r="F128" i="9"/>
  <c r="H117" i="9"/>
  <c r="G117" i="9"/>
  <c r="F117" i="9"/>
  <c r="H101" i="9"/>
  <c r="G101" i="9"/>
  <c r="F101" i="9"/>
  <c r="H85" i="9"/>
  <c r="G85" i="9"/>
  <c r="F85" i="9"/>
  <c r="G71" i="9"/>
  <c r="F71" i="9"/>
  <c r="H56" i="9"/>
  <c r="G56" i="9"/>
  <c r="F56" i="9"/>
  <c r="H42" i="9"/>
  <c r="G42" i="9"/>
  <c r="F42" i="9"/>
  <c r="G26" i="9"/>
  <c r="F26" i="9"/>
  <c r="G11" i="9"/>
  <c r="F11" i="9"/>
  <c r="G160" i="4" l="1"/>
  <c r="G151" i="4"/>
  <c r="G137" i="4"/>
  <c r="G128" i="4"/>
  <c r="G114" i="4"/>
  <c r="G105" i="4"/>
  <c r="G91" i="4"/>
  <c r="G82" i="4"/>
  <c r="G68" i="4"/>
  <c r="G57" i="4"/>
  <c r="G59" i="4" s="1"/>
  <c r="G45" i="4"/>
  <c r="G36" i="4"/>
  <c r="G22" i="4"/>
  <c r="G13" i="4"/>
  <c r="K66" i="1" l="1"/>
  <c r="J66" i="1"/>
  <c r="L70" i="1"/>
  <c r="K54" i="1"/>
  <c r="J54" i="1"/>
  <c r="K42" i="1"/>
  <c r="J42" i="1"/>
  <c r="K30" i="1"/>
  <c r="J30" i="1"/>
  <c r="K18" i="1"/>
  <c r="J18" i="1"/>
  <c r="G237" i="5"/>
  <c r="G228" i="5"/>
  <c r="G214" i="5"/>
  <c r="G184" i="5"/>
  <c r="G167" i="5"/>
  <c r="G145" i="5"/>
  <c r="G128" i="5"/>
  <c r="G114" i="5"/>
  <c r="G105" i="5"/>
  <c r="K57" i="1" s="1"/>
  <c r="G91" i="5"/>
  <c r="G345" i="5"/>
  <c r="G328" i="5"/>
  <c r="G306" i="5"/>
  <c r="G289" i="5"/>
  <c r="G267" i="5"/>
  <c r="G250" i="5"/>
  <c r="L45" i="1"/>
  <c r="L46" i="1" s="1"/>
  <c r="K46" i="1"/>
  <c r="L34" i="1"/>
  <c r="K34" i="1"/>
  <c r="G88" i="3"/>
  <c r="G66" i="3"/>
  <c r="G44" i="3"/>
  <c r="G22" i="3"/>
  <c r="G79" i="3"/>
  <c r="G57" i="3"/>
  <c r="G35" i="3"/>
  <c r="G13" i="3"/>
  <c r="L58" i="1" l="1"/>
  <c r="K58" i="1"/>
  <c r="L22" i="1"/>
  <c r="K22" i="1"/>
  <c r="K37" i="1"/>
  <c r="K49" i="1"/>
  <c r="K5" i="1"/>
  <c r="J5" i="1"/>
  <c r="K61" i="1" l="1"/>
  <c r="K25" i="1"/>
  <c r="L9" i="1"/>
  <c r="K70" i="1" l="1"/>
  <c r="K73" i="1" s="1"/>
  <c r="K9" i="1" l="1"/>
  <c r="K12" i="1" s="1"/>
</calcChain>
</file>

<file path=xl/sharedStrings.xml><?xml version="1.0" encoding="utf-8"?>
<sst xmlns="http://schemas.openxmlformats.org/spreadsheetml/2006/main" count="1140" uniqueCount="287">
  <si>
    <t xml:space="preserve">Proyecto </t>
  </si>
  <si>
    <t>PRESUPUESTO AJUSTADO</t>
  </si>
  <si>
    <t xml:space="preserve">Dependencia </t>
  </si>
  <si>
    <t>Lider de Proyecto</t>
  </si>
  <si>
    <t xml:space="preserve">Componente </t>
  </si>
  <si>
    <t>ACCIONES</t>
  </si>
  <si>
    <t>Acción 1</t>
  </si>
  <si>
    <t>TOTAL</t>
  </si>
  <si>
    <t>Indicador</t>
  </si>
  <si>
    <t>I Semestre</t>
  </si>
  <si>
    <t xml:space="preserve">Indicador </t>
  </si>
  <si>
    <t>Proyecto</t>
  </si>
  <si>
    <t>Cumplimiento</t>
  </si>
  <si>
    <t>II Semestre</t>
  </si>
  <si>
    <t>% DE CUMPLIMIENTO PRIMER SEMESTRE</t>
  </si>
  <si>
    <t>% DE CUMPLIMIENTO SEGUNDO SEMESTRE</t>
  </si>
  <si>
    <t>2 informes semestrales de medición.</t>
  </si>
  <si>
    <t>Actividad 1</t>
  </si>
  <si>
    <t>Actividad 2</t>
  </si>
  <si>
    <t>Análisis actividad semestre I</t>
  </si>
  <si>
    <t>Análisis actividad semestre II</t>
  </si>
  <si>
    <t>Actividad 3</t>
  </si>
  <si>
    <t>Actividad 4</t>
  </si>
  <si>
    <t>Actividad 5</t>
  </si>
  <si>
    <t>Actividad 6</t>
  </si>
  <si>
    <t>Actividad 7</t>
  </si>
  <si>
    <t>PRESUPUESTO EJECUTADO 2023-1</t>
  </si>
  <si>
    <t>PRESUPUESTO EJECUTADO 2023-2</t>
  </si>
  <si>
    <t>% EJECUTADO 2023-1</t>
  </si>
  <si>
    <t>% EJECUCIÓN 2023-2</t>
  </si>
  <si>
    <t>Presidencia</t>
  </si>
  <si>
    <t>Administrativo</t>
  </si>
  <si>
    <t xml:space="preserve">Documentar los procesos académico-administrativos. </t>
  </si>
  <si>
    <t>Capacitaciones realizadas</t>
  </si>
  <si>
    <t>Diseñar e implementar el plan institucional de archivos, que contemple la unificación de los criterios de manejo documental a nivel nacional y la actualización permanentemente  de   los   instrumentos  archivísticos requeridos para la creación, uso, mantenimiento, retención, acceso y preservación de la información.</t>
  </si>
  <si>
    <t>Seguimiento frente a la organización de los archivos de gestión de la Universidad, según lo dispuesto por los procedimientos internos, con el propósito de controlar el riesgo de la conformación de fondos acumulados o perdida de la información</t>
  </si>
  <si>
    <t>Total Áreas académicas y administrativas de la Seccional</t>
  </si>
  <si>
    <t># de oficinas académicas y administrativas a las cuales se le realizaron seguimiento y/o acompañamiento en sus archivos de gestión</t>
  </si>
  <si>
    <t>Continuar con el proceso técnico de organización del fondo acumulado de la Seccional y archivo central.</t>
  </si>
  <si>
    <t>Archivo central organizado</t>
  </si>
  <si>
    <t xml:space="preserve">Archivo central programado a organizar </t>
  </si>
  <si>
    <t>Programar capacitación general de inducción y reinducción para manejo y organización de archivos de gestión, procedimientos de conservación y preservación de acuerdo a lineamientos Gestión Documental a nivel nacional.</t>
  </si>
  <si>
    <t>Total capacitaciones proyectadas</t>
  </si>
  <si>
    <t>Realizar la valoración documental y eliminación de los documentos identificados para disposición final (fondo acumulado y aplicación TRD).</t>
  </si>
  <si>
    <t>/# de eliminaciones ejecutadas.</t>
  </si>
  <si>
    <t># de solicitudes de eliminación</t>
  </si>
  <si>
    <t>Apoyos y acompañamientos en organización de archivos para procesos críticos y mejoramiento en la gestión de archivos. (Apoyo a las áreas)</t>
  </si>
  <si>
    <t># de Apoyos ejecutados</t>
  </si>
  <si>
    <t># de apoyos programados</t>
  </si>
  <si>
    <t>Archivo en condiciones optimas de conservación.</t>
  </si>
  <si>
    <t xml:space="preserve">Garantizar la óptima conservación y preservación de la documentación, por medio adecuaciones físicas a través de un programa de conservación y preservación integral institucional
SANEAMIENTOAMBIENTAL PARA ARCHIVOS (CONSERVACIÓN PREVENTIVA):
*Diagnóstico microbiológico y de ambiente de los espacios. Archivo Central y Archivos de Gestión de la Seccional. 
*Limpieza documental de tipo superficial en cubiertas y cantos con aspiradoras de filtro HEPA. 
*Limpieza del mobiliario en el cual se encuentran las unidades documentales.
*Saneamiento masivo del espacio en el cual se encuentran las unidades. </t>
  </si>
  <si>
    <t>Compra  de elementos de protección personal para el personal técnico de Archivo Central:
• TAPABOCAS REFERENCIA N95 1
• GUANTES DE NITRILO SIN POLVILLO (TALLA M)
• ALCOHOL ANTISEPTICO 70% 
• MONOGAFAS LENTES V10 ELEMENT CLEAR SIN ANTIEMPAÑANTE
• BATAS MANGA LARGA</t>
  </si>
  <si>
    <t>Compra de elementos de protección personal para  técnico</t>
  </si>
  <si>
    <t>Actividad 8</t>
  </si>
  <si>
    <t>Planificar y hacer seguimiento a las Transferencias Documentales conforme a lo establecido en el procedimiento ST-GDO-02-P-01 denominado "Procedimiento Transferencias Documentales Primarias"</t>
  </si>
  <si>
    <t># de trasferencias programadas en el Año</t>
  </si>
  <si>
    <t># de trasferencias realizadas en el Año</t>
  </si>
  <si>
    <t>Actividad 9</t>
  </si>
  <si>
    <t>Gestor Documental (software) para almacenamiento y administración documental de la seccional, que apoye la automatización de flujos de proceso (Proyecto Nacional) y Soporte para el mantenimiento del Software.</t>
  </si>
  <si>
    <t xml:space="preserve">Implementado al 100% el soporte para el mantenimiento del software y escáner. </t>
  </si>
  <si>
    <t>Actividad 10</t>
  </si>
  <si>
    <t>Aporte al Contrato a nivel nacional para el operador postal de la Universidad para correo certificado y  transporte de mensajería y paquetería.
Compra de una balanza para paquetería y los sellos para el recibido y registro de correspondencia</t>
  </si>
  <si>
    <t>Total de correspondencia recibida</t>
  </si>
  <si>
    <t># total de correspondencia entregada dentro del tiempo establecido</t>
  </si>
  <si>
    <t>Actividad 11</t>
  </si>
  <si>
    <t>Actualización del Índice de Información Clasificada y Reservada (de acuerdo a las Tablas de Retención Documental – TRD).</t>
  </si>
  <si>
    <t>Índice de información actualizado</t>
  </si>
  <si>
    <t>Actividad 12</t>
  </si>
  <si>
    <t>Actualización de Procedimientos Institucionales</t>
  </si>
  <si>
    <t>Propuestas de ajustes de procedimientos a nivel nacional.</t>
  </si>
  <si>
    <t>Actividad 13</t>
  </si>
  <si>
    <t>Brindar a los usuarios el servicio de búsqueda y préstamo de Documentos</t>
  </si>
  <si>
    <t>#  de solicitudes presentadas en el período</t>
  </si>
  <si>
    <t># de solicitudes entregadas dentro de los tiempos establecidos</t>
  </si>
  <si>
    <t>Diseñar e implementar en las facultades de ciencias de la salud, el Sistema Obligatorio de Garantía de Calidad (SOGC) en el componente de habilitación y en los que fuere necesario.</t>
  </si>
  <si>
    <t>Mantener las condiciones de habilitación de los consultorios del Área de Salud de Bienestar Universitario, teniendo en cuenta normatividad vigente en la materia.</t>
  </si>
  <si>
    <t xml:space="preserve">Total de acciones planteadas para la vigencia </t>
  </si>
  <si>
    <t>#  de acciones implementadas.</t>
  </si>
  <si>
    <t xml:space="preserve">Verificación continua al cumplimiento de los estándares del Sistema Único de Habilitación (Talento Humano, Infraestructura, Dotación, Medicamentos, Dispositivos Médicos e Insumos, Procesos Prioritarios, Historia Clínica y Registros, Interdependencia). </t>
  </si>
  <si>
    <t>Total de estándares definidos en la norma</t>
  </si>
  <si>
    <t># de estándares verificados.</t>
  </si>
  <si>
    <t xml:space="preserve">Autoevaluación de las condiciones de Habilitación para la renovación de la inscripción en el Registro Especial de Prestadores de Servicios de Salud (REPS). </t>
  </si>
  <si>
    <t>Autoevaluación anual realizada.</t>
  </si>
  <si>
    <t>Autoevaluación anual proyecta</t>
  </si>
  <si>
    <t>Radicación en la plataforma REPS y en la Secretaría de Salud Departamental (si aplica) las novedades que se presenten en las sedes Belmonte y Centro.</t>
  </si>
  <si>
    <t># de novedades presentadas en el período</t>
  </si>
  <si>
    <t># de novedades radicadas en el período.</t>
  </si>
  <si>
    <t>Diseñar e implementar el Sistema de Gestión para la Seguridad Informática basados en las normas y disposiciones legales vigentes</t>
  </si>
  <si>
    <t>Brindar soporte técnico a los usuarios en procesos de validación y políticas implementadas a nivel nacional</t>
  </si>
  <si>
    <t># De actividades realizadas</t>
  </si>
  <si>
    <t># de actividades programadas</t>
  </si>
  <si>
    <t># de actividades realizadas</t>
  </si>
  <si>
    <t>Medición del sistema de seguridad informática basándose en encuestas, observación, inspección, supervisión y consultas de los actores de los procesos, para la evaluación de los indicadores de medición que sirvan para evidenciar el correcto funcionamiento de las implementaciones.</t>
  </si>
  <si>
    <t xml:space="preserve">Solicitud de contraseñas de ingreso a los diferentes aplicativos a la sede central. </t>
  </si>
  <si>
    <t xml:space="preserve">Mantenimiento del sistema </t>
  </si>
  <si>
    <t>Realización de seguimientos Periódicos</t>
  </si>
  <si>
    <t>Actualización permanente de la información.</t>
  </si>
  <si>
    <t xml:space="preserve">Realización de auditorias periódicas a los Sistemas de Información </t>
  </si>
  <si>
    <t>Diseñar e implementar el Sistema de Gestión de Seguridad y Salud en Trabajo basado en el cumplimiento de la normativa Colombiana legal vigente</t>
  </si>
  <si>
    <t>Gestión del diagnostico, evaluación y seguimiento de las condiciones de salud de los trabajadores</t>
  </si>
  <si>
    <t># de trabajadores programados para examen ocupacional</t>
  </si>
  <si>
    <t>Desarrollo y cumplimiento de los Sistemas de Vigilancia Epidemiológica de acorde a la condición de salud de los trabajadores y riesgos priorizados</t>
  </si>
  <si>
    <t>Ejecución de las diferentes acciones preventivas, correctivas y de mejora identificadas en el periodo</t>
  </si>
  <si>
    <t>Reporte e investigación de AT-EL</t>
  </si>
  <si>
    <t># total de AT-EL y Incidentes reportados a la ARL-EPS</t>
  </si>
  <si>
    <t>Revisión de Accidentalidad en el período</t>
  </si>
  <si>
    <t># de AT-EL y Incidentes investigados</t>
  </si>
  <si>
    <t>Promedio de trabajadores del periodo</t>
  </si>
  <si>
    <t># de AT en el periodo</t>
  </si>
  <si>
    <t>Revisar el ausentismo  en el periodo</t>
  </si>
  <si>
    <t># de días laborados en el periodo</t>
  </si>
  <si>
    <t># de días no laborados por incapacidad</t>
  </si>
  <si>
    <t>Modelar el Sistema Integrado de Gestión de la Universidad.</t>
  </si>
  <si>
    <t xml:space="preserve">Documentar procedimientos  de los sistemas integrados de gestión, que aún no se encuentren documentados o están inconclusos como por ejemplo: habilitación de consultorios, Gestión documental, Seguridad y salud en el trabajo, Gestión ambiental, seguridad en la información,  laboratorios (Norma ISO17025:2017), Centro de conciliación del Consultorio Jurídico (NTC 5906 de Minjusticia) de  acuerdo a la metodología del Sistema de Gestión de Calidad. </t>
  </si>
  <si>
    <t>Total sistemas integrados de gestión</t>
  </si>
  <si>
    <t xml:space="preserve"># de sistemas integrados modelados </t>
  </si>
  <si>
    <t xml:space="preserve"># de sistemas integrados de gestión con control de documentos </t>
  </si>
  <si>
    <t xml:space="preserve">Formular Indicadores en todos los sistemas </t>
  </si>
  <si>
    <t># de sistemas integrados modelados</t>
  </si>
  <si>
    <t>Identificación de riesgos en los procesos que corresponda</t>
  </si>
  <si>
    <t xml:space="preserve">Incluir en las auditorías internas de calidad los diferentes sistemas integrados </t>
  </si>
  <si>
    <t>Formular e implementar oportunidades de mejora con la metodología del SGC</t>
  </si>
  <si>
    <t xml:space="preserve">Continuar consolidando  la documentación de la normatividad interna y externa de todos los sistemas </t>
  </si>
  <si>
    <t>Acompañamiento al centro de conciliación del consultorio jurídico en la documentación para el cumplimiento de los requisitos de la norma NT5906 del 2012 de Minjusticia.</t>
  </si>
  <si>
    <t>% DE CUMPLIMIENTO PROYECTO 23 - 2023</t>
  </si>
  <si>
    <t>ANYELA RODRIGUEZ PADILLA</t>
  </si>
  <si>
    <t>GESTIÓN DOCUMENTAL</t>
  </si>
  <si>
    <t>HABILITACIÓN DE CONSULTORIOS</t>
  </si>
  <si>
    <t xml:space="preserve">Jorge Tabares Zapata </t>
  </si>
  <si>
    <t>SISTEMA DE GESTIÓN PARA LA SEGURIDAD INFORMÁTICA</t>
  </si>
  <si>
    <t>SISTEMA DE GESTIÓN DE SEGURIDAD Y SALUD EN EL TRABAJO</t>
  </si>
  <si>
    <t>Valia Tamara Albino Muñoz</t>
  </si>
  <si>
    <t>SIG</t>
  </si>
  <si>
    <t xml:space="preserve">Revisar y actualizar los PGIR Programa de Gestión Integral de Residuos existentes de acuerdo a la normatividad vigente </t>
  </si>
  <si>
    <t># total de PGIR por actualiza</t>
  </si>
  <si>
    <t xml:space="preserve"> # PGIR actualizados </t>
  </si>
  <si>
    <t xml:space="preserve"> # de Comités Programados </t>
  </si>
  <si>
    <t xml:space="preserve"> # de Comité GAGAS realizados</t>
  </si>
  <si>
    <t>Desarrollar estrategias de sensibilización en gestión ambiental al personal de mantenimiento, administrativos, docentes y estudiantes.</t>
  </si>
  <si>
    <t>Total capacitaciones programadas</t>
  </si>
  <si>
    <t>Planteamiento dentro del SGC de los Indicadores de Gestión Ambiental (Kawak)</t>
  </si>
  <si>
    <t># indicadores proyectados a plantear</t>
  </si>
  <si>
    <t># indicadores planteados</t>
  </si>
  <si>
    <t>Semana ambiental planeada</t>
  </si>
  <si>
    <t>Semana ambiental realizada</t>
  </si>
  <si>
    <t>Realización de campañas ambientales basadas en los objetivos de desarrollo sostenible</t>
  </si>
  <si>
    <t># total de divulgaciones programadas</t>
  </si>
  <si>
    <t># divulgaciones realizadas</t>
  </si>
  <si>
    <t>Realización de seguimiento a la gestión de los vertimientos: de trampas de grasas por concesionarios.</t>
  </si>
  <si>
    <t># total de  inspecciones programadas</t>
  </si>
  <si>
    <t xml:space="preserve"> # inspecciones realizadas </t>
  </si>
  <si>
    <t xml:space="preserve">Documentar e implementar en un 100% con la metodología del SGC, la norma ISO 14001:2015 el sistema de gestión ambiental. </t>
  </si>
  <si>
    <t># total de actividades programadas</t>
  </si>
  <si>
    <t># actividades realizadas</t>
  </si>
  <si>
    <t>Ampliación de los Programas de Gestión Ambiental</t>
  </si>
  <si>
    <t># de  Programa de Gestión Ambiental proyectados a ampliar</t>
  </si>
  <si>
    <t># de Programas de Gestión Ambiental Ampliados</t>
  </si>
  <si>
    <t>Realizar seguimiento al Plan de Saneamiento Básico</t>
  </si>
  <si>
    <t xml:space="preserve"> # de  Programa de Gestión Ambiental proyectados a ampliar</t>
  </si>
  <si>
    <t># de Programas de Gestión Ambiental Ampliado</t>
  </si>
  <si>
    <t xml:space="preserve">Implementar acciones que permitan la apertura del sendero ecológico al publico </t>
  </si>
  <si>
    <t>Adecuación de la Planta de tratamiento de Residuos Orgánicos. Fase 2</t>
  </si>
  <si>
    <t>Diseñar e implementar el sistema de gestión ambiental</t>
  </si>
  <si>
    <t>Se realiza verificación continua al cumplimiento de las condiciones y criterios definidos en la norma de Habilitación (Res. 3100 de 2019), lo que permite el adecuado funcionamiento de los servicios en ambas sedes (Belmonte y Centro).</t>
  </si>
  <si>
    <t>Natalia Vargas Vergara</t>
  </si>
  <si>
    <t>Durante el primer semestre de la vigencia se logra un cumplimiento del 71%, de acuerdo a lo definido en el Plan Anual de Trabajo para el sostenimiento de las condiciones de Habilitación en ambas sedes (Belmonte y Centro). Como parte de las actividades para ejecución en el segundo semestre se encuentra realizar la autoevaluación de las condiciones de Habilitación para la renovación de la inscripción en el Registro Especial de Prestadores de Servicios de Salud (REPS).</t>
  </si>
  <si>
    <t>La autoevaluación anual se encuentra programada para el mes de agosto. Por lo tanto se debe realizar en el segundo semestre.</t>
  </si>
  <si>
    <t>Durante este semestre se realizó una noverdad relacionada con el cambio de horario el 15 de marzo, en ambas sedes.</t>
  </si>
  <si>
    <t>Se continua brindando  oportunamente el soporte a todos los usuarios de la seccional, los usuarios del servicio realizaron  solicitudes y todas fueron atendidas oportunamente,se valida y se apoya en el ingreso a los correos y a los aplicativos de indole nacional con sus respectivos usuarios y contraseñas, el soporte se da de manera  presencial, manejamos indicador de solicitudes realizadas por los usuarios en el Software Mesa de ayuda y tambien en las solicitudes realizadas por correo.</t>
  </si>
  <si>
    <r>
      <t>Este primer semestre se instaló y configuro la nueva consola del antivirus TRELLIX, incluyendo implementación de políticas a nivel nacional y migración de los equipos de computo, portátiles y servidores, con sistema operativo windows. Se verifica en la consola y se cuenta con</t>
    </r>
    <r>
      <rPr>
        <sz val="12"/>
        <color rgb="FFFF0000"/>
        <rFont val="Arial"/>
        <family val="2"/>
      </rPr>
      <t xml:space="preserve"> </t>
    </r>
    <r>
      <rPr>
        <sz val="12"/>
        <rFont val="Arial"/>
        <family val="2"/>
      </rPr>
      <t>571</t>
    </r>
    <r>
      <rPr>
        <sz val="12"/>
        <color rgb="FFFF0000"/>
        <rFont val="Arial"/>
        <family val="2"/>
      </rPr>
      <t xml:space="preserve"> </t>
    </r>
    <r>
      <rPr>
        <sz val="12"/>
        <color theme="1"/>
        <rFont val="Arial"/>
        <family val="2"/>
      </rPr>
      <t>equipos con el producto TRELLIX instalado.</t>
    </r>
  </si>
  <si>
    <t>Durante el primer semestre del año 2023, se recibieron 2152 solicitudes para integrar las contraseñas a los aplicativos y se atenció el 100%. Este es un proyecto a nivel nacional, ya se han integrado: plataforma virtual, e-libre con ofice 365 y directorio activo,  Desde la seccional  hacemos es la solicitud del usuario de ingreso a los diferentes aplicativos, y la actualización de los permisos a los mismos de los nuevos usuarios, aqui también podemos realizar la actualización de las claves.( cuentas). los estudiantes que estan integrados con la contraseña del correo 1928 y 61 docentes y 163 administrativos</t>
  </si>
  <si>
    <r>
      <t xml:space="preserve">Procesos que se  realizan  permanentemente, se verifican la plataforma tecnológica diariamente y cualquier situación se reporta a sistemas Bogotá, se hacen los reportes respectivos (1 mensual sobre verificacion de servidores). Se reporta problemas con el funcionamiento del portal web que esta funcionando en Bogotá, en el transcurso del semestre se han realizado </t>
    </r>
    <r>
      <rPr>
        <sz val="12"/>
        <rFont val="Arial"/>
        <family val="2"/>
      </rPr>
      <t>4 r</t>
    </r>
    <r>
      <rPr>
        <sz val="12"/>
        <color theme="1"/>
        <rFont val="Arial"/>
        <family val="2"/>
      </rPr>
      <t xml:space="preserve">eportes a la seccional Bogotá. Se enviaron 26 solicitudes al proveedor Claro para reporte de revisión del servicio de internet, teléfonos y configuración de red. </t>
    </r>
  </si>
  <si>
    <t>En el primer semestre del año se realizaron 6 seguimientos internos a los servidores que se encuentran en la seccional, se verificó el buen funcionamiento. Se hizo  un reporte mensual de las actividades realizadas.</t>
  </si>
  <si>
    <t xml:space="preserve">Durante el primer semestre del año se programó  como mínimo una actualización diaria,  lo cual fue de 180, ya que los procesos son en línea, esta actividad se realiza  permanentemente cada vez que se requiera. La información se mantiene actualizada y los reportes que se generan se hacen sobre las bases de datos en tiempo real, durante el semestre, </t>
  </si>
  <si>
    <t>Se realizan auditorias internas a los servidores que se encuentran en la seccional de manera constante, se verifica el buen funcionamiento.Se hace un reporte mensual de las actividades realizadas , el reporte se hace mensual.</t>
  </si>
  <si>
    <t xml:space="preserve">Acción </t>
  </si>
  <si>
    <t>Actividad</t>
  </si>
  <si>
    <t xml:space="preserve">Divulgar de política y responsabilidades en seguridad y salud en el trabajo: </t>
  </si>
  <si>
    <t>POLITICA Y RESPONSABILIDADES SST</t>
  </si>
  <si>
    <t>2021-1</t>
  </si>
  <si>
    <t>2022-2</t>
  </si>
  <si>
    <t>2023-1</t>
  </si>
  <si>
    <t>Número de trabajadores (admvos y docentes) a las que se les asignó y comunicó las responsabilidades y polítca SG-SST</t>
  </si>
  <si>
    <t>Promedio de trabajadores activos en el semestre</t>
  </si>
  <si>
    <t xml:space="preserve">Análisis Actividad </t>
  </si>
  <si>
    <t xml:space="preserve">ENERO - JUNIO 2023: 
Se divulga la política de SST al 100% de los trabajadores a través del correo corporativo de la Universidad. 
Se divulga la política a estudiantes nuevo a través de proceso de inducción.
Se da cumplimiento al 100% en la divulgacion a los trabajadores y COPASST a través de proceso de inducción y reinducción de la universidad.
</t>
  </si>
  <si>
    <t xml:space="preserve">Ejecutar del Plan anual de trabajo del SG-SST </t>
  </si>
  <si>
    <t>EJECUCION DEL PLAN DE TRABAJO ANUAL</t>
  </si>
  <si>
    <t>Número de actividades propuestas en el plan de trabajo del SG-SST</t>
  </si>
  <si>
    <t>Número de activdiades ejecutadas</t>
  </si>
  <si>
    <t>|</t>
  </si>
  <si>
    <t>ENERO - JUNIO 2023: 
* Se desarrolla plan de trabajo con base en las necesidades del SG-SST y con base en los resultados de la autoevaluación de 2022.
* Se plantea la intervención y ajustes administrativos frente a Riesgo Priorizados en la Matriz de Jerarquización proponiéndolas para ejecutar a partir del segundo trimestre de 2023 en adelante
* Se da un cumplimiento semestral del 94% a las actividades planteadas (evluado a 15 junio de 2023)</t>
  </si>
  <si>
    <t>Ejecutar Plan de capacitación anual del SG-SST</t>
  </si>
  <si>
    <t>AVANCE DEL PLAN DE CAPACITACIÓN</t>
  </si>
  <si>
    <t># de capacitaciones planteadas</t>
  </si>
  <si>
    <t># de capacitaciones ejecutadas</t>
  </si>
  <si>
    <t xml:space="preserve">ENERO - JUNIO 2023: 
* Se construye plan de capacitación con base en la priorización de necesidades verificadas en Autoevaluación del año anterior.
* Se da un cumplimiento al 90% de las capacitaciones planteadas el primer semestre en riesgos, programas y sistemas identificados en la matriz de peligros como lo son: Riesgo biológico, Biomecánico, emergencias, psicosocial, Biológico, Estilos de vida saludable, Locativo, Quimico, Vial, Alturas, CCV,  entre otros
</t>
  </si>
  <si>
    <t>Intervenir los peligros y riesgos identificados acorde a criterios de priorización.</t>
  </si>
  <si>
    <t>INTERVENCIÓN DE RIESGOS Y PELIGROS</t>
  </si>
  <si>
    <t xml:space="preserve">Número total de peligros y riesgos identificados </t>
  </si>
  <si>
    <t>Número de peligros priorizados y  riesgos intervenidos</t>
  </si>
  <si>
    <t>Para el primer semestre de 2023 se realiza la intervencion de los riesgos , Químico, Biológico, Psicosocial y Biomecánico. Se proyecta dar continuidad a los mismos en el segundo semestre así como intervenir otros riesgos identificados en la matriz de prorización.</t>
  </si>
  <si>
    <t>Verificar el cumplimiento de los requisitos normativos aplicables y estándares mínimos</t>
  </si>
  <si>
    <t>CUMPLIMIENTO DE NORMATIVIDAD APLICABLE</t>
  </si>
  <si>
    <t xml:space="preserve">Requisitos normativos aplicables cumplidos </t>
  </si>
  <si>
    <t>ENERO - JUNIO 2023: 
Se evidencia en el año 2022 el cumplimeinto del 97% de los estandares minimos.
Se evidencia el cumplimeinto frente a la meta de 0 mutas, quejas y sanciones por incumplimiento del SST durante elprimer semestre de 2022. 
Se evidencia que en el año 2022 hubo 4 hallazgos como resultado de la autoevaluación y auditoría interna al sistema, cuyo cierre se ha gestionado en el primer semestre de 2022 alcanzando el 90% de cierres en estos hallazgos.</t>
  </si>
  <si>
    <t>Gestionar de actividades corresponientes a la prevención y atención de emergencias</t>
  </si>
  <si>
    <t>GESTION DE EMERGENCIAS Y AMENAZAS</t>
  </si>
  <si>
    <t>Número total de actividades del Plan de emergencias planeadas</t>
  </si>
  <si>
    <t xml:space="preserve">Número de actividades programadas del Plan de emergencias ejecutadas </t>
  </si>
  <si>
    <t>ENERO-JUNIO 2023:
Se logra la conformación de la Brigada para el 2023 con 29 miembros de todas las dependencias y sedes de la Universidad.
Se hace la ejecución del cronograma de capacitaciones a la brigada. 
Se realizaron 2 simulacros en distinos temas durante el semestre 
Se socializó PON para Amenaza por Erupción Volcánica
Se realizaron 3 capacitaciones relacionadas a actuación en caso de emergencias.</t>
  </si>
  <si>
    <t>CONDICIONES DE SALUD DE LOS TRABAJADORES</t>
  </si>
  <si>
    <t># de trabajadores que se realizo el examen ocupacional en el periodo</t>
  </si>
  <si>
    <t>ENERO-JUNIO 2023:
Para el primer semestre se alcanza una cobertura del 70% de cumplimiento en los exámenes médicos de ingreso y retiro programados. Se proyecta la brigada de exámenes periódicos para el segundo semestre del año.
Se hace la incorporación de 5 casos al programa de Reincorporación Laboral con valoraciones ocupacionales en el momento dela terminación de la incapacidad.</t>
  </si>
  <si>
    <t>CUMPLIMIENTO DE LOS SVE DE LA SECCIONAL</t>
  </si>
  <si>
    <t># de actividades programadas en los SVE</t>
  </si>
  <si>
    <t># de actividades ejecutadas en los SVE durante el periodo</t>
  </si>
  <si>
    <t>SEGUIMIENTO AC/AP</t>
  </si>
  <si>
    <t>Número total de acciones preventivas, correctivas y de mejora identificadas</t>
  </si>
  <si>
    <t>Número de acciones preventivas, correctivas y de mejora ejecutadas</t>
  </si>
  <si>
    <t>ENERO-JUNIO 2023: Se identificaron 14 Acciones Preventivas, Correctivas ó de Mejora incluidas en la matriz, de las cuales se han cerrado 10. Se proyecta el cierre de las restantes en el segundo semestre del año</t>
  </si>
  <si>
    <t>REPORTE DE ACCIDENTALIDAD</t>
  </si>
  <si>
    <t>Número total de AT-EL y Incidentes reportados a la ARL-EPS</t>
  </si>
  <si>
    <t>Número de AT-EL y Incidentes investigados</t>
  </si>
  <si>
    <t>ENERO A JUNIO 2023: La caracterización de AT del semestre se distribuye en 2 AT leve durante el semestre. No se registraron AT de estudiantes en práctica. Todos los AT fueron reportados en los tiempos establecidos ante la ARL.</t>
  </si>
  <si>
    <t>FRECUENCIA DE ACCIDENTALIDAD</t>
  </si>
  <si>
    <t>No de AT en el periodo</t>
  </si>
  <si>
    <t>Promedio de Trabajadores en el periodo</t>
  </si>
  <si>
    <t>Se tiene una frecuencia de 0,21% de ocurrencia de AT en la universidad en un periodo de 6 meses, para una poblacion promedio de 929 trabajadores durante el semestre.</t>
  </si>
  <si>
    <t xml:space="preserve">Revisión de Ausentismo </t>
  </si>
  <si>
    <t>AUSENTISMO EN EL PERIODO</t>
  </si>
  <si>
    <t>No de días no laborados por incapacidad</t>
  </si>
  <si>
    <t>No de dias laborados en el periodo</t>
  </si>
  <si>
    <t xml:space="preserve">ENERO A JUNIO 2023: El índice de ausentismo acumulado es de 8.5 para el semestre. Este indice se presenta debido a inacpacidades de origen común asociadas a DME, Mental y Respiratorio. </t>
  </si>
  <si>
    <r>
      <t xml:space="preserve">Cómo sistemas integrados de gestión se tienen documentados en el Plan Integral de Desarrollo Institucional (PIDI)se tienen:
</t>
    </r>
    <r>
      <rPr>
        <b/>
        <sz val="12"/>
        <color theme="1"/>
        <rFont val="Arial"/>
        <family val="2"/>
      </rPr>
      <t>Gestión Documental:</t>
    </r>
    <r>
      <rPr>
        <sz val="12"/>
        <color theme="1"/>
        <rFont val="Arial"/>
        <family val="2"/>
      </rPr>
      <t xml:space="preserve">  - Anyela Rodriguez Padilla, Asistente de Presidencia para Gestión Documental - Adscrito a Secretaría Seccional 
</t>
    </r>
    <r>
      <rPr>
        <b/>
        <sz val="12"/>
        <color theme="1"/>
        <rFont val="Arial"/>
        <family val="2"/>
      </rPr>
      <t>Gestión Ambiental</t>
    </r>
    <r>
      <rPr>
        <sz val="12"/>
        <color theme="1"/>
        <rFont val="Arial"/>
        <family val="2"/>
      </rPr>
      <t xml:space="preserve">: Adriana Felisa Guzmán Maya Coordinador(a) de Gestión Ambiental - Adscrito a Secretaría Seccional y presupuestalmente a Aseguramiento de la calidad
</t>
    </r>
    <r>
      <rPr>
        <b/>
        <sz val="12"/>
        <color theme="1"/>
        <rFont val="Arial"/>
        <family val="2"/>
      </rPr>
      <t>Gestión de la Seguridad y Salud en el Trabajo</t>
    </r>
    <r>
      <rPr>
        <sz val="12"/>
        <color theme="1"/>
        <rFont val="Arial"/>
        <family val="2"/>
      </rPr>
      <t xml:space="preserve">:  Valia Tamara Albino Muñoz, Coordinadora SG SST - Adscrito al proceso de Gestión Humana
</t>
    </r>
    <r>
      <rPr>
        <b/>
        <sz val="12"/>
        <color theme="1"/>
        <rFont val="Arial"/>
        <family val="2"/>
      </rPr>
      <t>Seguridad de la Información:</t>
    </r>
    <r>
      <rPr>
        <sz val="12"/>
        <color theme="1"/>
        <rFont val="Arial"/>
        <family val="2"/>
      </rPr>
      <t xml:space="preserve">  Jorge Iván Tabares Zapata, Director de Sistemas - Adscrito al proceso de Gestión de Informática
</t>
    </r>
    <r>
      <rPr>
        <b/>
        <sz val="12"/>
        <color theme="1"/>
        <rFont val="Arial"/>
        <family val="2"/>
      </rPr>
      <t>Habilitación de Consultorios:</t>
    </r>
    <r>
      <rPr>
        <sz val="12"/>
        <color theme="1"/>
        <rFont val="Arial"/>
        <family val="2"/>
      </rPr>
      <t xml:space="preserve">  Natalia Vargas Vergara, Coordinadora Área de la salud y desarrollo humano - Adscrito al proceso de Bienestar Universitario
</t>
    </r>
    <r>
      <rPr>
        <b/>
        <sz val="12"/>
        <color theme="1"/>
        <rFont val="Arial"/>
        <family val="2"/>
      </rPr>
      <t>Modelación de los sistemas integrados</t>
    </r>
    <r>
      <rPr>
        <sz val="12"/>
        <color theme="1"/>
        <rFont val="Arial"/>
        <family val="2"/>
      </rPr>
      <t xml:space="preserve">:  Gloria Amparo Sánchez Maldonado, Coordinadora de Calidad
Los anteriores sistemas integrados cuentas con Procedimientos estándar, indicadores, Gestión de cambios, Gestión de riesgos, Gestión de la comunicación, Inclusión en auditorías internas de calidad,  oportunidades de mejora, entre otros, excepto la habiliación de consultorios que solo se tienen documentos seccionales pero que cumplen con la normatividad de la Secretaría de Salud.
Adicionalmente se están documetando los requisitos de las normas 
NTC5906: 2012 del Ministerio de Justicia para el centro de Conciliación del Consultorio Jurídico con fines de Acreditación
ISO170025: 2018: Norma para la acreditación de los laboratorios de las Facultades de:  Ingenierías y Ciencias de la Salud Exactas y Naturales
</t>
    </r>
  </si>
  <si>
    <t xml:space="preserve">Continuar realizando control de documentos y  registros en todos los sistemas que aún no se hayan estandarizado. </t>
  </si>
  <si>
    <t>El sistema integrado de gestión que aún no se tiene estadarizado a nivel nacional es el de Habilitación de consultorios el cual se encuentra documentado seccionalmente y está acorde a la normatividad actual de la secretaría de salud, documentos que están disponibles en el punto de consulta seccional:
http://www.unilibrepereira.edu.co/ftp/calidad/?dir=PUNTO_DE_CONSULTA_SECCIONAL/INFOR_ADICIONAL/FORMATOS_INTERES_TODO_EL_PERSONAL/BIENESTAR_UNIVERSITARIO/SALUD/HABILITACION</t>
  </si>
  <si>
    <t>Total sistemas integrados de gestión sin estandarizar</t>
  </si>
  <si>
    <t xml:space="preserve">15/05/2023: Se abre un espacio para programar el acompañamiento y la capacitación para todas las Unidades Administrativas y Académicas de la Seccional para el segundo semestre del presente año.
La programación se establecerá de acuerdo a la fecha que elija la oficina y el espacio que le facilite para el acompañamiento, puede ser presencial o virtual. Con una duración de 2 horas y se podrá agendar con fecha disponible a partir del 8 de agosto en adelante, solo los días martes y jueves, de 2:00 p.m. a 4:00 p.m. Para esta ocasión, se solicita a la oficina el diligenciamiento de un formulario donde registrará el agendamiento del acompañamiento.
Las temáticas a tratar son:
Aplicación de Tablas de Retención Documental V2, Organización y Transferencia Documental en documentos electrónicos y físicos en Archivos de Gestión (aspectos genéricos para la gestión de expedientes electrónicos, identificación de archivos electrónicos, correos electrónicos).
Buenas prácticas administrativas que podemos implementar para reducir el uso de papel y de preservación digital.
Ampliación en temáticas ya vistas para el mejoramiento del proceso de Gestión Documental en la oficina (Tratamiento de casos específicos).
30/06/2023 09:49 AM Se estableció la programación definitiva para el acompañamiento y capacitación en la aplicación de Tablas de Retención Documental V2, Organización y Transferencia Documental en documentos electrónicos y físicos en Archivos de Gestión, logrando así, el agendamiento de 30 oficinas de la Seccional, para ejecutarse entre 13 de julio/23 al 16 de noviembre/23.
</t>
  </si>
  <si>
    <r>
      <rPr>
        <b/>
        <u/>
        <sz val="12"/>
        <color theme="1"/>
        <rFont val="Arial"/>
        <family val="2"/>
      </rPr>
      <t>Fondo Documental:</t>
    </r>
    <r>
      <rPr>
        <sz val="12"/>
        <color theme="1"/>
        <rFont val="Arial"/>
        <family val="2"/>
      </rPr>
      <t xml:space="preserve">
- Se retomó la actividad en la fecha propuesta 08 de mayo de 2023. Se finalizó la línea de tiempo de 2001-2008, con lo relacionado a Posgrados y Consultorio Jurídico. Se continuo con la línea de tiempo de 2009-2010 (organigrama), para lo cual, se ha abarcado las oficinas de Presidencia, Censoria Delegada, Secretaría Seccional y Asesor Jurídico, Sindicatura Seccional de la cual se divide en área financiera y área contable. 
- Está pendiente por intervenir la línea de tiempo del 2009-2010 la cual incluye: Parte de Sindicatura Seccional, Jefatura de personal, áreas o procesos misionales. Y el año 2011.
El avance total del fondo desde el año 1977 hasta lo intervenido de 2010, es de 434 Cajas referencia X100.</t>
    </r>
  </si>
  <si>
    <t>30/06/2023 09:49 AM Se estableció la programación definitiva para el acompañamiento y capacitación en la aplicación de Tablas de Retención Documental V2, Organización y Transferencia Documental en documentos electrónicos y físicos en Archivos de Gestión, logrando así, el agendamiento de 30 oficinas de la Seccional, para ejecutarse entre 13 de julio/23 al 16 de noviembre/23.
Las temáticas a tratar son:
Aplicación de Tablas de Retención Documental V2, Organización y Transferencia Documental en documentos electrónicos y físicos en Archivos de Gestión (aspectos genéricos para la gestión de expedientes electrónicos, identificación de archivos electrónicos, correos electrónicos).
Buenas prácticas administrativas que podemos implementar para reducir el uso de papel y de preservación digital.
Ampliación en temáticas ya vistas para el mejoramiento del proceso de Gestión Documental en la oficina (Tratamiento de casos específicos).</t>
  </si>
  <si>
    <r>
      <t xml:space="preserve">Atendiendo lo indicado en el procedimiento ST-GDO-02-P-03 - PROCEDIMIENTO DE ELIMINACIÓN DOCUMENTAL - V1, en cuanto las actividades que se deben efectuar para dar cumplimento al proceso de disposición final, se describe lo realizado en la Seccional Pereira:
1. Aprobación de las solicitudes de eliminación presentadas por la Seccional ante el Comité de Archivo Nacional y formalización mediante las actas de eliminación. De acuerdo con el desarrollo del Comité de Archivo Nacional, el cual se llevó a cabo 14 de diciembre de 2022, se aprobaron un total de 11 solicitudes de eliminación, las cuales fueron formalizadas mediante 11 actas de eliminación, para un total de 92 unidades de conservación objeto de eliminación por perdida valores primarios.   
COD. TRD V1 OFICINA No. ACTA No. UNIDADES DE CONSERVACIÓN
210 RECTORIA SECCIONAL 009 1
300 DECANATURA DE DERECHO 010 10
320 DECANATURA DE CIENCIAS ECONOMICAS, ADMINISTRATIVAS Y CONTABLES 011 3
270 BIENESTAR UNIVERSITARIO 012 2
170 ADMINISTRACIÓN DE PERSONAL 013 23
260 ADMISIONES Y REGISTRO – RADICACIÓN DE TITULOS 014 1
102 AUDITORIA INTERNA 015 10
113 TESORERIA 016 32
101 CENSORIA DELEGADA 017 4
110 SINDICATURA 018 4
302 SECRETARIA ACADÉMICA DE DERECHO 019 2
</t>
    </r>
    <r>
      <rPr>
        <b/>
        <sz val="12"/>
        <color theme="1"/>
        <rFont val="Arial"/>
        <family val="2"/>
      </rPr>
      <t>TOTAL DE UNIDADES DE CONSERVACIÓN 92</t>
    </r>
    <r>
      <rPr>
        <sz val="12"/>
        <color theme="1"/>
        <rFont val="Arial"/>
        <family val="2"/>
      </rPr>
      <t xml:space="preserve">
Se procede con la eliminación dentro de las instalaciones del Archivo Central, para lo cual, se designa a Luz Adriana Virú – Técnico Administrativo III de Gestión Documental para el desarrollo de esta labor, la cual se ejecuta entre el 19 al 26 de mayo de 2023, obteniendo los siguientes resultados
2. Después de recibidas las Actas de Eliminación firmadas por la Dirección Nacional, se procede con el alistamiento de las unidades de conservación objeto de eliminación. Esta actividad se ejecuta entre el 08 de mayo al 19 de mayo de 2023.</t>
    </r>
  </si>
  <si>
    <t>3. Posterior al alistamiento, se revisa de manera interna los recursos idóneos para llevar a cabo la desmaterialización. En este caso la Seccional Pereira, cuenta con 2 equipos destructoras de documentos mediante picado; una mediana y otra de gran capacidad referencia HSM Securio B35 corte de 3.9 mm.</t>
  </si>
  <si>
    <t>Se procede con la eliminación dentro de las instalaciones del Archivo Central, para lo cual, se designa a Luz Adriana Virú – Técnico Administrativo III de Gestión Documental para el desarrollo de esta labor, la cual se ejecuta entre el 19 al 26 de mayo de 2023, obteniendo los siguientes resultados</t>
  </si>
  <si>
    <r>
      <rPr>
        <b/>
        <sz val="12"/>
        <color theme="1"/>
        <rFont val="Arial"/>
        <family val="2"/>
      </rPr>
      <t>Resultado final:</t>
    </r>
    <r>
      <rPr>
        <sz val="12"/>
        <color theme="1"/>
        <rFont val="Arial"/>
        <family val="2"/>
      </rPr>
      <t xml:space="preserve"> La eliminación de 92 carpetas de yute, picadas en 3.9 mm. y empacadas en 12 bolsas grandes. Finalmente, las bolsas con el papel picado fueron entregadas a la empresa ASSERVI, que es la empresa contratada por la oficina de Servicios Generales de la Seccional para prestar el servicio de limpieza, mantenimiento de las instalaciones (edificios de la Seccional) y la recolección de los diferentes residuos, entre los cuales se encuentran el material reciclado. 
Adicionalmente, el material que queda del proceso como son: Los ganchos de legajar plásticos y carpetas de yute en buen estado, se clasifican y se reutilizan en procesos técnicos dentro de Archivo Central. Los ganchos pequeños de cosedora metálica, se clasifican y se entregan al igual que el papel picado al área de Servicios Generales. 
</t>
    </r>
  </si>
  <si>
    <r>
      <t xml:space="preserve">Durante el primer semestre del año 2023, se realizó dos apoyos técnicos los cuales de desarrollaron las siguientes actividades: 
*Visita para levantar diagnóstico
*Plan de trabajo 
*Ejecución plan de trabajo y cierre 
*Transferencia documental: 
</t>
    </r>
    <r>
      <rPr>
        <b/>
        <sz val="12"/>
        <color theme="1"/>
        <rFont val="Arial"/>
        <family val="2"/>
      </rPr>
      <t xml:space="preserve">1. 304_Centro de Investigaciones Socio-Jurídicas - Facultad de Derecho: </t>
    </r>
    <r>
      <rPr>
        <sz val="12"/>
        <color theme="1"/>
        <rFont val="Arial"/>
        <family val="2"/>
      </rPr>
      <t xml:space="preserve">
Se realizó el apoyo en la oficina de acuerdo al plan de trabajo establecido.  La actividad se terminó antes del tiempo proyectado, como resultado se registró en el informe: 395 carpetas, 59 cajas x100 y 35.898 folios. El informe del apoyo se subió al OneDrive. 
</t>
    </r>
    <r>
      <rPr>
        <b/>
        <sz val="12"/>
        <color theme="1"/>
        <rFont val="Arial"/>
        <family val="2"/>
      </rPr>
      <t>2. 271_Área de la Salud - Bienestar Universitario - Consentimientos Informados Punto de Vacunación COVID-19:</t>
    </r>
    <r>
      <rPr>
        <sz val="12"/>
        <color theme="1"/>
        <rFont val="Arial"/>
        <family val="2"/>
      </rPr>
      <t xml:space="preserve">
- Se finalizó en la fecha propuesta 05 de mayo de 2023. Como resultado se organizaron 63 Cajas de referencia X100, 259 Carpetas de yute y un total de 45.631 Folios
- Se reporta como novedad: En los inventarios de transferencia documental y de archivo central quedaron 4 registros con fecha errados en el año, quedaron la vigencia 2023, los cuales realmente corresponden a la vigencia 2021. Por lo cual se enviará un correo notificando la novedad, y se corregirá en el inventario de archivo central. El informe del apoyo se subió al OneDrive. </t>
    </r>
  </si>
  <si>
    <r>
      <t xml:space="preserve">De acuerdo con la ejecución del CRONOGRAMA DE CONSERVACIÓN PREVENTIVA DOCUMENTAL AÑO 2023 - SECCIONAL PEREIRA, durante el primer semestre se realizo las siguientes actividades:
</t>
    </r>
    <r>
      <rPr>
        <b/>
        <sz val="12"/>
        <color theme="1"/>
        <rFont val="Arial"/>
        <family val="2"/>
      </rPr>
      <t>25/03/2023:</t>
    </r>
    <r>
      <rPr>
        <sz val="12"/>
        <color theme="1"/>
        <rFont val="Arial"/>
        <family val="2"/>
      </rPr>
      <t xml:space="preserve"> Limpieza y Aspirado General Archivo Central Sede Administrativa en Belmonte (la limpieza implica el aspirado de las cajas de archivo e inmobiliarios, techo, limpieza de pisos, oficina, etc.) A cargo del Personal de Servicios Generales y de Gestión Documental para su Supervisión. Supervisión: Anyela Rodríguez - Luz Adriana Virú
Ejecución: Personal de Asservi Designado. 
</t>
    </r>
    <r>
      <rPr>
        <b/>
        <sz val="12"/>
        <color theme="1"/>
        <rFont val="Arial"/>
        <family val="2"/>
      </rPr>
      <t>29/04/2023:</t>
    </r>
    <r>
      <rPr>
        <sz val="12"/>
        <color theme="1"/>
        <rFont val="Arial"/>
        <family val="2"/>
      </rPr>
      <t xml:space="preserve"> Limpieza y Aspirado General Archivo Central Sede Administrativa en Belmonte (la limpieza implica el aspirado de las cajas de archivo e inmobiliarios, techo, limpieza de pisos, oficina, etc.) A cargo del Personal de Servicios Generales y de Gestión Documental para su Supervisión. Supervisión: Anyela Rodríguez 
Ejecución: Personal de Asservi Designado</t>
    </r>
  </si>
  <si>
    <t xml:space="preserve">Durente el primer semestre del año 2023, no se realizó la compra de elementos de protección personal, debido a que el área de Almacén los están suministrando cada que se requiere. </t>
  </si>
  <si>
    <t xml:space="preserve">Durante el primer semestre del año 2023, atendiendo lo indicado en el procedimiento de Transferencias Documentales de la Universidad, en cuanto la elaboración y presentación del cronograma del proceso, se presenta y propone el cronograma de transferencias documentales primarias para las Unidades Académicas y Administrativas de la vigencia 2023, según lo dispuesto en las Tablas de Retención Documental v1. Para lo cual, se programa la revisión y transferencias documentales de 14 oficinas. 
Cabe resaltar, que se planifica y se ajusta el cronograma de acuerdo a los resultados de las transferencias documentales del año pasado y de acuerdo con los apoyos técnicos que se realizaran durante el primer semestre del año, por ser áreas críticas donde se requiere priorizar su intervención y transferencia documental.  Por tal motivo, el cronograma del proceso en su gran mayoría se ejecutará para el segundo semestre del año. 
</t>
  </si>
  <si>
    <t>Durante el segundo trimestre del año 2023, se realizó la capacitación de los módulos de Administrador, de Correspondencia, de Workflow y de los usuarios por parte de la empresa LEXCO al personal de Gestión Documental a nivel Nacional:
Capacitación 2. Administrador de Gestión Documental - Archivo (Mar 27/06/2023, 'de' 10:00 AM a 12:00 PM)
Capacitación 3. Administrador de Gestión Documental - Correspondencia Mié 28/06/2023, 'de' 10:00 AM a 12:00 PM)
Capacitación 4. Administrador de Workflow (Mié 5/07/2023, 'de' 8:00 AM a 10:00 AM)
Capacitación 5. Usuarios (Vie 30/06/2023, 'de' 10:00 AM a 12:00 PM)</t>
  </si>
  <si>
    <t>Durante del primer semestre del año 2023, se realizo la entrega de 152 documentos de correspondencia interna y externa trámitada al interior de la Universidad con diligencia y en el tiempo acordado.
Se cumple la meta del 100%. De un total 152 documentos recibidos, el 100% fueron entregados dentro de los tiempos establecidos en el acuerdo de servicio. 3 de los 152 fueron entregados solo en forma digital, ya que no fue posible la entrega de la documentación de forma física, debido a las siguientes situaciones: La oficina se encontraba cerrada, las secretarias o encargados estaban de permiso o en incapacidad, o no permanecen en las oficinas por ser personal docente o misional.
Es de aclarar, que los 152 documentos recibidos fueron notificados en su totalidad a los destinatarios de la correspondencia de forma digitalizada al correo electrónico institucional, el mismo día de la recepción de los documentos. Esto con el fin de agilizar el trámite en la oficina. Ya que cumplido con el registro y radicación de los documentos, se distribuye con el mensajero interno para su entrega.</t>
  </si>
  <si>
    <t>No se realizo ningún ajuste a nivel Nacional.</t>
  </si>
  <si>
    <t xml:space="preserve">Para el primer semestre del año, se realizo la propuesta para la actualización del procedimiento de (ST-GDO-03-P-01) - PROCESO DE GESTION DE LAS COMUNICACIONES, el cual se ajusto varias actividades, horarios de ventanillas y en el diseño del sello de recibido. Como también se propuso el diseño del adhesivo radicador para las comunicaciones institucionales recibidas y enviadas. </t>
  </si>
  <si>
    <t xml:space="preserve">
Durante el primer semestre del año 2023, se recibió y gestionó 638 expedientes para consulta y préstamo de diferentes oficinas de la Seccional. Cumpliendo de esta manera con la meta nacional del 100%.
ENERO: Se cumplió la meta nacional del 100%, se recibió y gestionó 40 expedientes para consulta y préstamo de las oficinas de Tesorería, Admisiones y Registro, Administración de Personal, Secretaria Seccional, CEIDEUL y Decanatura de Derecho. Las cuales fueron atendidas dentro del tiempo establecido en el acuerdo de servicio.
FEBRERO: Se cumplió la meta nacional del 100%, se recibió y gestionó 29 expedientes para consulta y préstamo de las oficinas de Admisiones y Registro, Administración de Personal, Secretaria Seccional, CEIDEUL y Jurídica. Las cuales fueron atendidas dentro del tiempo establecido en el acuerdo de servicio.
MARZO: Se cumplió la meta nacional del 100%, se recibió y gestionó 46 expedientes para consulta y préstamo de las oficinas de Admisiones y Registro, Administración de Personal, Secretaria Académica de FDCPS, Tesorería, Coordinación de Posgrados, Decanatura de Derecho y Jurídica. Las cuales fueron atendidas dentro del tiempo establecido en el acuerdo de servicio.
ABRIL: Se cumplió con la meta nacional del 100%, para lo cual, se recibió y gestionó 113 expedientes para consulta y préstamo de las oficinas de Admisiones y Registro, Administración de Personal, CEIDEUL, Centro de Investigaciones Socio Jurídicas, Secretaria Seccional y Jurídica. Las cuales fueron atendidas dentro del tiempo establecido en el acuerdo de servicio.
MAYO: Se cumplió con la meta nacional del 100%, para lo cual, se recibió y gestionó 381 expedientes para consulta y préstamo de las oficinas de Secretaria Seccional, Administración de Personal, Área de la Salud (Punto de Vacunación de COVID19) de Bienestar Universitario, Admisiones y Registro, y Jurídica. Las cuales fueron atendidas dentro del tiempo establecido en el acuerdo de servicio.
JUNIO: Se cumplió con la meta nacional del 100%, para lo cual, se recibió y gestionó 29 expedientes para consulta y préstamo de las oficinas de DECANATURA - FCSl, Administración de Personal y Admisiones y Registro. Las cuales fueron atendidas dentro del tiempo establecido en el acuerdo de servicio.</t>
  </si>
  <si>
    <t>Total indicadores estándar de los  sistemas integrados de gestión medidos</t>
  </si>
  <si>
    <t>Total indicadores estandarizados en los   sistemas integrados de gestión</t>
  </si>
  <si>
    <r>
      <t xml:space="preserve">Se tienen 30 indicadores correspondientes a los sistemas integrados de Gestión, los cuales están siendo medidos para el período 2023-1, así:
</t>
    </r>
    <r>
      <rPr>
        <b/>
        <sz val="7"/>
        <color theme="1"/>
        <rFont val="Arial"/>
        <family val="2"/>
      </rPr>
      <t>Gestión Documental:</t>
    </r>
    <r>
      <rPr>
        <sz val="7"/>
        <color theme="1"/>
        <rFont val="Arial"/>
        <family val="2"/>
      </rPr>
      <t xml:space="preserve">  
Id192. Cumplimiento del Cronograma de transferencias documentales
ID 193: Servicio de búsqueda y préstamo de Documentos 
Id 383. Servicio de correspondencia (acuerdo de servicio)
</t>
    </r>
    <r>
      <rPr>
        <b/>
        <sz val="7"/>
        <color theme="1"/>
        <rFont val="Arial"/>
        <family val="2"/>
      </rPr>
      <t>Gestión Ambiental:</t>
    </r>
    <r>
      <rPr>
        <sz val="7"/>
        <color theme="1"/>
        <rFont val="Arial"/>
        <family val="2"/>
      </rPr>
      <t xml:space="preserve"> 
Id 694. Generación de residuos  Seccional Pereira
Id 695. Generación de residuos ordinarios / no aprovechables Seccional Pereira
Id 696. Porcentaje de generación de residuos ordinarios/No aprovechables Seccional Pereira
Id 697. Porcentaje generación de residuos aprovechables Seccional Pereira
Id 698. Generación de residuos aprovechables Seccional Pereira
Id 699. Porcentaje de residuos Tratamiento interno Seccional Pereira
Id 700. Generación de residuos Tratamiento interno Seccional Pereira
Id 701. Generación de residuos peligrosos Seccional Pereira
Id 702. Porcentaje de residuos peligrosos Seccional Pereira
Id 703. Generación de Residuos Hospitalarios y Similares Seccional Pereira
Id 704. Porcentaje de Residuos Peligrosos Hospitalarios y Similares Generados Seccional Pereira
Id 705. Generación Per-Cápita de Residuos Seccional Pereira
Id 706. Consumo de Recurso Hídrico Seccional Pereira
Id 707. Variación en el consumo de Recurso Hídrico Seccional Pereira
Id 708. Consumo Per-Cápita de Recurso Hídrico Seccional Pereira
Id 709. Consumo de Recurso Energía Eléctrica Seccional Pereira
Id 710. Variación del Consumo de Energía Eléctrica Seccional Pereira
Id 711. Consumo Per-Cápita de Energía Eléctrica Seccional Pereira.
Id 712. Cumplimiento Inspecciones Seccional Pereira
</t>
    </r>
    <r>
      <rPr>
        <b/>
        <sz val="7"/>
        <color theme="1"/>
        <rFont val="Arial"/>
        <family val="2"/>
      </rPr>
      <t xml:space="preserve">Gestión de la Seguridad y Salud en el Trabajo:  </t>
    </r>
    <r>
      <rPr>
        <sz val="7"/>
        <color theme="1"/>
        <rFont val="Arial"/>
        <family val="2"/>
      </rPr>
      <t xml:space="preserve">
Id 740. Cumplimiento Plan de Trabajo SG-SST
</t>
    </r>
    <r>
      <rPr>
        <b/>
        <sz val="7"/>
        <color theme="1"/>
        <rFont val="Arial"/>
        <family val="2"/>
      </rPr>
      <t xml:space="preserve">Seguridad de la Información:  </t>
    </r>
    <r>
      <rPr>
        <sz val="7"/>
        <color theme="1"/>
        <rFont val="Arial"/>
        <family val="2"/>
      </rPr>
      <t xml:space="preserve">
ID 354 Verificación del correcto funcionamiento de los equipos de cómputo al servicio de docentes y estudiantes 
ID 355: Incidentes atendidos a los equipos de computo al servicio de docentes y estudiantes
</t>
    </r>
    <r>
      <rPr>
        <b/>
        <sz val="7"/>
        <color theme="1"/>
        <rFont val="Arial"/>
        <family val="2"/>
      </rPr>
      <t>Centro de Conciliación del Consultorio Jurídico</t>
    </r>
    <r>
      <rPr>
        <sz val="7"/>
        <color theme="1"/>
        <rFont val="Arial"/>
        <family val="2"/>
      </rPr>
      <t xml:space="preserve">:  
Id 587. Nivel de la Demanda de Centro de Conciliación. Seccional Pereira
Id 591. Nivel de Atención oportuna de PQRs realizadas al Centro de Conciliación. Seccional Pereira
Id 592. Nivel de Satisfacción con los servicios prestados por el Centro de Conciliación. Seccional Pereira
Id 593. Jornadas de Atención Integral a las Comunidades. Seccional Pereira
Id 550. Nivel de eficiencia de las audiencias de Conciliación Atendidas. Seccional Pereira
</t>
    </r>
  </si>
  <si>
    <t>Riesgos identificados en los  sistemas integrados de gestión</t>
  </si>
  <si>
    <t>Total Riesgos identificados en la Seccional</t>
  </si>
  <si>
    <r>
      <t xml:space="preserve">En el primer semestre de 2023, se identificaron 4 riesgos en los sistemas integrados de gestión y sus oportunidades de mejora para mitigarlos:
</t>
    </r>
    <r>
      <rPr>
        <b/>
        <sz val="10"/>
        <rFont val="Arial"/>
        <family val="2"/>
      </rPr>
      <t xml:space="preserve">
1. Riesgo Gestión Ambiental:  </t>
    </r>
    <r>
      <rPr>
        <sz val="10"/>
        <rFont val="Arial"/>
        <family val="2"/>
      </rPr>
      <t xml:space="preserve">Derrame Químicos por Practicas en Laboratorios :  Que se materialice el riesgo de derrame de químicos provenientes de los Laboratorios hacia los desagues de aguas residuales, por mala manipulación de los productos químicos durante las prácticas academicas.  
</t>
    </r>
    <r>
      <rPr>
        <b/>
        <sz val="10"/>
        <rFont val="Arial"/>
        <family val="2"/>
      </rPr>
      <t xml:space="preserve">Tratamiento: 
</t>
    </r>
    <r>
      <rPr>
        <sz val="10"/>
        <rFont val="Arial"/>
        <family val="2"/>
      </rPr>
      <t xml:space="preserve">Seguimiento a la Ejecución Programa de Manejo de Residuos en Laboratorios Académicos conjuntamente con Seguridad y Salud en el Trabajo, con el fin de evitar el derrame de sustancias o residuos químicos a los desagues y una posible contaminación ambiental seguida de sanciones.
</t>
    </r>
    <r>
      <rPr>
        <b/>
        <sz val="10"/>
        <rFont val="Arial"/>
        <family val="2"/>
      </rPr>
      <t xml:space="preserve">2. Riesgo: </t>
    </r>
    <r>
      <rPr>
        <sz val="10"/>
        <rFont val="Arial"/>
        <family val="2"/>
      </rPr>
      <t xml:space="preserve">No acreditación del laboratorio de investigación del programa de Microbiologíaen ISO 17025
Tratamiento: Seguimiento permanente a la ejecución de las actividades programadas para implementación de la norma
</t>
    </r>
    <r>
      <rPr>
        <b/>
        <sz val="10"/>
        <rFont val="Arial"/>
        <family val="2"/>
      </rPr>
      <t>3. Riesgo</t>
    </r>
    <r>
      <rPr>
        <sz val="10"/>
        <rFont val="Arial"/>
        <family val="2"/>
      </rPr>
      <t xml:space="preserve">: Que no se obtenga la acreditacion del centro de conciliación del consultorio jurídico bajo la norma NTC5906 de 2012
Tratamiento: Actualizar la información acorde con los requisitos de la norma NTC5906 de 2012 Minjusticia
</t>
    </r>
    <r>
      <rPr>
        <b/>
        <sz val="10"/>
        <rFont val="Arial"/>
        <family val="2"/>
      </rPr>
      <t>4. Riesgo</t>
    </r>
    <r>
      <rPr>
        <sz val="10"/>
        <rFont val="Arial"/>
        <family val="2"/>
      </rPr>
      <t>:  Que las unidades administrativas y académicas no cumplan con la aplicación del procedimiento de organización de archivo de gestión en el contexto electrónico, generando con ello la posible perdida de información institucional.   
Tratamiento: Capacitación y asesoría permanente a las oficinas en cuanto a los temas de organización de archivos gestión en el contexto electrónico y físico, con el fin de dar cumplimiento y generar buenas prácticas administrativas en manejo documental.</t>
    </r>
  </si>
  <si>
    <t>En las auditorias internas de calidad realizadas durante el 2023, se auditaron todos los sistemas integrados de gestión y a nivel se auditó la norma NTC5906 del Ministerio de justicia con fines de certificación para el Centro de Conciliación del Consultorio Jurídico, a través de 5 procesos:  Proyección social, Gestión de servicios generales, gestión documental, gestión humana y gestión de informática.  Igualmente se auditó la norma 14001:2018 de gestión ambiental en 5 procesos que interactúan directamente con gestión ambiental ( Dirección estratégica, Aseguramiento de la calidad, Docencia – Laboratorios de las Facultades de:  Ingenierías - Ciencias de la Salud Exactas y Naturales, Gestión Humana, Gestión de adquisiciones y suministros. No se auditó en Gestión financiera ni Bienestar Universitario, Servicios Generales, )</t>
  </si>
  <si>
    <t>En proceso (65%):  A partir del mes de marzo se retomaron las reuniones con el centro de conciliación  (viernes en la mañana) para hacer nuevamente revisión de la norma NTC5906 con el fin de actualizar la documentación e identificar nuevas prácticas para la mejora continua.</t>
  </si>
  <si>
    <t>Actividades realizadas</t>
  </si>
  <si>
    <t>Actividades programadas</t>
  </si>
  <si>
    <t>Acompañamiento al centro de conciliación del consultorio jurídico en la documentación para el cumplimiento de los requisitos de la norma ISO 170025 para acreditar laboratorios de Ingenierías</t>
  </si>
  <si>
    <t>Diseñar e implementar el Sistema de Gestión Ambiental</t>
  </si>
  <si>
    <t>Esta en proceso de actualización para el segundo semestre de 2023, además, se encuentra en construcción el programa de residuos para los laboratorios de Ciencias de la Salud, exactas y naturales e Ingenierías.</t>
  </si>
  <si>
    <t>Realizar Comités GAGAS mensualmente</t>
  </si>
  <si>
    <t>Se han realizado 6 comités GAGAS correspondientes al primer semestre del año 2023, este se programa con anterioridad en el calendario académico para asegurar la participación del personal que lo conforma. 
Los Comites se desarrollaron en las siguientes fechas:
* 26 de enero de 2023
* 23 de febrero de 2023
* 30 de marzo de 2023
* 2 de mayo de 2023
* 29 de mayo de 2023
El siguiente comité se tiene programado para el día 5 de julio del año 2023.</t>
  </si>
  <si>
    <t>* Capacitación dirigida al personar de servicios generales ASSERVI, sede Belmonte, conforme al Programa de Gestión integral de Residuos Solidos (14/06/2023).
* Capacitación dirigida al personar de servicios generales ASSERVI, sede Centro, Programa de Gestión de Residuos Peligrosos (17/05/2023).  
* Capacitación, nuevo código de colores para la disposición de residuos solidos (Durante el mes de mayo)</t>
  </si>
  <si>
    <t xml:space="preserve">Se tiene planteados y establecidos en Kawak los indicadores para la medición del Sistema de Gestión Ambiental, dichos indicadores estan relacionados con el manejo de residuos, el consumo de agua y energía, además del programa de inspecciones ambientales. 
Se da cumplimiento total y cierre del indicador. </t>
  </si>
  <si>
    <t>Planeación y desarrollo de la semana ambiental.</t>
  </si>
  <si>
    <t>Se tiene planeada para el segundo semestre del 2023.</t>
  </si>
  <si>
    <t>* Concientización sobre el Caracol Africano en el Campus de la Universidad (05/2023)                                                                                                                                                                                      
* Cajas ecológicas para la disposición de hojas de papel (04/05/2023)                                                                                                                                                                                                               
* Aseo de Pereira y fundación sonrisas en pro de desincentivar la compra de productos contenidos en plásticos de un solo uso (04/2023)                                                                                                     
* Sensibilización sobre separación en el fuente (15/03/23)                                                                                                                                                                                                                                  
* Divulgación del nuevo código de colores a nivel nacional (mes de mayo)</t>
  </si>
  <si>
    <t>Caracterizar el vertimiento para identificar sustancias de interés sanitario si se requiere por la Autoridad Ambiental</t>
  </si>
  <si>
    <t># total parámetros evaluados</t>
  </si>
  <si>
    <t xml:space="preserve"> # parámetros evaluados en cumplimiento</t>
  </si>
  <si>
    <t>Actualmente esta en proceso de cotización para la realización del análisis respectivo.</t>
  </si>
  <si>
    <t xml:space="preserve">Se realizaron inspecciones a las dependencias del campus Belmonte y Centro, con enfoque al tema de vertimientos y trampa de grasas. Los consecionarios validados fueron: 
* Anana
* Chorizos Don Efrán
* Zona U
* Dogor's
* La Locura
* De Todito
* Sabor Cafetero
* Guacas sede Belmonte 
* Guacas sede Centro </t>
  </si>
  <si>
    <t xml:space="preserve">Durante la ausencia de la Coordinadora de Gestión Ambiental por Licencia de maternindad, no se realizó ningún avance al Sistema de Gestión Ambiental. </t>
  </si>
  <si>
    <t>Están estipulados para el segundo semestre del 2023.</t>
  </si>
  <si>
    <t>Durante el primer semestre no se realizó adecuaciones o amplicaciones de los programas de gestión ambiental.</t>
  </si>
  <si>
    <t>No se a realizado avance en el proyecto, debido a que se esta a la espera de apoyo financiero por parte de entidades externas</t>
  </si>
  <si>
    <t>Se realizo el fortalecimiento estructural de la compostera de la Universidad con el apoyo del programa de microbiología, las adecuaciones estuvieron enfocadas en consolidar un espacio adecuado para el proceso de compost y el tratamiento del material vegetal como: ramas, trocos, hojas, restos de poda, hojarasca, residuos orgánicos, etc...</t>
  </si>
  <si>
    <t>Este semestre no se han realizado acompañamientos para apoyo a la verificación del cumplimiento de la norma de laboratorios</t>
  </si>
  <si>
    <t>Adriana Felisa Guzmán Maya</t>
  </si>
  <si>
    <t>Gloria Amparo Sanchez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</si>
</sst>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 #,##0.00_-;\-&quot;$&quot;\ * #,##0.00_-;_-&quot;$&quot;\ * &quot;-&quot;??_-;_-@_-"/>
    <numFmt numFmtId="164" formatCode="0.000%"/>
    <numFmt numFmtId="165" formatCode="0.0"/>
  </numFmts>
  <fonts count="29" x14ac:knownFonts="1">
    <font>
      <sz val="12"/>
      <color theme="1"/>
      <name val="Arial"/>
      <family val="2"/>
    </font>
    <font>
      <sz val="12"/>
      <color theme="1"/>
      <name val="Arial"/>
      <family val="2"/>
    </font>
    <font>
      <b/>
      <sz val="12"/>
      <color theme="0"/>
      <name val="Arial"/>
      <family val="2"/>
    </font>
    <font>
      <b/>
      <sz val="12"/>
      <color theme="1"/>
      <name val="Arial"/>
      <family val="2"/>
    </font>
    <font>
      <u/>
      <sz val="12"/>
      <color theme="10"/>
      <name val="Arial"/>
      <family val="2"/>
    </font>
    <font>
      <b/>
      <sz val="18"/>
      <color theme="0"/>
      <name val="Arial"/>
      <family val="2"/>
    </font>
    <font>
      <sz val="12"/>
      <name val="Arial"/>
      <family val="2"/>
    </font>
    <font>
      <b/>
      <sz val="14"/>
      <color theme="0"/>
      <name val="Arial"/>
      <family val="2"/>
    </font>
    <font>
      <sz val="10"/>
      <name val="Arial"/>
      <family val="2"/>
    </font>
    <font>
      <b/>
      <sz val="14"/>
      <name val="Arial"/>
      <family val="2"/>
    </font>
    <font>
      <sz val="9"/>
      <color theme="1"/>
      <name val="Arial"/>
      <family val="2"/>
    </font>
    <font>
      <sz val="12"/>
      <color rgb="FF00B0F0"/>
      <name val="Arial"/>
      <family val="2"/>
    </font>
    <font>
      <sz val="12"/>
      <color theme="9" tint="-0.249977111117893"/>
      <name val="Arial"/>
      <family val="2"/>
    </font>
    <font>
      <b/>
      <sz val="14"/>
      <color theme="1"/>
      <name val="Arial"/>
      <family val="2"/>
    </font>
    <font>
      <sz val="14"/>
      <color theme="1"/>
      <name val="Arial"/>
      <family val="2"/>
    </font>
    <font>
      <b/>
      <sz val="12"/>
      <name val="Arial"/>
      <family val="2"/>
    </font>
    <font>
      <b/>
      <sz val="18"/>
      <name val="Arial"/>
      <family val="2"/>
    </font>
    <font>
      <sz val="12"/>
      <color rgb="FFFF0000"/>
      <name val="Arial"/>
      <family val="2"/>
    </font>
    <font>
      <b/>
      <sz val="13"/>
      <color theme="0"/>
      <name val="Arial"/>
      <family val="2"/>
    </font>
    <font>
      <b/>
      <sz val="16"/>
      <color theme="0"/>
      <name val="Arial"/>
      <family val="2"/>
    </font>
    <font>
      <b/>
      <u/>
      <sz val="12"/>
      <color theme="1"/>
      <name val="Arial"/>
      <family val="2"/>
    </font>
    <font>
      <sz val="7"/>
      <color theme="1"/>
      <name val="Arial"/>
      <family val="2"/>
    </font>
    <font>
      <b/>
      <sz val="7"/>
      <color theme="1"/>
      <name val="Arial"/>
      <family val="2"/>
    </font>
    <font>
      <b/>
      <sz val="10"/>
      <name val="Arial"/>
      <family val="2"/>
    </font>
    <font>
      <sz val="12"/>
      <color rgb="FF0070C0"/>
      <name val="Arial"/>
      <family val="2"/>
    </font>
    <font>
      <b/>
      <sz val="14"/>
      <color rgb="FF0070C0"/>
      <name val="Arial"/>
      <family val="2"/>
    </font>
    <font>
      <sz val="14"/>
      <color rgb="FF0070C0"/>
      <name val="Arial"/>
      <family val="2"/>
    </font>
    <font>
      <b/>
      <sz val="12"/>
      <color rgb="FF0070C0"/>
      <name val="Arial"/>
      <family val="2"/>
    </font>
    <font>
      <sz val="9"/>
      <color rgb="FF0070C0"/>
      <name val="Arial"/>
      <family val="2"/>
    </font>
  </fonts>
  <fills count="8">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499984740745262"/>
        <bgColor indexed="64"/>
      </patternFill>
    </fill>
  </fills>
  <borders count="94">
    <border>
      <left/>
      <right/>
      <top/>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bottom style="thin">
        <color rgb="FFC00000"/>
      </bottom>
      <diagonal/>
    </border>
    <border>
      <left/>
      <right/>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style="thin">
        <color rgb="FFC00000"/>
      </right>
      <top/>
      <bottom/>
      <diagonal/>
    </border>
    <border>
      <left/>
      <right style="thin">
        <color rgb="FFC00000"/>
      </right>
      <top/>
      <bottom style="thin">
        <color rgb="FFC00000"/>
      </bottom>
      <diagonal/>
    </border>
    <border>
      <left style="thin">
        <color rgb="FFC00000"/>
      </left>
      <right style="thin">
        <color rgb="FFC00000"/>
      </right>
      <top/>
      <bottom style="thin">
        <color rgb="FFC00000"/>
      </bottom>
      <diagonal/>
    </border>
    <border>
      <left/>
      <right/>
      <top style="thin">
        <color rgb="FFC00000"/>
      </top>
      <bottom style="thin">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ck">
        <color rgb="FFC00000"/>
      </left>
      <right style="thick">
        <color rgb="FFC00000"/>
      </right>
      <top style="thick">
        <color rgb="FFC00000"/>
      </top>
      <bottom style="thin">
        <color rgb="FFC00000"/>
      </bottom>
      <diagonal/>
    </border>
    <border>
      <left style="thick">
        <color rgb="FFC00000"/>
      </left>
      <right/>
      <top style="thin">
        <color rgb="FFC00000"/>
      </top>
      <bottom style="thick">
        <color rgb="FFC00000"/>
      </bottom>
      <diagonal/>
    </border>
    <border>
      <left style="thick">
        <color rgb="FFC00000"/>
      </left>
      <right style="thick">
        <color rgb="FFC00000"/>
      </right>
      <top style="thin">
        <color rgb="FFC00000"/>
      </top>
      <bottom style="thick">
        <color rgb="FFC00000"/>
      </bottom>
      <diagonal/>
    </border>
    <border>
      <left style="thick">
        <color rgb="FFC00000"/>
      </left>
      <right style="thick">
        <color rgb="FFC00000"/>
      </right>
      <top style="thick">
        <color rgb="FFC00000"/>
      </top>
      <bottom style="thick">
        <color rgb="FFC00000"/>
      </bottom>
      <diagonal/>
    </border>
    <border>
      <left style="thick">
        <color rgb="FFC00000"/>
      </left>
      <right/>
      <top/>
      <bottom/>
      <diagonal/>
    </border>
    <border>
      <left style="thick">
        <color rgb="FFC00000"/>
      </left>
      <right/>
      <top/>
      <bottom style="thin">
        <color rgb="FFC00000"/>
      </bottom>
      <diagonal/>
    </border>
    <border>
      <left style="thick">
        <color rgb="FFC00000"/>
      </left>
      <right/>
      <top style="thick">
        <color rgb="FFC00000"/>
      </top>
      <bottom/>
      <diagonal/>
    </border>
    <border>
      <left/>
      <right style="thick">
        <color rgb="FFC00000"/>
      </right>
      <top style="thick">
        <color rgb="FFC00000"/>
      </top>
      <bottom/>
      <diagonal/>
    </border>
    <border>
      <left/>
      <right style="thick">
        <color rgb="FFC00000"/>
      </right>
      <top/>
      <bottom/>
      <diagonal/>
    </border>
    <border>
      <left style="thick">
        <color rgb="FFC00000"/>
      </left>
      <right/>
      <top/>
      <bottom style="thick">
        <color rgb="FFC00000"/>
      </bottom>
      <diagonal/>
    </border>
    <border>
      <left/>
      <right/>
      <top style="thick">
        <color rgb="FFC00000"/>
      </top>
      <bottom/>
      <diagonal/>
    </border>
    <border>
      <left style="medium">
        <color rgb="FFC00000"/>
      </left>
      <right/>
      <top/>
      <bottom style="thin">
        <color rgb="FFC00000"/>
      </bottom>
      <diagonal/>
    </border>
    <border>
      <left style="thin">
        <color theme="1"/>
      </left>
      <right style="thin">
        <color theme="1"/>
      </right>
      <top style="thin">
        <color theme="1"/>
      </top>
      <bottom style="thin">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thin">
        <color rgb="FFC00000"/>
      </right>
      <top style="medium">
        <color rgb="FFC00000"/>
      </top>
      <bottom style="medium">
        <color rgb="FFC00000"/>
      </bottom>
      <diagonal/>
    </border>
    <border>
      <left style="thin">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right style="medium">
        <color rgb="FFC00000"/>
      </right>
      <top/>
      <bottom style="thin">
        <color rgb="FFC00000"/>
      </bottom>
      <diagonal/>
    </border>
    <border>
      <left style="medium">
        <color rgb="FFC00000"/>
      </left>
      <right/>
      <top style="thick">
        <color rgb="FFC00000"/>
      </top>
      <bottom/>
      <diagonal/>
    </border>
    <border>
      <left/>
      <right style="medium">
        <color rgb="FFC00000"/>
      </right>
      <top style="thick">
        <color rgb="FFC00000"/>
      </top>
      <bottom/>
      <diagonal/>
    </border>
    <border>
      <left style="thin">
        <color theme="1"/>
      </left>
      <right style="medium">
        <color theme="1"/>
      </right>
      <top style="thin">
        <color theme="1"/>
      </top>
      <bottom style="medium">
        <color theme="1"/>
      </bottom>
      <diagonal/>
    </border>
    <border>
      <left style="thin">
        <color theme="1"/>
      </left>
      <right style="medium">
        <color theme="1"/>
      </right>
      <top/>
      <bottom style="medium">
        <color theme="1"/>
      </bottom>
      <diagonal/>
    </border>
    <border>
      <left style="medium">
        <color theme="1"/>
      </left>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rgb="FFC00000"/>
      </left>
      <right/>
      <top style="thick">
        <color rgb="FFC00000"/>
      </top>
      <bottom style="medium">
        <color rgb="FFC00000"/>
      </bottom>
      <diagonal/>
    </border>
    <border>
      <left/>
      <right/>
      <top style="thick">
        <color rgb="FFC00000"/>
      </top>
      <bottom style="medium">
        <color rgb="FFC00000"/>
      </bottom>
      <diagonal/>
    </border>
    <border>
      <left/>
      <right style="medium">
        <color rgb="FFC00000"/>
      </right>
      <top style="thick">
        <color rgb="FFC00000"/>
      </top>
      <bottom style="medium">
        <color rgb="FFC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1"/>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thin">
        <color theme="1"/>
      </left>
      <right style="medium">
        <color theme="1"/>
      </right>
      <top style="thin">
        <color theme="1"/>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8" fillId="0" borderId="0"/>
  </cellStyleXfs>
  <cellXfs count="391">
    <xf numFmtId="0" fontId="0" fillId="0" borderId="0" xfId="0"/>
    <xf numFmtId="0" fontId="0" fillId="2" borderId="0" xfId="0" applyFill="1" applyAlignment="1">
      <alignment wrapText="1"/>
    </xf>
    <xf numFmtId="0" fontId="2" fillId="3" borderId="1" xfId="0" applyFont="1" applyFill="1" applyBorder="1" applyAlignment="1">
      <alignment vertical="center" wrapText="1"/>
    </xf>
    <xf numFmtId="0" fontId="2" fillId="3" borderId="5" xfId="0" applyFont="1" applyFill="1" applyBorder="1" applyAlignment="1">
      <alignment horizontal="center" vertical="center" wrapText="1"/>
    </xf>
    <xf numFmtId="0" fontId="2" fillId="3" borderId="0" xfId="0" applyFont="1" applyFill="1" applyAlignment="1">
      <alignment horizontal="center" vertical="center" wrapText="1"/>
    </xf>
    <xf numFmtId="0" fontId="0" fillId="0" borderId="0" xfId="0" applyAlignment="1">
      <alignment wrapText="1"/>
    </xf>
    <xf numFmtId="0" fontId="2" fillId="3" borderId="1" xfId="0" applyFont="1" applyFill="1" applyBorder="1" applyAlignment="1">
      <alignment wrapText="1"/>
    </xf>
    <xf numFmtId="0" fontId="2" fillId="3" borderId="1" xfId="0" applyFont="1" applyFill="1" applyBorder="1" applyAlignment="1">
      <alignment horizontal="left" vertical="center" wrapText="1"/>
    </xf>
    <xf numFmtId="0" fontId="2" fillId="3" borderId="0" xfId="0" applyFont="1" applyFill="1" applyAlignment="1">
      <alignment horizontal="center" vertical="center"/>
    </xf>
    <xf numFmtId="0" fontId="2" fillId="3" borderId="1" xfId="0" applyFont="1" applyFill="1" applyBorder="1" applyAlignment="1">
      <alignment horizontal="center" wrapText="1"/>
    </xf>
    <xf numFmtId="0" fontId="0" fillId="2" borderId="0" xfId="0" applyFill="1"/>
    <xf numFmtId="0" fontId="4" fillId="0" borderId="1" xfId="3" applyFill="1" applyBorder="1" applyAlignment="1">
      <alignment horizontal="center" vertical="center"/>
    </xf>
    <xf numFmtId="9" fontId="6" fillId="0" borderId="1" xfId="3" applyNumberFormat="1" applyFont="1" applyFill="1" applyBorder="1" applyAlignment="1">
      <alignment horizontal="center" vertical="center"/>
    </xf>
    <xf numFmtId="9" fontId="3" fillId="0" borderId="14" xfId="2" applyFont="1" applyBorder="1" applyAlignment="1">
      <alignment horizontal="center" vertical="center" wrapText="1"/>
    </xf>
    <xf numFmtId="0" fontId="0" fillId="5" borderId="19" xfId="0" applyFill="1" applyBorder="1" applyAlignment="1">
      <alignment wrapText="1"/>
    </xf>
    <xf numFmtId="0" fontId="0" fillId="5" borderId="0" xfId="0" applyFill="1" applyAlignment="1">
      <alignment wrapText="1"/>
    </xf>
    <xf numFmtId="0" fontId="0" fillId="5" borderId="0" xfId="0" applyFill="1" applyAlignment="1">
      <alignment horizontal="left" wrapText="1"/>
    </xf>
    <xf numFmtId="0" fontId="0" fillId="5" borderId="20" xfId="0" applyFill="1" applyBorder="1" applyAlignment="1">
      <alignment horizontal="left" wrapText="1"/>
    </xf>
    <xf numFmtId="0" fontId="0" fillId="5" borderId="20" xfId="0" applyFill="1" applyBorder="1" applyAlignment="1">
      <alignment wrapText="1"/>
    </xf>
    <xf numFmtId="0" fontId="13" fillId="5" borderId="33" xfId="0" applyFont="1" applyFill="1" applyBorder="1" applyAlignment="1">
      <alignment horizontal="center" wrapText="1"/>
    </xf>
    <xf numFmtId="0" fontId="13" fillId="5" borderId="32" xfId="0" applyFont="1" applyFill="1" applyBorder="1" applyAlignment="1">
      <alignment horizontal="center" wrapText="1"/>
    </xf>
    <xf numFmtId="0" fontId="0" fillId="5" borderId="11" xfId="0" applyFill="1" applyBorder="1" applyAlignment="1">
      <alignment wrapText="1"/>
    </xf>
    <xf numFmtId="0" fontId="14" fillId="5" borderId="24"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3" fillId="5" borderId="27" xfId="0" applyFont="1" applyFill="1" applyBorder="1" applyAlignment="1">
      <alignment horizontal="center" vertical="center" wrapText="1"/>
    </xf>
    <xf numFmtId="9" fontId="13" fillId="5" borderId="27" xfId="2" applyFont="1" applyFill="1" applyBorder="1" applyAlignment="1">
      <alignment horizontal="center" vertical="center" wrapText="1"/>
    </xf>
    <xf numFmtId="0" fontId="0" fillId="5" borderId="11" xfId="0" applyFill="1" applyBorder="1" applyAlignment="1">
      <alignment horizontal="left" wrapText="1"/>
    </xf>
    <xf numFmtId="0" fontId="12" fillId="5" borderId="28" xfId="0" applyFont="1" applyFill="1" applyBorder="1" applyAlignment="1">
      <alignment vertical="center" wrapText="1"/>
    </xf>
    <xf numFmtId="0" fontId="10" fillId="5" borderId="0" xfId="0" applyFont="1" applyFill="1" applyAlignment="1">
      <alignment vertical="center" wrapText="1"/>
    </xf>
    <xf numFmtId="0" fontId="10" fillId="5" borderId="20" xfId="0" applyFont="1" applyFill="1" applyBorder="1" applyAlignment="1">
      <alignment vertical="center" wrapText="1"/>
    </xf>
    <xf numFmtId="0" fontId="12" fillId="5" borderId="0" xfId="0" applyFont="1" applyFill="1" applyAlignment="1">
      <alignment horizontal="center" wrapText="1"/>
    </xf>
    <xf numFmtId="0" fontId="11" fillId="5" borderId="0" xfId="0" applyFont="1" applyFill="1" applyAlignment="1">
      <alignment wrapText="1"/>
    </xf>
    <xf numFmtId="0" fontId="0" fillId="6" borderId="0" xfId="0" applyFill="1" applyAlignment="1">
      <alignment wrapText="1"/>
    </xf>
    <xf numFmtId="0" fontId="0" fillId="6" borderId="0" xfId="0" applyFill="1" applyAlignment="1">
      <alignment horizontal="left" wrapText="1"/>
    </xf>
    <xf numFmtId="0" fontId="0" fillId="6" borderId="39" xfId="0" applyFill="1" applyBorder="1" applyAlignment="1">
      <alignment wrapText="1"/>
    </xf>
    <xf numFmtId="0" fontId="0" fillId="6" borderId="40" xfId="0" applyFill="1" applyBorder="1" applyAlignment="1">
      <alignment horizontal="left" wrapText="1"/>
    </xf>
    <xf numFmtId="0" fontId="0" fillId="6" borderId="40" xfId="0" applyFill="1" applyBorder="1" applyAlignment="1">
      <alignment wrapText="1"/>
    </xf>
    <xf numFmtId="0" fontId="0" fillId="4" borderId="39" xfId="0" applyFill="1" applyBorder="1" applyAlignment="1">
      <alignment wrapText="1"/>
    </xf>
    <xf numFmtId="0" fontId="0" fillId="4" borderId="0" xfId="0" applyFill="1" applyAlignment="1">
      <alignment wrapText="1"/>
    </xf>
    <xf numFmtId="0" fontId="0" fillId="4" borderId="40" xfId="0" applyFill="1" applyBorder="1" applyAlignment="1">
      <alignment wrapText="1"/>
    </xf>
    <xf numFmtId="0" fontId="0" fillId="4" borderId="11" xfId="0" applyFill="1" applyBorder="1" applyAlignment="1">
      <alignment horizontal="left" wrapText="1"/>
    </xf>
    <xf numFmtId="0" fontId="0" fillId="4" borderId="11" xfId="0" applyFill="1" applyBorder="1" applyAlignment="1">
      <alignment wrapText="1"/>
    </xf>
    <xf numFmtId="0" fontId="10" fillId="4" borderId="0" xfId="0" applyFont="1" applyFill="1" applyAlignment="1">
      <alignment vertical="center" wrapText="1"/>
    </xf>
    <xf numFmtId="0" fontId="10" fillId="4" borderId="40" xfId="0" applyFont="1" applyFill="1" applyBorder="1" applyAlignment="1">
      <alignment vertical="center" wrapText="1"/>
    </xf>
    <xf numFmtId="0" fontId="12" fillId="4" borderId="0" xfId="0" applyFont="1" applyFill="1" applyAlignment="1">
      <alignment horizontal="center" wrapText="1"/>
    </xf>
    <xf numFmtId="0" fontId="11" fillId="4" borderId="0" xfId="0" applyFont="1" applyFill="1" applyAlignment="1">
      <alignment wrapText="1"/>
    </xf>
    <xf numFmtId="0" fontId="13" fillId="6" borderId="40" xfId="0" applyFont="1" applyFill="1" applyBorder="1" applyAlignment="1">
      <alignment horizontal="center" wrapText="1"/>
    </xf>
    <xf numFmtId="0" fontId="13" fillId="6" borderId="39" xfId="0" applyFont="1" applyFill="1" applyBorder="1" applyAlignment="1">
      <alignment horizontal="center" wrapText="1"/>
    </xf>
    <xf numFmtId="0" fontId="13" fillId="6" borderId="41" xfId="0" applyFont="1" applyFill="1" applyBorder="1" applyAlignment="1">
      <alignment horizontal="center" vertical="center" wrapText="1"/>
    </xf>
    <xf numFmtId="9" fontId="13" fillId="6" borderId="53" xfId="2" applyFont="1" applyFill="1" applyBorder="1" applyAlignment="1">
      <alignment horizontal="center" vertical="center" wrapText="1"/>
    </xf>
    <xf numFmtId="0" fontId="14" fillId="6" borderId="54" xfId="0" applyFont="1" applyFill="1" applyBorder="1" applyAlignment="1">
      <alignment horizontal="left" vertical="center" wrapText="1"/>
    </xf>
    <xf numFmtId="0" fontId="14" fillId="6" borderId="55" xfId="0" applyFont="1" applyFill="1" applyBorder="1" applyAlignment="1">
      <alignment horizontal="center" vertical="center" wrapText="1"/>
    </xf>
    <xf numFmtId="0" fontId="14" fillId="6" borderId="41" xfId="0" applyFont="1" applyFill="1" applyBorder="1" applyAlignment="1">
      <alignment horizontal="left" vertical="center" wrapText="1"/>
    </xf>
    <xf numFmtId="0" fontId="14" fillId="6" borderId="52" xfId="0" applyFont="1" applyFill="1" applyBorder="1" applyAlignment="1">
      <alignment horizontal="center" vertical="center" wrapText="1"/>
    </xf>
    <xf numFmtId="0" fontId="12" fillId="4" borderId="0" xfId="0" applyFont="1" applyFill="1" applyAlignment="1">
      <alignment vertical="center" wrapText="1"/>
    </xf>
    <xf numFmtId="44" fontId="3" fillId="0" borderId="9" xfId="1" applyFont="1" applyBorder="1" applyAlignment="1">
      <alignment vertical="center" wrapText="1"/>
    </xf>
    <xf numFmtId="9" fontId="7" fillId="3" borderId="1" xfId="2" applyFont="1" applyFill="1" applyBorder="1" applyAlignment="1">
      <alignment horizontal="center" vertical="center"/>
    </xf>
    <xf numFmtId="0" fontId="14" fillId="5" borderId="29" xfId="0" applyFont="1" applyFill="1" applyBorder="1" applyAlignment="1">
      <alignment horizontal="justify" vertical="center" wrapText="1"/>
    </xf>
    <xf numFmtId="0" fontId="14" fillId="5" borderId="25" xfId="0" applyFont="1" applyFill="1" applyBorder="1" applyAlignment="1">
      <alignment horizontal="justify" vertical="center" wrapText="1"/>
    </xf>
    <xf numFmtId="0" fontId="15" fillId="6" borderId="64" xfId="0" applyFont="1" applyFill="1" applyBorder="1" applyAlignment="1">
      <alignment horizontal="center" vertical="center" wrapText="1"/>
    </xf>
    <xf numFmtId="0" fontId="15" fillId="6" borderId="73" xfId="0" applyFont="1" applyFill="1" applyBorder="1" applyAlignment="1">
      <alignment horizontal="center" wrapText="1"/>
    </xf>
    <xf numFmtId="0" fontId="15" fillId="6" borderId="74" xfId="0" applyFont="1" applyFill="1" applyBorder="1" applyAlignment="1">
      <alignment horizontal="center" wrapText="1"/>
    </xf>
    <xf numFmtId="0" fontId="4" fillId="0" borderId="75" xfId="3" applyFill="1" applyBorder="1" applyAlignment="1">
      <alignment horizontal="center" vertical="center"/>
    </xf>
    <xf numFmtId="9" fontId="6" fillId="0" borderId="76" xfId="3" applyNumberFormat="1" applyFont="1" applyFill="1" applyBorder="1" applyAlignment="1">
      <alignment horizontal="center" vertical="center"/>
    </xf>
    <xf numFmtId="9" fontId="6" fillId="0" borderId="77" xfId="3" applyNumberFormat="1" applyFont="1" applyFill="1" applyBorder="1" applyAlignment="1">
      <alignment horizontal="center" vertical="center"/>
    </xf>
    <xf numFmtId="9" fontId="9" fillId="6" borderId="73" xfId="2" applyFont="1" applyFill="1" applyBorder="1" applyAlignment="1">
      <alignment horizontal="center" vertical="center"/>
    </xf>
    <xf numFmtId="9" fontId="9" fillId="6" borderId="74" xfId="2" applyFont="1" applyFill="1" applyBorder="1" applyAlignment="1">
      <alignment horizontal="center" vertical="center"/>
    </xf>
    <xf numFmtId="0" fontId="15" fillId="6" borderId="68" xfId="0" applyFont="1" applyFill="1" applyBorder="1" applyAlignment="1">
      <alignment horizontal="left" vertical="center" wrapText="1"/>
    </xf>
    <xf numFmtId="0" fontId="15" fillId="6" borderId="66" xfId="0" applyFont="1" applyFill="1" applyBorder="1" applyAlignment="1">
      <alignment wrapText="1"/>
    </xf>
    <xf numFmtId="9" fontId="3" fillId="0" borderId="67" xfId="2" applyFont="1" applyBorder="1" applyAlignment="1">
      <alignment horizontal="center" vertical="center" wrapText="1"/>
    </xf>
    <xf numFmtId="0" fontId="15" fillId="6" borderId="70" xfId="0" applyFont="1" applyFill="1" applyBorder="1" applyAlignment="1">
      <alignment wrapText="1"/>
    </xf>
    <xf numFmtId="0" fontId="15" fillId="6" borderId="72" xfId="0" applyFont="1" applyFill="1" applyBorder="1" applyAlignment="1">
      <alignment vertical="center" wrapText="1"/>
    </xf>
    <xf numFmtId="0" fontId="15" fillId="6" borderId="73" xfId="0" applyFont="1" applyFill="1" applyBorder="1" applyAlignment="1">
      <alignment horizontal="center" vertical="center" wrapText="1"/>
    </xf>
    <xf numFmtId="0" fontId="15" fillId="6" borderId="74" xfId="0" applyFont="1" applyFill="1" applyBorder="1" applyAlignment="1">
      <alignment horizontal="center" vertical="center" wrapText="1"/>
    </xf>
    <xf numFmtId="44" fontId="3" fillId="0" borderId="76" xfId="1" applyFont="1" applyBorder="1" applyAlignment="1">
      <alignment vertical="center" wrapText="1"/>
    </xf>
    <xf numFmtId="44" fontId="3" fillId="0" borderId="77" xfId="1" applyFont="1" applyBorder="1" applyAlignment="1">
      <alignment vertical="center" wrapText="1"/>
    </xf>
    <xf numFmtId="0" fontId="15" fillId="6" borderId="65" xfId="0" applyFont="1" applyFill="1" applyBorder="1" applyAlignment="1">
      <alignment horizontal="center" vertical="center"/>
    </xf>
    <xf numFmtId="9" fontId="3" fillId="0" borderId="66" xfId="2" applyFont="1" applyBorder="1" applyAlignment="1">
      <alignment horizontal="center" vertical="center" wrapText="1"/>
    </xf>
    <xf numFmtId="0" fontId="6" fillId="2" borderId="0" xfId="0" applyFont="1" applyFill="1" applyAlignment="1">
      <alignment horizontal="left" vertical="center" wrapText="1"/>
    </xf>
    <xf numFmtId="0" fontId="19" fillId="3" borderId="1"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0" fillId="0" borderId="0" xfId="0" applyAlignment="1">
      <alignment horizontal="left" wrapText="1"/>
    </xf>
    <xf numFmtId="0" fontId="3" fillId="2" borderId="27" xfId="0" applyFont="1" applyFill="1" applyBorder="1" applyAlignment="1">
      <alignment horizontal="center" vertical="center" wrapText="1"/>
    </xf>
    <xf numFmtId="0" fontId="0" fillId="2" borderId="27" xfId="0" applyFill="1" applyBorder="1" applyAlignment="1">
      <alignment horizontal="center" vertical="center" wrapText="1"/>
    </xf>
    <xf numFmtId="0" fontId="3" fillId="2" borderId="27" xfId="0" applyFont="1" applyFill="1" applyBorder="1" applyAlignment="1">
      <alignment horizontal="center" wrapText="1"/>
    </xf>
    <xf numFmtId="0" fontId="0" fillId="0" borderId="27" xfId="0" applyBorder="1" applyAlignment="1">
      <alignment wrapText="1"/>
    </xf>
    <xf numFmtId="1" fontId="0" fillId="2" borderId="27" xfId="0" applyNumberFormat="1" applyFill="1" applyBorder="1" applyAlignment="1">
      <alignment horizontal="center" vertical="center" wrapText="1"/>
    </xf>
    <xf numFmtId="0" fontId="0" fillId="0" borderId="34" xfId="0" applyBorder="1" applyAlignment="1">
      <alignment wrapText="1"/>
    </xf>
    <xf numFmtId="0" fontId="0" fillId="0" borderId="27" xfId="0" applyBorder="1" applyAlignment="1">
      <alignment horizontal="center" wrapText="1"/>
    </xf>
    <xf numFmtId="9" fontId="3" fillId="2" borderId="27" xfId="2" applyFont="1" applyFill="1" applyBorder="1" applyAlignment="1">
      <alignment horizontal="center" vertical="center" wrapText="1"/>
    </xf>
    <xf numFmtId="0" fontId="0" fillId="0" borderId="28" xfId="0" applyBorder="1" applyAlignment="1">
      <alignment wrapText="1"/>
    </xf>
    <xf numFmtId="0" fontId="0" fillId="0" borderId="17" xfId="0" applyBorder="1" applyAlignment="1">
      <alignment wrapText="1"/>
    </xf>
    <xf numFmtId="0" fontId="0" fillId="0" borderId="27" xfId="0" applyBorder="1" applyAlignment="1">
      <alignment horizontal="center" vertical="center" wrapText="1"/>
    </xf>
    <xf numFmtId="0" fontId="3" fillId="0" borderId="27" xfId="0" applyFont="1" applyBorder="1" applyAlignment="1">
      <alignment horizontal="center" wrapText="1"/>
    </xf>
    <xf numFmtId="164" fontId="3" fillId="2" borderId="27" xfId="2" applyNumberFormat="1" applyFont="1" applyFill="1" applyBorder="1" applyAlignment="1">
      <alignment horizontal="center" vertical="center" wrapText="1"/>
    </xf>
    <xf numFmtId="0" fontId="3" fillId="0" borderId="27" xfId="0" applyFont="1" applyBorder="1" applyAlignment="1">
      <alignment horizontal="center" vertical="center" wrapText="1"/>
    </xf>
    <xf numFmtId="165" fontId="3" fillId="2" borderId="27" xfId="2" applyNumberFormat="1" applyFont="1" applyFill="1" applyBorder="1" applyAlignment="1">
      <alignment horizontal="center" vertical="center" wrapText="1"/>
    </xf>
    <xf numFmtId="0" fontId="14" fillId="6" borderId="63" xfId="0" applyFont="1" applyFill="1" applyBorder="1" applyAlignment="1">
      <alignment horizontal="left" vertical="center" wrapText="1"/>
    </xf>
    <xf numFmtId="0" fontId="14" fillId="6" borderId="63" xfId="0" applyFont="1" applyFill="1" applyBorder="1" applyAlignment="1">
      <alignment horizontal="center" vertical="center" wrapText="1"/>
    </xf>
    <xf numFmtId="0" fontId="24" fillId="2" borderId="0" xfId="0" applyFont="1" applyFill="1" applyAlignment="1">
      <alignment wrapText="1"/>
    </xf>
    <xf numFmtId="0" fontId="24" fillId="6" borderId="39" xfId="0" applyFont="1" applyFill="1" applyBorder="1" applyAlignment="1">
      <alignment wrapText="1"/>
    </xf>
    <xf numFmtId="0" fontId="24" fillId="6" borderId="0" xfId="0" applyFont="1" applyFill="1" applyAlignment="1">
      <alignment wrapText="1"/>
    </xf>
    <xf numFmtId="0" fontId="24" fillId="6" borderId="0" xfId="0" applyFont="1" applyFill="1" applyAlignment="1">
      <alignment horizontal="left" wrapText="1"/>
    </xf>
    <xf numFmtId="0" fontId="24" fillId="6" borderId="40" xfId="0" applyFont="1" applyFill="1" applyBorder="1" applyAlignment="1">
      <alignment horizontal="left" wrapText="1"/>
    </xf>
    <xf numFmtId="0" fontId="24" fillId="6" borderId="40" xfId="0" applyFont="1" applyFill="1" applyBorder="1" applyAlignment="1">
      <alignment wrapText="1"/>
    </xf>
    <xf numFmtId="0" fontId="25" fillId="6" borderId="39" xfId="0" applyFont="1" applyFill="1" applyBorder="1" applyAlignment="1">
      <alignment horizontal="center" wrapText="1"/>
    </xf>
    <xf numFmtId="0" fontId="25" fillId="6" borderId="40" xfId="0" applyFont="1" applyFill="1" applyBorder="1" applyAlignment="1">
      <alignment horizontal="center" wrapText="1"/>
    </xf>
    <xf numFmtId="0" fontId="26" fillId="6" borderId="54" xfId="0" applyFont="1" applyFill="1" applyBorder="1" applyAlignment="1">
      <alignment horizontal="left" vertical="center" wrapText="1"/>
    </xf>
    <xf numFmtId="0" fontId="26" fillId="6" borderId="55" xfId="0" applyFont="1" applyFill="1" applyBorder="1" applyAlignment="1">
      <alignment horizontal="center" vertical="center" wrapText="1"/>
    </xf>
    <xf numFmtId="0" fontId="26" fillId="6" borderId="41" xfId="0" applyFont="1" applyFill="1" applyBorder="1" applyAlignment="1">
      <alignment horizontal="left" vertical="center" wrapText="1"/>
    </xf>
    <xf numFmtId="0" fontId="26" fillId="6" borderId="52" xfId="0" applyFont="1" applyFill="1" applyBorder="1" applyAlignment="1">
      <alignment horizontal="center" vertical="center" wrapText="1"/>
    </xf>
    <xf numFmtId="0" fontId="25" fillId="6" borderId="41" xfId="0" applyFont="1" applyFill="1" applyBorder="1" applyAlignment="1">
      <alignment horizontal="center" vertical="center" wrapText="1"/>
    </xf>
    <xf numFmtId="9" fontId="25" fillId="6" borderId="53" xfId="2" applyFont="1" applyFill="1" applyBorder="1" applyAlignment="1">
      <alignment horizontal="center" vertical="center" wrapText="1"/>
    </xf>
    <xf numFmtId="0" fontId="24" fillId="4" borderId="39" xfId="0" applyFont="1" applyFill="1" applyBorder="1" applyAlignment="1">
      <alignment wrapText="1"/>
    </xf>
    <xf numFmtId="0" fontId="24" fillId="4" borderId="0" xfId="0" applyFont="1" applyFill="1" applyAlignment="1">
      <alignment wrapText="1"/>
    </xf>
    <xf numFmtId="0" fontId="24" fillId="4" borderId="40" xfId="0" applyFont="1" applyFill="1" applyBorder="1" applyAlignment="1">
      <alignment wrapText="1"/>
    </xf>
    <xf numFmtId="0" fontId="24" fillId="4" borderId="11" xfId="0" applyFont="1" applyFill="1" applyBorder="1" applyAlignment="1">
      <alignment horizontal="left" wrapText="1"/>
    </xf>
    <xf numFmtId="0" fontId="24" fillId="4" borderId="0" xfId="0" applyFont="1" applyFill="1" applyAlignment="1">
      <alignment vertical="center" wrapText="1"/>
    </xf>
    <xf numFmtId="0" fontId="24" fillId="4" borderId="11" xfId="0" applyFont="1" applyFill="1" applyBorder="1" applyAlignment="1">
      <alignment wrapText="1"/>
    </xf>
    <xf numFmtId="0" fontId="28" fillId="4" borderId="0" xfId="0" applyFont="1" applyFill="1" applyAlignment="1">
      <alignment vertical="center" wrapText="1"/>
    </xf>
    <xf numFmtId="0" fontId="28" fillId="4" borderId="40" xfId="0" applyFont="1" applyFill="1" applyBorder="1" applyAlignment="1">
      <alignment vertical="center" wrapText="1"/>
    </xf>
    <xf numFmtId="0" fontId="24" fillId="4" borderId="0" xfId="0" applyFont="1" applyFill="1" applyAlignment="1">
      <alignment horizontal="center" wrapText="1"/>
    </xf>
    <xf numFmtId="0" fontId="24" fillId="5" borderId="19" xfId="0" applyFont="1" applyFill="1" applyBorder="1" applyAlignment="1">
      <alignment wrapText="1"/>
    </xf>
    <xf numFmtId="0" fontId="24" fillId="5" borderId="0" xfId="0" applyFont="1" applyFill="1" applyAlignment="1">
      <alignment wrapText="1"/>
    </xf>
    <xf numFmtId="0" fontId="24" fillId="5" borderId="0" xfId="0" applyFont="1" applyFill="1" applyAlignment="1">
      <alignment horizontal="left" wrapText="1"/>
    </xf>
    <xf numFmtId="0" fontId="24" fillId="5" borderId="20" xfId="0" applyFont="1" applyFill="1" applyBorder="1" applyAlignment="1">
      <alignment horizontal="left" wrapText="1"/>
    </xf>
    <xf numFmtId="0" fontId="24" fillId="5" borderId="20" xfId="0" applyFont="1" applyFill="1" applyBorder="1" applyAlignment="1">
      <alignment wrapText="1"/>
    </xf>
    <xf numFmtId="0" fontId="25" fillId="5" borderId="33" xfId="0" applyFont="1" applyFill="1" applyBorder="1" applyAlignment="1">
      <alignment horizontal="center" wrapText="1"/>
    </xf>
    <xf numFmtId="0" fontId="25" fillId="5" borderId="32" xfId="0" applyFont="1" applyFill="1" applyBorder="1" applyAlignment="1">
      <alignment horizontal="center" wrapText="1"/>
    </xf>
    <xf numFmtId="0" fontId="24" fillId="5" borderId="11" xfId="0" applyFont="1" applyFill="1" applyBorder="1" applyAlignment="1">
      <alignment wrapText="1"/>
    </xf>
    <xf numFmtId="0" fontId="26" fillId="5" borderId="29" xfId="0" applyFont="1" applyFill="1" applyBorder="1" applyAlignment="1">
      <alignment horizontal="justify" vertical="center" wrapText="1"/>
    </xf>
    <xf numFmtId="0" fontId="26" fillId="5" borderId="24" xfId="0" applyFont="1" applyFill="1" applyBorder="1" applyAlignment="1">
      <alignment horizontal="center" vertical="center" wrapText="1"/>
    </xf>
    <xf numFmtId="0" fontId="26" fillId="5" borderId="25" xfId="0" applyFont="1" applyFill="1" applyBorder="1" applyAlignment="1">
      <alignment horizontal="justify" vertical="center" wrapText="1"/>
    </xf>
    <xf numFmtId="0" fontId="26" fillId="5" borderId="26" xfId="0" applyFont="1" applyFill="1" applyBorder="1" applyAlignment="1">
      <alignment horizontal="center" vertical="center" wrapText="1"/>
    </xf>
    <xf numFmtId="0" fontId="25" fillId="5" borderId="27" xfId="0" applyFont="1" applyFill="1" applyBorder="1" applyAlignment="1">
      <alignment horizontal="center" vertical="center" wrapText="1"/>
    </xf>
    <xf numFmtId="9" fontId="25" fillId="5" borderId="27" xfId="2" applyFont="1" applyFill="1" applyBorder="1" applyAlignment="1">
      <alignment horizontal="center" vertical="center" wrapText="1"/>
    </xf>
    <xf numFmtId="0" fontId="24" fillId="5" borderId="11" xfId="0" applyFont="1" applyFill="1" applyBorder="1" applyAlignment="1">
      <alignment horizontal="left" wrapText="1"/>
    </xf>
    <xf numFmtId="0" fontId="24" fillId="5" borderId="28" xfId="0" applyFont="1" applyFill="1" applyBorder="1" applyAlignment="1">
      <alignment vertical="center" wrapText="1"/>
    </xf>
    <xf numFmtId="0" fontId="28" fillId="5" borderId="0" xfId="0" applyFont="1" applyFill="1" applyAlignment="1">
      <alignment vertical="center" wrapText="1"/>
    </xf>
    <xf numFmtId="0" fontId="28" fillId="5" borderId="20" xfId="0" applyFont="1" applyFill="1" applyBorder="1" applyAlignment="1">
      <alignment vertical="center" wrapText="1"/>
    </xf>
    <xf numFmtId="0" fontId="24" fillId="5" borderId="0" xfId="0" applyFont="1" applyFill="1" applyAlignment="1">
      <alignment horizontal="center" wrapText="1"/>
    </xf>
    <xf numFmtId="0" fontId="13" fillId="6" borderId="39" xfId="0" applyFont="1" applyFill="1" applyBorder="1" applyAlignment="1">
      <alignment horizontal="center" wrapText="1"/>
    </xf>
    <xf numFmtId="0" fontId="13" fillId="6" borderId="40" xfId="0" applyFont="1" applyFill="1" applyBorder="1" applyAlignment="1">
      <alignment horizontal="center" wrapText="1"/>
    </xf>
    <xf numFmtId="9" fontId="0" fillId="2" borderId="27" xfId="2" applyFont="1" applyFill="1" applyBorder="1" applyAlignment="1">
      <alignment horizontal="center" vertical="center" wrapText="1"/>
    </xf>
    <xf numFmtId="9" fontId="9" fillId="0" borderId="66" xfId="3" applyNumberFormat="1" applyFont="1" applyFill="1" applyBorder="1" applyAlignment="1">
      <alignment horizontal="center" vertical="center"/>
    </xf>
    <xf numFmtId="9" fontId="9" fillId="0" borderId="67" xfId="3" applyNumberFormat="1" applyFont="1" applyFill="1" applyBorder="1" applyAlignment="1">
      <alignment horizontal="center" vertical="center"/>
    </xf>
    <xf numFmtId="0" fontId="15" fillId="6" borderId="64" xfId="0" applyFont="1" applyFill="1" applyBorder="1" applyAlignment="1">
      <alignment horizontal="center" vertical="center" wrapText="1"/>
    </xf>
    <xf numFmtId="0" fontId="15" fillId="6" borderId="65" xfId="0" applyFont="1" applyFill="1" applyBorder="1" applyAlignment="1">
      <alignment horizontal="center" vertical="center" wrapText="1"/>
    </xf>
    <xf numFmtId="0" fontId="15" fillId="6" borderId="72" xfId="0" applyFont="1" applyFill="1" applyBorder="1" applyAlignment="1">
      <alignment horizontal="center" wrapText="1"/>
    </xf>
    <xf numFmtId="0" fontId="15" fillId="6" borderId="73" xfId="0" applyFont="1" applyFill="1" applyBorder="1" applyAlignment="1">
      <alignment horizontal="center" wrapText="1"/>
    </xf>
    <xf numFmtId="0" fontId="6" fillId="0" borderId="76" xfId="0" applyFont="1" applyBorder="1" applyAlignment="1">
      <alignment horizontal="justify" vertical="center" wrapText="1"/>
    </xf>
    <xf numFmtId="0" fontId="9" fillId="6" borderId="72" xfId="0" applyFont="1" applyFill="1" applyBorder="1" applyAlignment="1">
      <alignment horizontal="center"/>
    </xf>
    <xf numFmtId="0" fontId="9" fillId="6" borderId="73" xfId="0" applyFont="1" applyFill="1" applyBorder="1" applyAlignment="1">
      <alignment horizontal="center"/>
    </xf>
    <xf numFmtId="0" fontId="16" fillId="6" borderId="73" xfId="0" applyFont="1" applyFill="1" applyBorder="1" applyAlignment="1">
      <alignment horizontal="center" vertical="center" wrapText="1"/>
    </xf>
    <xf numFmtId="0" fontId="0" fillId="0" borderId="71" xfId="0" applyBorder="1" applyAlignment="1">
      <alignment horizontal="center" vertical="center"/>
    </xf>
    <xf numFmtId="0" fontId="0" fillId="0" borderId="63" xfId="0" applyBorder="1" applyAlignment="1">
      <alignment horizontal="center" vertical="center"/>
    </xf>
    <xf numFmtId="0" fontId="15" fillId="6" borderId="73" xfId="0" applyFont="1" applyFill="1" applyBorder="1" applyAlignment="1">
      <alignment horizontal="center" vertical="center" wrapText="1"/>
    </xf>
    <xf numFmtId="0" fontId="0" fillId="0" borderId="71" xfId="0" applyBorder="1" applyAlignment="1">
      <alignment horizontal="justify" vertical="center" wrapText="1"/>
    </xf>
    <xf numFmtId="0" fontId="0" fillId="0" borderId="63" xfId="0" applyBorder="1" applyAlignment="1">
      <alignment horizontal="justify" vertical="center" wrapText="1"/>
    </xf>
    <xf numFmtId="0" fontId="0" fillId="0" borderId="69" xfId="0" applyBorder="1" applyAlignment="1">
      <alignment horizontal="justify" vertical="center" wrapText="1"/>
    </xf>
    <xf numFmtId="44" fontId="3" fillId="0" borderId="71" xfId="1" applyFont="1" applyBorder="1" applyAlignment="1">
      <alignment horizontal="center" vertical="center" wrapText="1"/>
    </xf>
    <xf numFmtId="44" fontId="3" fillId="0" borderId="78" xfId="1" applyFont="1" applyBorder="1" applyAlignment="1">
      <alignment horizontal="center" vertical="center" wrapText="1"/>
    </xf>
    <xf numFmtId="44" fontId="3" fillId="0" borderId="79" xfId="1" applyFont="1" applyBorder="1" applyAlignment="1">
      <alignment horizontal="center" vertical="center" wrapText="1"/>
    </xf>
    <xf numFmtId="0" fontId="0" fillId="0" borderId="69" xfId="0" applyBorder="1" applyAlignment="1">
      <alignment horizontal="center" vertical="center"/>
    </xf>
    <xf numFmtId="9" fontId="9" fillId="0" borderId="2" xfId="3" applyNumberFormat="1" applyFont="1" applyFill="1" applyBorder="1" applyAlignment="1">
      <alignment horizontal="center" vertical="center"/>
    </xf>
    <xf numFmtId="9" fontId="9" fillId="0" borderId="3" xfId="3"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0" fillId="0" borderId="1" xfId="0" applyBorder="1" applyAlignment="1">
      <alignment horizontal="center" vertical="center"/>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8" xfId="0" applyBorder="1" applyAlignment="1">
      <alignment horizontal="justify" vertical="center" wrapText="1"/>
    </xf>
    <xf numFmtId="0" fontId="0" fillId="0" borderId="10" xfId="0" applyBorder="1" applyAlignment="1">
      <alignment horizontal="justify" vertical="center" wrapText="1"/>
    </xf>
    <xf numFmtId="0" fontId="0" fillId="0" borderId="0" xfId="0" applyAlignment="1">
      <alignment horizontal="justify" vertical="center" wrapText="1"/>
    </xf>
    <xf numFmtId="0" fontId="0" fillId="0" borderId="11" xfId="0" applyBorder="1" applyAlignment="1">
      <alignment horizontal="justify" vertical="center" wrapText="1"/>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13" xfId="0" applyBorder="1" applyAlignment="1">
      <alignment horizontal="justify" vertical="center" wrapText="1"/>
    </xf>
    <xf numFmtId="44" fontId="3" fillId="0" borderId="9" xfId="1" applyFont="1" applyBorder="1" applyAlignment="1">
      <alignment horizontal="center" vertical="center" wrapText="1"/>
    </xf>
    <xf numFmtId="44" fontId="3" fillId="0" borderId="12" xfId="1" applyFont="1" applyBorder="1" applyAlignment="1">
      <alignment horizontal="center" vertical="center" wrapText="1"/>
    </xf>
    <xf numFmtId="44" fontId="3" fillId="0" borderId="14" xfId="1" applyFont="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6" fillId="0" borderId="2" xfId="0" applyFont="1" applyBorder="1" applyAlignment="1">
      <alignment horizontal="justify" vertical="center"/>
    </xf>
    <xf numFmtId="0" fontId="6" fillId="0" borderId="15" xfId="0" applyFont="1" applyBorder="1" applyAlignment="1">
      <alignment horizontal="justify" vertical="center"/>
    </xf>
    <xf numFmtId="0" fontId="6" fillId="0" borderId="3" xfId="0" applyFont="1" applyBorder="1" applyAlignment="1">
      <alignment horizontal="justify" vertical="center"/>
    </xf>
    <xf numFmtId="0" fontId="7" fillId="3" borderId="4" xfId="0" applyFont="1" applyFill="1" applyBorder="1" applyAlignment="1">
      <alignment horizontal="center"/>
    </xf>
    <xf numFmtId="0" fontId="7" fillId="3" borderId="5" xfId="0" applyFont="1" applyFill="1" applyBorder="1" applyAlignment="1">
      <alignment horizontal="center"/>
    </xf>
    <xf numFmtId="0" fontId="7" fillId="3" borderId="13" xfId="0" applyFont="1" applyFill="1" applyBorder="1" applyAlignment="1">
      <alignment horizontal="center"/>
    </xf>
    <xf numFmtId="0" fontId="2" fillId="3" borderId="4" xfId="0" applyFont="1" applyFill="1" applyBorder="1" applyAlignment="1">
      <alignment horizontal="justify" vertical="center" wrapText="1"/>
    </xf>
    <xf numFmtId="0" fontId="2" fillId="3" borderId="5" xfId="0" applyFont="1" applyFill="1" applyBorder="1" applyAlignment="1">
      <alignment horizontal="justify" vertical="center" wrapText="1"/>
    </xf>
    <xf numFmtId="0" fontId="2" fillId="3" borderId="4" xfId="0" applyFont="1" applyFill="1" applyBorder="1" applyAlignment="1">
      <alignment horizontal="center" wrapText="1"/>
    </xf>
    <xf numFmtId="0" fontId="2" fillId="3" borderId="5" xfId="0" applyFont="1" applyFill="1" applyBorder="1" applyAlignment="1">
      <alignment horizontal="center" wrapText="1"/>
    </xf>
    <xf numFmtId="0" fontId="2" fillId="3" borderId="13" xfId="0" applyFont="1" applyFill="1" applyBorder="1" applyAlignment="1">
      <alignment horizontal="center" wrapText="1"/>
    </xf>
    <xf numFmtId="0" fontId="6" fillId="0" borderId="2" xfId="0" applyFont="1" applyBorder="1" applyAlignment="1">
      <alignment horizontal="justify" vertical="center" wrapText="1"/>
    </xf>
    <xf numFmtId="0" fontId="6" fillId="0" borderId="15" xfId="0" applyFont="1" applyBorder="1" applyAlignment="1">
      <alignment horizontal="justify" vertical="center" wrapText="1"/>
    </xf>
    <xf numFmtId="0" fontId="6" fillId="0" borderId="3" xfId="0" applyFont="1" applyBorder="1" applyAlignment="1">
      <alignment horizontal="justify" vertical="center" wrapText="1"/>
    </xf>
    <xf numFmtId="0" fontId="13" fillId="5" borderId="30" xfId="0" applyFont="1" applyFill="1" applyBorder="1" applyAlignment="1">
      <alignment horizontal="center" wrapText="1"/>
    </xf>
    <xf numFmtId="0" fontId="13" fillId="5" borderId="31" xfId="0" applyFont="1" applyFill="1" applyBorder="1" applyAlignment="1">
      <alignment horizontal="center" wrapText="1"/>
    </xf>
    <xf numFmtId="0" fontId="0" fillId="5" borderId="0" xfId="0" applyFill="1" applyAlignment="1">
      <alignment horizontal="center" vertical="center" wrapText="1"/>
    </xf>
    <xf numFmtId="0" fontId="0" fillId="5" borderId="20" xfId="0" applyFill="1" applyBorder="1" applyAlignment="1">
      <alignment horizontal="center" vertical="center" wrapText="1"/>
    </xf>
    <xf numFmtId="0" fontId="7" fillId="3" borderId="19" xfId="4" applyFont="1" applyFill="1" applyBorder="1" applyAlignment="1">
      <alignment horizontal="center" vertical="center" wrapText="1"/>
    </xf>
    <xf numFmtId="0" fontId="7" fillId="3" borderId="0" xfId="4" applyFont="1" applyFill="1" applyAlignment="1">
      <alignment horizontal="center" vertical="center" wrapText="1"/>
    </xf>
    <xf numFmtId="0" fontId="7" fillId="3" borderId="20" xfId="4" applyFont="1" applyFill="1" applyBorder="1" applyAlignment="1">
      <alignment horizontal="center" vertical="center" wrapText="1"/>
    </xf>
    <xf numFmtId="0" fontId="0" fillId="2" borderId="80" xfId="0" applyFill="1" applyBorder="1" applyAlignment="1">
      <alignment horizontal="left" vertical="center" wrapText="1"/>
    </xf>
    <xf numFmtId="0" fontId="6" fillId="2" borderId="81" xfId="0" applyFont="1" applyFill="1" applyBorder="1" applyAlignment="1">
      <alignment horizontal="left" vertical="center" wrapText="1"/>
    </xf>
    <xf numFmtId="0" fontId="6" fillId="2" borderId="82" xfId="0" applyFont="1" applyFill="1" applyBorder="1" applyAlignment="1">
      <alignment horizontal="left" vertical="center" wrapText="1"/>
    </xf>
    <xf numFmtId="0" fontId="6" fillId="2" borderId="50"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6" fillId="2" borderId="51" xfId="0" applyFont="1" applyFill="1" applyBorder="1" applyAlignment="1">
      <alignment horizontal="left" vertical="center" wrapText="1"/>
    </xf>
    <xf numFmtId="0" fontId="7" fillId="3" borderId="44" xfId="4" applyFont="1" applyFill="1" applyBorder="1" applyAlignment="1">
      <alignment horizontal="center" vertical="center" wrapText="1"/>
    </xf>
    <xf numFmtId="0" fontId="7" fillId="3" borderId="45" xfId="4" applyFont="1" applyFill="1" applyBorder="1" applyAlignment="1">
      <alignment horizontal="center" vertical="center" wrapText="1"/>
    </xf>
    <xf numFmtId="0" fontId="7" fillId="3" borderId="46" xfId="4" applyFont="1" applyFill="1" applyBorder="1" applyAlignment="1">
      <alignment horizontal="center" vertical="center" wrapText="1"/>
    </xf>
    <xf numFmtId="0" fontId="9" fillId="2" borderId="47" xfId="0" applyFont="1" applyFill="1" applyBorder="1" applyAlignment="1">
      <alignment horizontal="left" vertical="center" wrapText="1"/>
    </xf>
    <xf numFmtId="0" fontId="9" fillId="2" borderId="45" xfId="0" applyFont="1" applyFill="1" applyBorder="1" applyAlignment="1">
      <alignment horizontal="left" vertical="center" wrapText="1"/>
    </xf>
    <xf numFmtId="0" fontId="9" fillId="2" borderId="48"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20" xfId="0" applyFont="1" applyFill="1" applyBorder="1" applyAlignment="1">
      <alignment horizontal="center" vertical="center" wrapText="1"/>
    </xf>
    <xf numFmtId="0" fontId="0" fillId="2" borderId="16" xfId="0" applyFill="1" applyBorder="1" applyAlignment="1">
      <alignment horizontal="left" vertical="top" wrapText="1"/>
    </xf>
    <xf numFmtId="0" fontId="0" fillId="2" borderId="17" xfId="0" applyFill="1" applyBorder="1" applyAlignment="1">
      <alignment horizontal="left" vertical="top" wrapText="1"/>
    </xf>
    <xf numFmtId="0" fontId="0" fillId="2" borderId="18" xfId="0" applyFill="1" applyBorder="1" applyAlignment="1">
      <alignment horizontal="left" vertical="top" wrapText="1"/>
    </xf>
    <xf numFmtId="0" fontId="0" fillId="2" borderId="19" xfId="0" applyFill="1" applyBorder="1" applyAlignment="1">
      <alignment horizontal="left" vertical="top" wrapText="1"/>
    </xf>
    <xf numFmtId="0" fontId="0" fillId="2" borderId="0" xfId="0" applyFill="1" applyAlignment="1">
      <alignment horizontal="left" vertical="top" wrapText="1"/>
    </xf>
    <xf numFmtId="0" fontId="0" fillId="2" borderId="20" xfId="0" applyFill="1" applyBorder="1" applyAlignment="1">
      <alignment horizontal="left" vertical="top" wrapText="1"/>
    </xf>
    <xf numFmtId="0" fontId="0" fillId="2" borderId="21" xfId="0" applyFill="1" applyBorder="1" applyAlignment="1">
      <alignment horizontal="left" vertical="top" wrapText="1"/>
    </xf>
    <xf numFmtId="0" fontId="0" fillId="2" borderId="22" xfId="0" applyFill="1" applyBorder="1" applyAlignment="1">
      <alignment horizontal="left" vertical="top" wrapText="1"/>
    </xf>
    <xf numFmtId="0" fontId="0" fillId="2" borderId="23" xfId="0" applyFill="1" applyBorder="1" applyAlignment="1">
      <alignment horizontal="left" vertical="top" wrapText="1"/>
    </xf>
    <xf numFmtId="0" fontId="13" fillId="6" borderId="37" xfId="0" applyFont="1" applyFill="1" applyBorder="1" applyAlignment="1">
      <alignment horizontal="center" wrapText="1"/>
    </xf>
    <xf numFmtId="0" fontId="13" fillId="6" borderId="38" xfId="0" applyFont="1" applyFill="1" applyBorder="1" applyAlignment="1">
      <alignment horizontal="center" wrapText="1"/>
    </xf>
    <xf numFmtId="0" fontId="0" fillId="4" borderId="0" xfId="0" applyFill="1" applyAlignment="1">
      <alignment horizontal="center" vertical="center" wrapText="1"/>
    </xf>
    <xf numFmtId="0" fontId="0" fillId="4" borderId="40" xfId="0" applyFill="1" applyBorder="1" applyAlignment="1">
      <alignment horizontal="center" vertical="center" wrapText="1"/>
    </xf>
    <xf numFmtId="0" fontId="7" fillId="7" borderId="56" xfId="0" applyFont="1" applyFill="1" applyBorder="1" applyAlignment="1">
      <alignment horizontal="center" vertical="center" wrapText="1"/>
    </xf>
    <xf numFmtId="0" fontId="2" fillId="7" borderId="36" xfId="0" applyFont="1" applyFill="1" applyBorder="1" applyAlignment="1">
      <alignment horizontal="center" vertical="center" wrapText="1"/>
    </xf>
    <xf numFmtId="0" fontId="2" fillId="7" borderId="57" xfId="0" applyFont="1" applyFill="1" applyBorder="1" applyAlignment="1">
      <alignment horizontal="center" vertical="center" wrapText="1"/>
    </xf>
    <xf numFmtId="0" fontId="10" fillId="2" borderId="39" xfId="0" applyFont="1" applyFill="1" applyBorder="1" applyAlignment="1">
      <alignment horizontal="left" wrapText="1"/>
    </xf>
    <xf numFmtId="0" fontId="10" fillId="2" borderId="0" xfId="0" applyFont="1" applyFill="1" applyAlignment="1">
      <alignment horizontal="left" wrapText="1"/>
    </xf>
    <xf numFmtId="0" fontId="10" fillId="2" borderId="40" xfId="0" applyFont="1" applyFill="1" applyBorder="1" applyAlignment="1">
      <alignment horizontal="left" wrapText="1"/>
    </xf>
    <xf numFmtId="0" fontId="10" fillId="2" borderId="41" xfId="0" applyFont="1" applyFill="1" applyBorder="1" applyAlignment="1">
      <alignment horizontal="left" wrapText="1"/>
    </xf>
    <xf numFmtId="0" fontId="10" fillId="2" borderId="42" xfId="0" applyFont="1" applyFill="1" applyBorder="1" applyAlignment="1">
      <alignment horizontal="left" wrapText="1"/>
    </xf>
    <xf numFmtId="0" fontId="10" fillId="2" borderId="43" xfId="0" applyFont="1" applyFill="1" applyBorder="1" applyAlignment="1">
      <alignment horizontal="left" wrapText="1"/>
    </xf>
    <xf numFmtId="0" fontId="9" fillId="2" borderId="36"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6" fillId="2" borderId="39" xfId="0" applyFont="1" applyFill="1" applyBorder="1" applyAlignment="1">
      <alignment horizontal="left" vertical="center" wrapText="1"/>
    </xf>
    <xf numFmtId="0" fontId="6" fillId="2" borderId="0" xfId="0" applyFont="1" applyFill="1" applyAlignment="1">
      <alignment horizontal="left" vertical="center" wrapText="1"/>
    </xf>
    <xf numFmtId="0" fontId="6" fillId="2" borderId="40" xfId="0" applyFont="1" applyFill="1" applyBorder="1" applyAlignment="1">
      <alignment horizontal="left" vertical="center" wrapText="1"/>
    </xf>
    <xf numFmtId="0" fontId="7" fillId="7" borderId="56" xfId="4" applyFont="1" applyFill="1" applyBorder="1" applyAlignment="1">
      <alignment horizontal="center" vertical="center" wrapText="1"/>
    </xf>
    <xf numFmtId="0" fontId="7" fillId="7" borderId="36" xfId="4" applyFont="1" applyFill="1" applyBorder="1" applyAlignment="1">
      <alignment horizontal="center" vertical="center" wrapText="1"/>
    </xf>
    <xf numFmtId="0" fontId="0" fillId="2" borderId="56" xfId="0" applyFill="1" applyBorder="1" applyAlignment="1">
      <alignment horizontal="left" vertical="top" wrapText="1"/>
    </xf>
    <xf numFmtId="0" fontId="0" fillId="2" borderId="36" xfId="0" applyFill="1" applyBorder="1" applyAlignment="1">
      <alignment horizontal="left" vertical="top" wrapText="1"/>
    </xf>
    <xf numFmtId="0" fontId="0" fillId="2" borderId="57" xfId="0" applyFill="1" applyBorder="1" applyAlignment="1">
      <alignment horizontal="left" vertical="top" wrapText="1"/>
    </xf>
    <xf numFmtId="0" fontId="0" fillId="2" borderId="86" xfId="0" applyFill="1" applyBorder="1" applyAlignment="1">
      <alignment horizontal="left" vertical="top" wrapText="1"/>
    </xf>
    <xf numFmtId="0" fontId="0" fillId="2" borderId="87" xfId="0" applyFill="1" applyBorder="1" applyAlignment="1">
      <alignment horizontal="left" vertical="top" wrapText="1"/>
    </xf>
    <xf numFmtId="0" fontId="0" fillId="2" borderId="88" xfId="0" applyFill="1" applyBorder="1" applyAlignment="1">
      <alignment horizontal="left" vertical="top" wrapText="1"/>
    </xf>
    <xf numFmtId="0" fontId="7" fillId="7" borderId="58" xfId="4" applyFont="1" applyFill="1" applyBorder="1" applyAlignment="1">
      <alignment horizontal="center" vertical="center" wrapText="1"/>
    </xf>
    <xf numFmtId="0" fontId="7" fillId="7" borderId="59" xfId="4" applyFont="1" applyFill="1" applyBorder="1" applyAlignment="1">
      <alignment horizontal="center" vertical="center" wrapText="1"/>
    </xf>
    <xf numFmtId="0" fontId="7" fillId="7" borderId="55" xfId="4" applyFont="1" applyFill="1" applyBorder="1" applyAlignment="1">
      <alignment horizontal="center" vertical="center" wrapText="1"/>
    </xf>
    <xf numFmtId="0" fontId="0" fillId="2" borderId="50" xfId="0" applyFill="1" applyBorder="1" applyAlignment="1">
      <alignment horizontal="left" vertical="center" wrapText="1"/>
    </xf>
    <xf numFmtId="0" fontId="0" fillId="2" borderId="86" xfId="0" applyFill="1" applyBorder="1" applyAlignment="1">
      <alignment vertical="top" wrapText="1"/>
    </xf>
    <xf numFmtId="0" fontId="0" fillId="2" borderId="87" xfId="0" applyFill="1" applyBorder="1" applyAlignment="1">
      <alignment vertical="top" wrapText="1"/>
    </xf>
    <xf numFmtId="0" fontId="0" fillId="2" borderId="88" xfId="0" applyFill="1" applyBorder="1" applyAlignment="1">
      <alignment vertical="top" wrapText="1"/>
    </xf>
    <xf numFmtId="0" fontId="5" fillId="3" borderId="16" xfId="4" applyFont="1" applyFill="1" applyBorder="1" applyAlignment="1">
      <alignment horizontal="center" vertical="center" wrapText="1"/>
    </xf>
    <xf numFmtId="0" fontId="5" fillId="3" borderId="17" xfId="4" applyFont="1" applyFill="1" applyBorder="1" applyAlignment="1">
      <alignment horizontal="center" vertical="center" wrapText="1"/>
    </xf>
    <xf numFmtId="0" fontId="5" fillId="3" borderId="18" xfId="4"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49" xfId="0" applyFont="1" applyFill="1" applyBorder="1" applyAlignment="1">
      <alignment horizontal="center" vertical="center" wrapText="1"/>
    </xf>
    <xf numFmtId="0" fontId="0" fillId="2" borderId="80" xfId="0" applyFill="1" applyBorder="1" applyAlignment="1">
      <alignment horizontal="justify" vertical="center" wrapText="1"/>
    </xf>
    <xf numFmtId="0" fontId="0" fillId="2" borderId="81" xfId="0" applyFill="1" applyBorder="1" applyAlignment="1">
      <alignment horizontal="justify" vertical="center" wrapText="1"/>
    </xf>
    <xf numFmtId="0" fontId="0" fillId="2" borderId="82" xfId="0" applyFill="1" applyBorder="1" applyAlignment="1">
      <alignment horizontal="justify" vertical="center" wrapText="1"/>
    </xf>
    <xf numFmtId="0" fontId="7" fillId="7" borderId="83" xfId="4" applyFont="1" applyFill="1" applyBorder="1" applyAlignment="1">
      <alignment horizontal="center" vertical="center" wrapText="1"/>
    </xf>
    <xf numFmtId="0" fontId="7" fillId="7" borderId="84" xfId="4" applyFont="1" applyFill="1" applyBorder="1" applyAlignment="1">
      <alignment horizontal="center" vertical="center" wrapText="1"/>
    </xf>
    <xf numFmtId="0" fontId="7" fillId="7" borderId="85" xfId="4" applyFont="1" applyFill="1" applyBorder="1" applyAlignment="1">
      <alignment horizontal="center" vertical="center" wrapText="1"/>
    </xf>
    <xf numFmtId="0" fontId="0" fillId="2" borderId="86" xfId="0" applyFill="1" applyBorder="1" applyAlignment="1">
      <alignment horizontal="justify" vertical="center" wrapText="1"/>
    </xf>
    <xf numFmtId="0" fontId="0" fillId="2" borderId="87" xfId="0" applyFill="1" applyBorder="1" applyAlignment="1">
      <alignment horizontal="justify" vertical="center" wrapText="1"/>
    </xf>
    <xf numFmtId="0" fontId="0" fillId="2" borderId="88" xfId="0" applyFill="1" applyBorder="1" applyAlignment="1">
      <alignment horizontal="justify" vertical="center" wrapText="1"/>
    </xf>
    <xf numFmtId="0" fontId="2" fillId="3" borderId="10" xfId="0" applyFont="1" applyFill="1" applyBorder="1" applyAlignment="1">
      <alignment horizontal="center" vertical="center" wrapText="1"/>
    </xf>
    <xf numFmtId="0" fontId="0" fillId="0" borderId="16" xfId="0" applyBorder="1" applyAlignment="1">
      <alignment horizontal="justify" vertical="top" wrapText="1"/>
    </xf>
    <xf numFmtId="0" fontId="0" fillId="0" borderId="17" xfId="0" applyBorder="1" applyAlignment="1">
      <alignment horizontal="justify" vertical="top" wrapText="1"/>
    </xf>
    <xf numFmtId="0" fontId="0" fillId="0" borderId="18" xfId="0" applyBorder="1" applyAlignment="1">
      <alignment horizontal="justify" vertical="top" wrapText="1"/>
    </xf>
    <xf numFmtId="0" fontId="0" fillId="0" borderId="21" xfId="0" applyBorder="1" applyAlignment="1">
      <alignment horizontal="justify" vertical="top" wrapText="1"/>
    </xf>
    <xf numFmtId="0" fontId="0" fillId="0" borderId="22" xfId="0" applyBorder="1" applyAlignment="1">
      <alignment horizontal="justify" vertical="top" wrapText="1"/>
    </xf>
    <xf numFmtId="0" fontId="0" fillId="0" borderId="23" xfId="0" applyBorder="1" applyAlignment="1">
      <alignment horizontal="justify" vertical="top" wrapText="1"/>
    </xf>
    <xf numFmtId="0" fontId="3" fillId="2" borderId="27" xfId="0" applyFont="1" applyFill="1" applyBorder="1" applyAlignment="1">
      <alignment horizontal="center" wrapText="1"/>
    </xf>
    <xf numFmtId="0" fontId="3" fillId="2" borderId="27" xfId="0" applyFont="1" applyFill="1" applyBorder="1" applyAlignment="1">
      <alignment horizontal="center" vertical="center" wrapText="1"/>
    </xf>
    <xf numFmtId="0" fontId="0" fillId="0" borderId="19" xfId="0" applyBorder="1" applyAlignment="1">
      <alignment horizontal="justify" vertical="top" wrapText="1"/>
    </xf>
    <xf numFmtId="0" fontId="0" fillId="0" borderId="0" xfId="0" applyAlignment="1">
      <alignment horizontal="justify" vertical="top" wrapText="1"/>
    </xf>
    <xf numFmtId="0" fontId="0" fillId="0" borderId="20" xfId="0" applyBorder="1" applyAlignment="1">
      <alignment horizontal="justify" vertical="top" wrapText="1"/>
    </xf>
    <xf numFmtId="0" fontId="18" fillId="3" borderId="10" xfId="4" applyFont="1" applyFill="1" applyBorder="1" applyAlignment="1">
      <alignment horizontal="left" vertical="center" wrapText="1"/>
    </xf>
    <xf numFmtId="0" fontId="18" fillId="3" borderId="11" xfId="4"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3" xfId="0" applyFont="1" applyFill="1" applyBorder="1" applyAlignment="1">
      <alignment horizontal="left" vertical="center" wrapText="1"/>
    </xf>
    <xf numFmtId="0" fontId="18" fillId="3" borderId="0" xfId="4" applyFont="1" applyFill="1" applyAlignment="1">
      <alignment horizontal="left" vertical="center" wrapText="1"/>
    </xf>
    <xf numFmtId="0" fontId="0" fillId="0" borderId="2" xfId="0" applyBorder="1" applyAlignment="1">
      <alignment horizontal="left" vertical="center" wrapText="1"/>
    </xf>
    <xf numFmtId="0" fontId="0" fillId="0" borderId="15" xfId="0" applyBorder="1" applyAlignment="1">
      <alignment horizontal="left" vertical="center" wrapText="1"/>
    </xf>
    <xf numFmtId="0" fontId="0" fillId="0" borderId="3" xfId="0" applyBorder="1" applyAlignment="1">
      <alignment horizontal="left" vertical="center" wrapText="1"/>
    </xf>
    <xf numFmtId="0" fontId="3" fillId="2" borderId="89" xfId="0" applyFont="1" applyFill="1" applyBorder="1" applyAlignment="1">
      <alignment horizontal="center" vertical="center" wrapText="1"/>
    </xf>
    <xf numFmtId="0" fontId="3" fillId="2" borderId="90" xfId="0" applyFont="1" applyFill="1" applyBorder="1" applyAlignment="1">
      <alignment horizontal="center" vertical="center" wrapText="1"/>
    </xf>
    <xf numFmtId="0" fontId="0" fillId="2" borderId="89" xfId="0" applyFill="1" applyBorder="1" applyAlignment="1">
      <alignment horizontal="center" vertical="center" wrapText="1"/>
    </xf>
    <xf numFmtId="0" fontId="0" fillId="2" borderId="90" xfId="0" applyFill="1" applyBorder="1" applyAlignment="1">
      <alignment horizontal="center" vertical="center" wrapText="1"/>
    </xf>
    <xf numFmtId="0" fontId="0" fillId="2" borderId="27" xfId="0" applyFill="1" applyBorder="1" applyAlignment="1">
      <alignment horizontal="center" vertical="center" wrapText="1"/>
    </xf>
    <xf numFmtId="0" fontId="0" fillId="0" borderId="27" xfId="0" applyBorder="1" applyAlignment="1">
      <alignment horizontal="center" vertical="center" wrapText="1"/>
    </xf>
    <xf numFmtId="0" fontId="3" fillId="2" borderId="89" xfId="0" applyFont="1" applyFill="1" applyBorder="1" applyAlignment="1">
      <alignment horizontal="center" wrapText="1"/>
    </xf>
    <xf numFmtId="0" fontId="6" fillId="2" borderId="60" xfId="0" applyFont="1" applyFill="1" applyBorder="1" applyAlignment="1">
      <alignment horizontal="left" vertical="center" wrapText="1"/>
    </xf>
    <xf numFmtId="0" fontId="6" fillId="2" borderId="61" xfId="0" applyFont="1" applyFill="1" applyBorder="1" applyAlignment="1">
      <alignment horizontal="left" vertical="center" wrapText="1"/>
    </xf>
    <xf numFmtId="0" fontId="6" fillId="2" borderId="62" xfId="0" applyFont="1" applyFill="1" applyBorder="1" applyAlignment="1">
      <alignment horizontal="left" vertical="center" wrapText="1"/>
    </xf>
    <xf numFmtId="0" fontId="21" fillId="2" borderId="80" xfId="0" applyFont="1" applyFill="1" applyBorder="1" applyAlignment="1">
      <alignment horizontal="justify" vertical="center" wrapText="1"/>
    </xf>
    <xf numFmtId="0" fontId="21" fillId="2" borderId="81" xfId="0" applyFont="1" applyFill="1" applyBorder="1" applyAlignment="1">
      <alignment horizontal="justify" vertical="center" wrapText="1"/>
    </xf>
    <xf numFmtId="0" fontId="21" fillId="2" borderId="82" xfId="0" applyFont="1" applyFill="1" applyBorder="1" applyAlignment="1">
      <alignment horizontal="justify" vertical="center" wrapText="1"/>
    </xf>
    <xf numFmtId="0" fontId="8" fillId="2" borderId="80" xfId="0" applyFont="1" applyFill="1" applyBorder="1" applyAlignment="1">
      <alignment horizontal="left" vertical="center" wrapText="1"/>
    </xf>
    <xf numFmtId="0" fontId="8" fillId="2" borderId="81" xfId="0" applyFont="1" applyFill="1" applyBorder="1" applyAlignment="1">
      <alignment horizontal="left" vertical="center" wrapText="1"/>
    </xf>
    <xf numFmtId="0" fontId="8" fillId="2" borderId="82" xfId="0" applyFont="1" applyFill="1" applyBorder="1" applyAlignment="1">
      <alignment horizontal="left" vertical="center" wrapText="1"/>
    </xf>
    <xf numFmtId="0" fontId="7" fillId="7" borderId="91" xfId="0" applyFont="1" applyFill="1" applyBorder="1" applyAlignment="1">
      <alignment horizontal="center" vertical="center" wrapText="1"/>
    </xf>
    <xf numFmtId="0" fontId="2" fillId="7" borderId="92" xfId="0" applyFont="1" applyFill="1" applyBorder="1" applyAlignment="1">
      <alignment horizontal="center" vertical="center" wrapText="1"/>
    </xf>
    <xf numFmtId="0" fontId="2" fillId="7" borderId="93" xfId="0" applyFont="1" applyFill="1" applyBorder="1" applyAlignment="1">
      <alignment horizontal="center" vertical="center" wrapText="1"/>
    </xf>
    <xf numFmtId="0" fontId="24" fillId="2" borderId="3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40" xfId="0" applyFont="1" applyFill="1" applyBorder="1" applyAlignment="1">
      <alignment horizontal="left" vertical="center" wrapText="1"/>
    </xf>
    <xf numFmtId="0" fontId="25" fillId="7" borderId="56" xfId="4" applyFont="1" applyFill="1" applyBorder="1" applyAlignment="1">
      <alignment horizontal="center" vertical="center" wrapText="1"/>
    </xf>
    <xf numFmtId="0" fontId="25" fillId="7" borderId="36" xfId="4" applyFont="1" applyFill="1" applyBorder="1" applyAlignment="1">
      <alignment horizontal="center" vertical="center" wrapText="1"/>
    </xf>
    <xf numFmtId="0" fontId="25" fillId="2" borderId="36" xfId="0" applyFont="1" applyFill="1" applyBorder="1" applyAlignment="1">
      <alignment horizontal="left" vertical="center" wrapText="1"/>
    </xf>
    <xf numFmtId="0" fontId="25" fillId="2" borderId="57" xfId="0" applyFont="1" applyFill="1" applyBorder="1" applyAlignment="1">
      <alignment horizontal="left" vertical="center" wrapText="1"/>
    </xf>
    <xf numFmtId="0" fontId="25" fillId="7" borderId="56" xfId="0" applyFont="1" applyFill="1" applyBorder="1" applyAlignment="1">
      <alignment horizontal="center" vertical="center" wrapText="1"/>
    </xf>
    <xf numFmtId="0" fontId="27" fillId="7" borderId="36" xfId="0" applyFont="1" applyFill="1" applyBorder="1" applyAlignment="1">
      <alignment horizontal="center" vertical="center" wrapText="1"/>
    </xf>
    <xf numFmtId="0" fontId="27" fillId="7" borderId="57" xfId="0" applyFont="1" applyFill="1" applyBorder="1" applyAlignment="1">
      <alignment horizontal="center" vertical="center" wrapText="1"/>
    </xf>
    <xf numFmtId="0" fontId="28" fillId="2" borderId="39" xfId="0" applyFont="1" applyFill="1" applyBorder="1" applyAlignment="1">
      <alignment horizontal="left" wrapText="1"/>
    </xf>
    <xf numFmtId="0" fontId="28" fillId="2" borderId="0" xfId="0" applyFont="1" applyFill="1" applyAlignment="1">
      <alignment horizontal="left" wrapText="1"/>
    </xf>
    <xf numFmtId="0" fontId="28" fillId="2" borderId="40" xfId="0" applyFont="1" applyFill="1" applyBorder="1" applyAlignment="1">
      <alignment horizontal="left" wrapText="1"/>
    </xf>
    <xf numFmtId="0" fontId="28" fillId="2" borderId="41" xfId="0" applyFont="1" applyFill="1" applyBorder="1" applyAlignment="1">
      <alignment horizontal="left" wrapText="1"/>
    </xf>
    <xf numFmtId="0" fontId="28" fillId="2" borderId="42" xfId="0" applyFont="1" applyFill="1" applyBorder="1" applyAlignment="1">
      <alignment horizontal="left" wrapText="1"/>
    </xf>
    <xf numFmtId="0" fontId="28" fillId="2" borderId="43" xfId="0" applyFont="1" applyFill="1" applyBorder="1" applyAlignment="1">
      <alignment horizontal="left" wrapText="1"/>
    </xf>
    <xf numFmtId="0" fontId="25" fillId="3" borderId="19" xfId="4" applyFont="1" applyFill="1" applyBorder="1" applyAlignment="1">
      <alignment horizontal="center" vertical="center" wrapText="1"/>
    </xf>
    <xf numFmtId="0" fontId="25" fillId="3" borderId="0" xfId="4" applyFont="1" applyFill="1" applyAlignment="1">
      <alignment horizontal="center" vertical="center" wrapText="1"/>
    </xf>
    <xf numFmtId="0" fontId="25" fillId="3" borderId="20" xfId="4" applyFont="1" applyFill="1" applyBorder="1" applyAlignment="1">
      <alignment horizontal="center" vertical="center" wrapText="1"/>
    </xf>
    <xf numFmtId="0" fontId="24" fillId="2" borderId="60" xfId="0" applyFont="1" applyFill="1" applyBorder="1" applyAlignment="1">
      <alignment horizontal="left" vertical="center" wrapText="1"/>
    </xf>
    <xf numFmtId="0" fontId="24" fillId="2" borderId="61" xfId="0" applyFont="1" applyFill="1" applyBorder="1" applyAlignment="1">
      <alignment horizontal="left" vertical="center" wrapText="1"/>
    </xf>
    <xf numFmtId="0" fontId="24" fillId="2" borderId="62" xfId="0" applyFont="1" applyFill="1" applyBorder="1" applyAlignment="1">
      <alignment horizontal="left" vertical="center" wrapText="1"/>
    </xf>
    <xf numFmtId="0" fontId="25" fillId="3" borderId="44" xfId="4" applyFont="1" applyFill="1" applyBorder="1" applyAlignment="1">
      <alignment horizontal="center" vertical="center" wrapText="1"/>
    </xf>
    <xf numFmtId="0" fontId="25" fillId="3" borderId="45" xfId="4" applyFont="1" applyFill="1" applyBorder="1" applyAlignment="1">
      <alignment horizontal="center" vertical="center" wrapText="1"/>
    </xf>
    <xf numFmtId="0" fontId="25" fillId="3" borderId="46" xfId="4" applyFont="1" applyFill="1" applyBorder="1" applyAlignment="1">
      <alignment horizontal="center" vertical="center" wrapText="1"/>
    </xf>
    <xf numFmtId="0" fontId="25" fillId="2" borderId="47" xfId="0" applyFont="1" applyFill="1" applyBorder="1" applyAlignment="1">
      <alignment horizontal="left" vertical="center" wrapText="1"/>
    </xf>
    <xf numFmtId="0" fontId="25" fillId="2" borderId="45" xfId="0" applyFont="1" applyFill="1" applyBorder="1" applyAlignment="1">
      <alignment horizontal="left" vertical="center" wrapText="1"/>
    </xf>
    <xf numFmtId="0" fontId="25" fillId="2" borderId="48" xfId="0" applyFont="1" applyFill="1" applyBorder="1" applyAlignment="1">
      <alignment horizontal="left" vertical="center" wrapText="1"/>
    </xf>
    <xf numFmtId="0" fontId="25" fillId="6" borderId="37" xfId="0" applyFont="1" applyFill="1" applyBorder="1" applyAlignment="1">
      <alignment horizontal="center" wrapText="1"/>
    </xf>
    <xf numFmtId="0" fontId="25" fillId="6" borderId="38" xfId="0" applyFont="1" applyFill="1" applyBorder="1" applyAlignment="1">
      <alignment horizontal="center" wrapText="1"/>
    </xf>
    <xf numFmtId="0" fontId="24" fillId="2" borderId="56" xfId="0" applyFont="1" applyFill="1" applyBorder="1" applyAlignment="1">
      <alignment horizontal="left" vertical="top" wrapText="1"/>
    </xf>
    <xf numFmtId="0" fontId="24" fillId="2" borderId="36" xfId="0" applyFont="1" applyFill="1" applyBorder="1" applyAlignment="1">
      <alignment horizontal="left" vertical="top" wrapText="1"/>
    </xf>
    <xf numFmtId="0" fontId="24" fillId="2" borderId="57" xfId="0" applyFont="1" applyFill="1" applyBorder="1" applyAlignment="1">
      <alignment horizontal="left" vertical="top" wrapText="1"/>
    </xf>
    <xf numFmtId="0" fontId="24" fillId="4" borderId="0" xfId="0" applyFont="1" applyFill="1" applyAlignment="1">
      <alignment horizontal="center" vertical="center" wrapText="1"/>
    </xf>
    <xf numFmtId="0" fontId="24" fillId="4" borderId="40" xfId="0" applyFont="1" applyFill="1" applyBorder="1" applyAlignment="1">
      <alignment horizontal="center" vertical="center" wrapText="1"/>
    </xf>
    <xf numFmtId="0" fontId="13" fillId="6" borderId="39" xfId="0" applyFont="1" applyFill="1" applyBorder="1" applyAlignment="1">
      <alignment horizontal="center" wrapText="1"/>
    </xf>
    <xf numFmtId="0" fontId="13" fillId="6" borderId="40" xfId="0" applyFont="1" applyFill="1" applyBorder="1" applyAlignment="1">
      <alignment horizontal="center" wrapText="1"/>
    </xf>
    <xf numFmtId="0" fontId="25" fillId="5" borderId="30" xfId="0" applyFont="1" applyFill="1" applyBorder="1" applyAlignment="1">
      <alignment horizontal="center" wrapText="1"/>
    </xf>
    <xf numFmtId="0" fontId="25" fillId="5" borderId="31" xfId="0" applyFont="1" applyFill="1" applyBorder="1" applyAlignment="1">
      <alignment horizontal="center" wrapText="1"/>
    </xf>
    <xf numFmtId="0" fontId="25" fillId="3" borderId="19" xfId="0" applyFont="1" applyFill="1" applyBorder="1" applyAlignment="1">
      <alignment horizontal="center" vertical="center" wrapText="1"/>
    </xf>
    <xf numFmtId="0" fontId="27" fillId="3" borderId="0" xfId="0" applyFont="1" applyFill="1" applyAlignment="1">
      <alignment horizontal="center" vertical="center" wrapText="1"/>
    </xf>
    <xf numFmtId="0" fontId="27" fillId="3" borderId="20" xfId="0" applyFont="1" applyFill="1" applyBorder="1" applyAlignment="1">
      <alignment horizontal="center" vertical="center" wrapText="1"/>
    </xf>
    <xf numFmtId="0" fontId="24" fillId="2" borderId="16" xfId="0" applyFont="1" applyFill="1" applyBorder="1" applyAlignment="1">
      <alignment horizontal="left" vertical="top" wrapText="1"/>
    </xf>
    <xf numFmtId="0" fontId="24" fillId="2" borderId="17" xfId="0" applyFont="1" applyFill="1" applyBorder="1" applyAlignment="1">
      <alignment horizontal="left" vertical="top" wrapText="1"/>
    </xf>
    <xf numFmtId="0" fontId="24" fillId="2" borderId="18" xfId="0" applyFont="1" applyFill="1" applyBorder="1" applyAlignment="1">
      <alignment horizontal="left" vertical="top" wrapText="1"/>
    </xf>
    <xf numFmtId="0" fontId="24" fillId="2" borderId="19" xfId="0" applyFont="1" applyFill="1" applyBorder="1" applyAlignment="1">
      <alignment horizontal="left" vertical="top" wrapText="1"/>
    </xf>
    <xf numFmtId="0" fontId="24" fillId="2" borderId="0" xfId="0" applyFont="1" applyFill="1" applyAlignment="1">
      <alignment horizontal="left" vertical="top" wrapText="1"/>
    </xf>
    <xf numFmtId="0" fontId="24" fillId="2" borderId="20" xfId="0" applyFont="1" applyFill="1" applyBorder="1" applyAlignment="1">
      <alignment horizontal="left" vertical="top" wrapText="1"/>
    </xf>
    <xf numFmtId="0" fontId="24" fillId="2" borderId="21" xfId="0" applyFont="1" applyFill="1" applyBorder="1" applyAlignment="1">
      <alignment horizontal="left" vertical="top" wrapText="1"/>
    </xf>
    <xf numFmtId="0" fontId="24" fillId="2" borderId="22" xfId="0" applyFont="1" applyFill="1" applyBorder="1" applyAlignment="1">
      <alignment horizontal="left" vertical="top" wrapText="1"/>
    </xf>
    <xf numFmtId="0" fontId="24" fillId="2" borderId="23" xfId="0" applyFont="1" applyFill="1" applyBorder="1" applyAlignment="1">
      <alignment horizontal="left" vertical="top" wrapText="1"/>
    </xf>
    <xf numFmtId="0" fontId="24" fillId="5" borderId="0" xfId="0" applyFont="1" applyFill="1" applyAlignment="1">
      <alignment horizontal="center" vertical="center" wrapText="1"/>
    </xf>
    <xf numFmtId="0" fontId="24" fillId="5" borderId="20"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20" xfId="0" applyFont="1" applyFill="1" applyBorder="1" applyAlignment="1">
      <alignment horizontal="center" vertical="center" wrapText="1"/>
    </xf>
    <xf numFmtId="0" fontId="28" fillId="2" borderId="16" xfId="0" applyFont="1" applyFill="1" applyBorder="1" applyAlignment="1">
      <alignment horizontal="left" wrapText="1"/>
    </xf>
    <xf numFmtId="0" fontId="28" fillId="2" borderId="17" xfId="0" applyFont="1" applyFill="1" applyBorder="1" applyAlignment="1">
      <alignment horizontal="left" wrapText="1"/>
    </xf>
    <xf numFmtId="0" fontId="28" fillId="2" borderId="18" xfId="0" applyFont="1" applyFill="1" applyBorder="1" applyAlignment="1">
      <alignment horizontal="left" wrapText="1"/>
    </xf>
    <xf numFmtId="0" fontId="28" fillId="2" borderId="19" xfId="0" applyFont="1" applyFill="1" applyBorder="1" applyAlignment="1">
      <alignment horizontal="left" wrapText="1"/>
    </xf>
    <xf numFmtId="0" fontId="28" fillId="2" borderId="20" xfId="0" applyFont="1" applyFill="1" applyBorder="1" applyAlignment="1">
      <alignment horizontal="left" wrapText="1"/>
    </xf>
    <xf numFmtId="0" fontId="28" fillId="2" borderId="21" xfId="0" applyFont="1" applyFill="1" applyBorder="1" applyAlignment="1">
      <alignment horizontal="left" wrapText="1"/>
    </xf>
    <xf numFmtId="0" fontId="28" fillId="2" borderId="22" xfId="0" applyFont="1" applyFill="1" applyBorder="1" applyAlignment="1">
      <alignment horizontal="left" wrapText="1"/>
    </xf>
    <xf numFmtId="0" fontId="28" fillId="2" borderId="23" xfId="0" applyFont="1" applyFill="1" applyBorder="1" applyAlignment="1">
      <alignment horizontal="left" wrapText="1"/>
    </xf>
    <xf numFmtId="0" fontId="6" fillId="2" borderId="80" xfId="0" applyFont="1" applyFill="1" applyBorder="1" applyAlignment="1">
      <alignment horizontal="left" vertical="center" wrapText="1"/>
    </xf>
    <xf numFmtId="0" fontId="24" fillId="2" borderId="50" xfId="0" applyFont="1" applyFill="1" applyBorder="1" applyAlignment="1">
      <alignment horizontal="left" vertical="center" wrapText="1"/>
    </xf>
    <xf numFmtId="0" fontId="24" fillId="2" borderId="34" xfId="0" applyFont="1" applyFill="1" applyBorder="1" applyAlignment="1">
      <alignment horizontal="left" vertical="center" wrapText="1"/>
    </xf>
    <xf numFmtId="0" fontId="24" fillId="2" borderId="51" xfId="0" applyFont="1" applyFill="1" applyBorder="1" applyAlignment="1">
      <alignment horizontal="left" vertical="center" wrapText="1"/>
    </xf>
    <xf numFmtId="0" fontId="25" fillId="7" borderId="58" xfId="4" applyFont="1" applyFill="1" applyBorder="1" applyAlignment="1">
      <alignment horizontal="center" vertical="center" wrapText="1"/>
    </xf>
    <xf numFmtId="0" fontId="25" fillId="7" borderId="59" xfId="4" applyFont="1" applyFill="1" applyBorder="1" applyAlignment="1">
      <alignment horizontal="center" vertical="center" wrapText="1"/>
    </xf>
    <xf numFmtId="0" fontId="25" fillId="7" borderId="55" xfId="4" applyFont="1" applyFill="1" applyBorder="1" applyAlignment="1">
      <alignment horizontal="center" vertical="center" wrapText="1"/>
    </xf>
  </cellXfs>
  <cellStyles count="5">
    <cellStyle name="Hipervínculo" xfId="3" builtinId="8"/>
    <cellStyle name="Moneda" xfId="1" builtinId="4"/>
    <cellStyle name="Normal" xfId="0" builtinId="0"/>
    <cellStyle name="Normal 2" xfId="4"/>
    <cellStyle name="Porcentaje" xfId="2" builtinId="5"/>
  </cellStyles>
  <dxfs count="0"/>
  <tableStyles count="0" defaultTableStyle="TableStyleMedium2" defaultPivotStyle="PivotStyleLight16"/>
  <colors>
    <mruColors>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2.jpeg"/><Relationship Id="rId7" Type="http://schemas.openxmlformats.org/officeDocument/2006/relationships/image" Target="../media/image6.jpeg"/><Relationship Id="rId12" Type="http://schemas.openxmlformats.org/officeDocument/2006/relationships/image" Target="../media/image11.png"/><Relationship Id="rId17" Type="http://schemas.openxmlformats.org/officeDocument/2006/relationships/image" Target="../media/image15.png"/><Relationship Id="rId2" Type="http://schemas.openxmlformats.org/officeDocument/2006/relationships/image" Target="../media/image1.jpeg"/><Relationship Id="rId16" Type="http://schemas.microsoft.com/office/2007/relationships/hdphoto" Target="../media/hdphoto1.wdp"/><Relationship Id="rId1" Type="http://schemas.openxmlformats.org/officeDocument/2006/relationships/hyperlink" Target="#Men&#250;!A1"/><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jpeg"/><Relationship Id="rId15" Type="http://schemas.openxmlformats.org/officeDocument/2006/relationships/image" Target="../media/image14.pn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hyperlink" Target="#Men&#250;!A1"/></Relationships>
</file>

<file path=xl/drawings/_rels/drawing3.xml.rels><?xml version="1.0" encoding="UTF-8" standalone="yes"?>
<Relationships xmlns="http://schemas.openxmlformats.org/package/2006/relationships"><Relationship Id="rId1" Type="http://schemas.openxmlformats.org/officeDocument/2006/relationships/hyperlink" Target="#Men&#250;!A1"/></Relationships>
</file>

<file path=xl/drawings/_rels/drawing4.xml.rels><?xml version="1.0" encoding="UTF-8" standalone="yes"?>
<Relationships xmlns="http://schemas.openxmlformats.org/package/2006/relationships"><Relationship Id="rId1" Type="http://schemas.openxmlformats.org/officeDocument/2006/relationships/hyperlink" Target="#Men&#250;!A1"/></Relationships>
</file>

<file path=xl/drawings/_rels/drawing5.xml.rels><?xml version="1.0" encoding="UTF-8" standalone="yes"?>
<Relationships xmlns="http://schemas.openxmlformats.org/package/2006/relationships"><Relationship Id="rId1" Type="http://schemas.openxmlformats.org/officeDocument/2006/relationships/hyperlink" Target="#Men&#250;!A1"/></Relationships>
</file>

<file path=xl/drawings/_rels/drawing6.xml.rels><?xml version="1.0" encoding="UTF-8" standalone="yes"?>
<Relationships xmlns="http://schemas.openxmlformats.org/package/2006/relationships"><Relationship Id="rId1" Type="http://schemas.openxmlformats.org/officeDocument/2006/relationships/hyperlink" Target="#Men&#250;!A1"/></Relationships>
</file>

<file path=xl/drawings/drawing1.xml><?xml version="1.0" encoding="utf-8"?>
<xdr:wsDr xmlns:xdr="http://schemas.openxmlformats.org/drawingml/2006/spreadsheetDrawing" xmlns:a="http://schemas.openxmlformats.org/drawingml/2006/main">
  <xdr:twoCellAnchor>
    <xdr:from>
      <xdr:col>10</xdr:col>
      <xdr:colOff>289560</xdr:colOff>
      <xdr:row>1</xdr:row>
      <xdr:rowOff>167640</xdr:rowOff>
    </xdr:from>
    <xdr:to>
      <xdr:col>12</xdr:col>
      <xdr:colOff>7620</xdr:colOff>
      <xdr:row>4</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4394180" y="365760"/>
          <a:ext cx="1546860" cy="105156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3" name="Flecha: hacia la izquierda 1">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14215110" y="367665"/>
          <a:ext cx="1584960" cy="104965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editAs="oneCell">
    <xdr:from>
      <xdr:col>3</xdr:col>
      <xdr:colOff>959984</xdr:colOff>
      <xdr:row>85</xdr:row>
      <xdr:rowOff>500401</xdr:rowOff>
    </xdr:from>
    <xdr:to>
      <xdr:col>5</xdr:col>
      <xdr:colOff>202271</xdr:colOff>
      <xdr:row>85</xdr:row>
      <xdr:rowOff>2626178</xdr:rowOff>
    </xdr:to>
    <xdr:pic>
      <xdr:nvPicPr>
        <xdr:cNvPr id="4" name="Imagen 3" descr="C:\Users\anyela.rodriguez\OneDrive - Universidad Libre\132_PEI_GESTIÓN DOCUMENTAL\04_ACTAS\15ACTAS_ELIMINACIÓN\2023\IMG_20230512_140021056.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65034" y="37943176"/>
          <a:ext cx="2757012" cy="2125777"/>
        </a:xfrm>
        <a:prstGeom prst="rect">
          <a:avLst/>
        </a:prstGeom>
        <a:noFill/>
        <a:ln>
          <a:noFill/>
        </a:ln>
      </xdr:spPr>
    </xdr:pic>
    <xdr:clientData/>
  </xdr:twoCellAnchor>
  <xdr:twoCellAnchor editAs="oneCell">
    <xdr:from>
      <xdr:col>1</xdr:col>
      <xdr:colOff>61231</xdr:colOff>
      <xdr:row>85</xdr:row>
      <xdr:rowOff>503463</xdr:rowOff>
    </xdr:from>
    <xdr:to>
      <xdr:col>3</xdr:col>
      <xdr:colOff>870857</xdr:colOff>
      <xdr:row>85</xdr:row>
      <xdr:rowOff>2611890</xdr:rowOff>
    </xdr:to>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9381" y="37946238"/>
          <a:ext cx="2676526" cy="2108427"/>
        </a:xfrm>
        <a:prstGeom prst="rect">
          <a:avLst/>
        </a:prstGeom>
      </xdr:spPr>
    </xdr:pic>
    <xdr:clientData/>
  </xdr:twoCellAnchor>
  <xdr:twoCellAnchor editAs="oneCell">
    <xdr:from>
      <xdr:col>5</xdr:col>
      <xdr:colOff>296636</xdr:colOff>
      <xdr:row>85</xdr:row>
      <xdr:rowOff>480239</xdr:rowOff>
    </xdr:from>
    <xdr:to>
      <xdr:col>5</xdr:col>
      <xdr:colOff>3030311</xdr:colOff>
      <xdr:row>85</xdr:row>
      <xdr:rowOff>2626178</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16411" y="37923014"/>
          <a:ext cx="2733675" cy="2145939"/>
        </a:xfrm>
        <a:prstGeom prst="rect">
          <a:avLst/>
        </a:prstGeom>
      </xdr:spPr>
    </xdr:pic>
    <xdr:clientData/>
  </xdr:twoCellAnchor>
  <xdr:twoCellAnchor editAs="oneCell">
    <xdr:from>
      <xdr:col>5</xdr:col>
      <xdr:colOff>3148010</xdr:colOff>
      <xdr:row>85</xdr:row>
      <xdr:rowOff>471394</xdr:rowOff>
    </xdr:from>
    <xdr:to>
      <xdr:col>7</xdr:col>
      <xdr:colOff>1154224</xdr:colOff>
      <xdr:row>85</xdr:row>
      <xdr:rowOff>2626177</xdr:rowOff>
    </xdr:to>
    <xdr:pic>
      <xdr:nvPicPr>
        <xdr:cNvPr id="7" name="Imagen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67785" y="37914169"/>
          <a:ext cx="2644889" cy="2154783"/>
        </a:xfrm>
        <a:prstGeom prst="rect">
          <a:avLst/>
        </a:prstGeom>
      </xdr:spPr>
    </xdr:pic>
    <xdr:clientData/>
  </xdr:twoCellAnchor>
  <xdr:twoCellAnchor editAs="oneCell">
    <xdr:from>
      <xdr:col>4</xdr:col>
      <xdr:colOff>244929</xdr:colOff>
      <xdr:row>86</xdr:row>
      <xdr:rowOff>449040</xdr:rowOff>
    </xdr:from>
    <xdr:to>
      <xdr:col>5</xdr:col>
      <xdr:colOff>947057</xdr:colOff>
      <xdr:row>86</xdr:row>
      <xdr:rowOff>3619500</xdr:rowOff>
    </xdr:to>
    <xdr:pic>
      <xdr:nvPicPr>
        <xdr:cNvPr id="8" name="Imagen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6354" y="40815990"/>
          <a:ext cx="2740478" cy="3170460"/>
        </a:xfrm>
        <a:prstGeom prst="rect">
          <a:avLst/>
        </a:prstGeom>
      </xdr:spPr>
    </xdr:pic>
    <xdr:clientData/>
  </xdr:twoCellAnchor>
  <xdr:twoCellAnchor editAs="oneCell">
    <xdr:from>
      <xdr:col>5</xdr:col>
      <xdr:colOff>1135107</xdr:colOff>
      <xdr:row>86</xdr:row>
      <xdr:rowOff>429713</xdr:rowOff>
    </xdr:from>
    <xdr:to>
      <xdr:col>6</xdr:col>
      <xdr:colOff>843642</xdr:colOff>
      <xdr:row>86</xdr:row>
      <xdr:rowOff>3633106</xdr:rowOff>
    </xdr:to>
    <xdr:pic>
      <xdr:nvPicPr>
        <xdr:cNvPr id="9" name="Imagen 8" descr="C:\Users\anyela.rodriguez\OneDrive - Universidad Libre\132_PEI_GESTIÓN DOCUMENTAL\04_ACTAS\15ACTAS_ELIMINACIÓN\2023\IMG_20230512_140312453_MP.jpg">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6817178" y="40934367"/>
          <a:ext cx="3203393" cy="2927985"/>
        </a:xfrm>
        <a:prstGeom prst="rect">
          <a:avLst/>
        </a:prstGeom>
        <a:noFill/>
        <a:ln>
          <a:noFill/>
        </a:ln>
      </xdr:spPr>
    </xdr:pic>
    <xdr:clientData/>
  </xdr:twoCellAnchor>
  <xdr:twoCellAnchor editAs="oneCell">
    <xdr:from>
      <xdr:col>3</xdr:col>
      <xdr:colOff>815522</xdr:colOff>
      <xdr:row>87</xdr:row>
      <xdr:rowOff>530682</xdr:rowOff>
    </xdr:from>
    <xdr:to>
      <xdr:col>4</xdr:col>
      <xdr:colOff>1803764</xdr:colOff>
      <xdr:row>87</xdr:row>
      <xdr:rowOff>3714753</xdr:rowOff>
    </xdr:to>
    <xdr:pic>
      <xdr:nvPicPr>
        <xdr:cNvPr id="10" name="Imagen 9" descr="C:\Users\anyela.rodriguez\OneDrive - Universidad Libre\132_PEI_GESTIÓN DOCUMENTAL\04_ACTAS\15ACTAS_ELIMINACIÓN\2023\IMG_20230512_140304343_MP.jpg">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2760845" y="44943534"/>
          <a:ext cx="3184071" cy="2464617"/>
        </a:xfrm>
        <a:prstGeom prst="rect">
          <a:avLst/>
        </a:prstGeom>
        <a:noFill/>
        <a:ln>
          <a:noFill/>
        </a:ln>
      </xdr:spPr>
    </xdr:pic>
    <xdr:clientData/>
  </xdr:twoCellAnchor>
  <xdr:twoCellAnchor editAs="oneCell">
    <xdr:from>
      <xdr:col>1</xdr:col>
      <xdr:colOff>174624</xdr:colOff>
      <xdr:row>87</xdr:row>
      <xdr:rowOff>510267</xdr:rowOff>
    </xdr:from>
    <xdr:to>
      <xdr:col>3</xdr:col>
      <xdr:colOff>717459</xdr:colOff>
      <xdr:row>87</xdr:row>
      <xdr:rowOff>3701142</xdr:rowOff>
    </xdr:to>
    <xdr:pic>
      <xdr:nvPicPr>
        <xdr:cNvPr id="11" name="Imagen 10" descr="C:\Users\anyela.rodriguez\OneDrive - Universidad Libre\132_PEI_GESTIÓN DOCUMENTAL\04_ACTAS\15ACTAS_ELIMINACIÓN\2023\IMG_20230512_135746197.jpg">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222204" y="44953962"/>
          <a:ext cx="3190875" cy="2409735"/>
        </a:xfrm>
        <a:prstGeom prst="rect">
          <a:avLst/>
        </a:prstGeom>
        <a:noFill/>
        <a:ln>
          <a:noFill/>
        </a:ln>
      </xdr:spPr>
    </xdr:pic>
    <xdr:clientData/>
  </xdr:twoCellAnchor>
  <xdr:twoCellAnchor editAs="oneCell">
    <xdr:from>
      <xdr:col>4</xdr:col>
      <xdr:colOff>1978750</xdr:colOff>
      <xdr:row>87</xdr:row>
      <xdr:rowOff>510994</xdr:rowOff>
    </xdr:from>
    <xdr:to>
      <xdr:col>5</xdr:col>
      <xdr:colOff>2337978</xdr:colOff>
      <xdr:row>87</xdr:row>
      <xdr:rowOff>3684724</xdr:rowOff>
    </xdr:to>
    <xdr:pic>
      <xdr:nvPicPr>
        <xdr:cNvPr id="12" name="Imagen 11" descr="C:\Users\anyela.rodriguez\OneDrive - Universidad Libre\132_PEI_GESTIÓN DOCUMENTAL\04_ACTAS\15ACTAS_ELIMINACIÓN\2023\IMG_20230512_140312453_MP.jpg">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5372099" y="44952195"/>
          <a:ext cx="3173730" cy="2397578"/>
        </a:xfrm>
        <a:prstGeom prst="rect">
          <a:avLst/>
        </a:prstGeom>
        <a:noFill/>
        <a:ln>
          <a:noFill/>
        </a:ln>
      </xdr:spPr>
    </xdr:pic>
    <xdr:clientData/>
  </xdr:twoCellAnchor>
  <xdr:twoCellAnchor editAs="oneCell">
    <xdr:from>
      <xdr:col>5</xdr:col>
      <xdr:colOff>2481580</xdr:colOff>
      <xdr:row>87</xdr:row>
      <xdr:rowOff>510996</xdr:rowOff>
    </xdr:from>
    <xdr:to>
      <xdr:col>7</xdr:col>
      <xdr:colOff>305345</xdr:colOff>
      <xdr:row>87</xdr:row>
      <xdr:rowOff>3682821</xdr:rowOff>
    </xdr:to>
    <xdr:pic>
      <xdr:nvPicPr>
        <xdr:cNvPr id="13" name="Imagen 12" descr="C:\Users\anyela.rodriguez\OneDrive - Universidad Libre\132_PEI_GESTIÓN DOCUMENTAL\04_ACTAS\15ACTAS_ELIMINACIÓN\2023\IMG_20230512_135800206.jpg">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5400000">
          <a:off x="7946662" y="44918814"/>
          <a:ext cx="3171825" cy="2462440"/>
        </a:xfrm>
        <a:prstGeom prst="rect">
          <a:avLst/>
        </a:prstGeom>
        <a:noFill/>
        <a:ln>
          <a:noFill/>
        </a:ln>
      </xdr:spPr>
    </xdr:pic>
    <xdr:clientData/>
  </xdr:twoCellAnchor>
  <xdr:twoCellAnchor editAs="oneCell">
    <xdr:from>
      <xdr:col>7</xdr:col>
      <xdr:colOff>408215</xdr:colOff>
      <xdr:row>87</xdr:row>
      <xdr:rowOff>517071</xdr:rowOff>
    </xdr:from>
    <xdr:to>
      <xdr:col>9</xdr:col>
      <xdr:colOff>796744</xdr:colOff>
      <xdr:row>87</xdr:row>
      <xdr:rowOff>3687536</xdr:rowOff>
    </xdr:to>
    <xdr:pic>
      <xdr:nvPicPr>
        <xdr:cNvPr id="14" name="Imagen 13">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866665" y="44570196"/>
          <a:ext cx="2922179" cy="3170465"/>
        </a:xfrm>
        <a:prstGeom prst="rect">
          <a:avLst/>
        </a:prstGeom>
      </xdr:spPr>
    </xdr:pic>
    <xdr:clientData/>
  </xdr:twoCellAnchor>
  <xdr:twoCellAnchor editAs="oneCell">
    <xdr:from>
      <xdr:col>1</xdr:col>
      <xdr:colOff>258536</xdr:colOff>
      <xdr:row>88</xdr:row>
      <xdr:rowOff>1091111</xdr:rowOff>
    </xdr:from>
    <xdr:to>
      <xdr:col>3</xdr:col>
      <xdr:colOff>314326</xdr:colOff>
      <xdr:row>88</xdr:row>
      <xdr:rowOff>3563166</xdr:rowOff>
    </xdr:to>
    <xdr:pic>
      <xdr:nvPicPr>
        <xdr:cNvPr id="15" name="Imagen 14">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6686" y="48954236"/>
          <a:ext cx="1922690" cy="2472055"/>
        </a:xfrm>
        <a:prstGeom prst="rect">
          <a:avLst/>
        </a:prstGeom>
      </xdr:spPr>
    </xdr:pic>
    <xdr:clientData/>
  </xdr:twoCellAnchor>
  <xdr:twoCellAnchor editAs="oneCell">
    <xdr:from>
      <xdr:col>3</xdr:col>
      <xdr:colOff>399415</xdr:colOff>
      <xdr:row>88</xdr:row>
      <xdr:rowOff>1088571</xdr:rowOff>
    </xdr:from>
    <xdr:to>
      <xdr:col>4</xdr:col>
      <xdr:colOff>803457</xdr:colOff>
      <xdr:row>88</xdr:row>
      <xdr:rowOff>3555546</xdr:rowOff>
    </xdr:to>
    <xdr:pic>
      <xdr:nvPicPr>
        <xdr:cNvPr id="16" name="Imagen 15">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704465" y="48951696"/>
          <a:ext cx="1880417" cy="2466975"/>
        </a:xfrm>
        <a:prstGeom prst="rect">
          <a:avLst/>
        </a:prstGeom>
      </xdr:spPr>
    </xdr:pic>
    <xdr:clientData/>
  </xdr:twoCellAnchor>
  <xdr:twoCellAnchor editAs="oneCell">
    <xdr:from>
      <xdr:col>4</xdr:col>
      <xdr:colOff>919843</xdr:colOff>
      <xdr:row>88</xdr:row>
      <xdr:rowOff>1096190</xdr:rowOff>
    </xdr:from>
    <xdr:to>
      <xdr:col>5</xdr:col>
      <xdr:colOff>1592035</xdr:colOff>
      <xdr:row>88</xdr:row>
      <xdr:rowOff>3551463</xdr:rowOff>
    </xdr:to>
    <xdr:pic>
      <xdr:nvPicPr>
        <xdr:cNvPr id="17" name="Imagen 16">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701268" y="48959315"/>
          <a:ext cx="2710542" cy="2455273"/>
        </a:xfrm>
        <a:prstGeom prst="rect">
          <a:avLst/>
        </a:prstGeom>
      </xdr:spPr>
    </xdr:pic>
    <xdr:clientData/>
  </xdr:twoCellAnchor>
  <xdr:twoCellAnchor editAs="oneCell">
    <xdr:from>
      <xdr:col>5</xdr:col>
      <xdr:colOff>1749877</xdr:colOff>
      <xdr:row>88</xdr:row>
      <xdr:rowOff>1137014</xdr:rowOff>
    </xdr:from>
    <xdr:to>
      <xdr:col>7</xdr:col>
      <xdr:colOff>27215</xdr:colOff>
      <xdr:row>88</xdr:row>
      <xdr:rowOff>3565072</xdr:rowOff>
    </xdr:to>
    <xdr:pic>
      <xdr:nvPicPr>
        <xdr:cNvPr id="18" name="Imagen 17">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colorTemperature colorTemp="7200"/>
                  </a14:imgEffect>
                </a14:imgLayer>
              </a14:imgProps>
            </a:ext>
            <a:ext uri="{28A0092B-C50C-407E-A947-70E740481C1C}">
              <a14:useLocalDpi xmlns:a14="http://schemas.microsoft.com/office/drawing/2010/main" val="0"/>
            </a:ext>
          </a:extLst>
        </a:blip>
        <a:stretch>
          <a:fillRect/>
        </a:stretch>
      </xdr:blipFill>
      <xdr:spPr>
        <a:xfrm>
          <a:off x="7569652" y="49000139"/>
          <a:ext cx="2916013" cy="2428058"/>
        </a:xfrm>
        <a:prstGeom prst="rect">
          <a:avLst/>
        </a:prstGeom>
      </xdr:spPr>
    </xdr:pic>
    <xdr:clientData/>
  </xdr:twoCellAnchor>
  <xdr:twoCellAnchor editAs="oneCell">
    <xdr:from>
      <xdr:col>1</xdr:col>
      <xdr:colOff>500063</xdr:colOff>
      <xdr:row>162</xdr:row>
      <xdr:rowOff>738188</xdr:rowOff>
    </xdr:from>
    <xdr:to>
      <xdr:col>6</xdr:col>
      <xdr:colOff>448989</xdr:colOff>
      <xdr:row>165</xdr:row>
      <xdr:rowOff>1647191</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7"/>
        <a:stretch>
          <a:fillRect/>
        </a:stretch>
      </xdr:blipFill>
      <xdr:spPr>
        <a:xfrm>
          <a:off x="938213" y="81367313"/>
          <a:ext cx="8550001" cy="5080953"/>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289560</xdr:colOff>
      <xdr:row>1</xdr:row>
      <xdr:rowOff>167640</xdr:rowOff>
    </xdr:from>
    <xdr:to>
      <xdr:col>12</xdr:col>
      <xdr:colOff>7620</xdr:colOff>
      <xdr:row>4</xdr:row>
      <xdr:rowOff>312420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4394180" y="365760"/>
          <a:ext cx="1546860" cy="79248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4392275" y="371475"/>
          <a:ext cx="1552575" cy="104775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289560</xdr:colOff>
      <xdr:row>1</xdr:row>
      <xdr:rowOff>167640</xdr:rowOff>
    </xdr:from>
    <xdr:to>
      <xdr:col>12</xdr:col>
      <xdr:colOff>7620</xdr:colOff>
      <xdr:row>4</xdr:row>
      <xdr:rowOff>312420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14394180" y="365760"/>
          <a:ext cx="1546860" cy="100584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4392275" y="371475"/>
          <a:ext cx="1552575" cy="104775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4" name="Flecha: hacia la izquierda 2">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4710410" y="367665"/>
          <a:ext cx="1584960" cy="104965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5" name="Flecha: hacia la izquierda 1">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4710410" y="367665"/>
          <a:ext cx="1584960" cy="104965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289560</xdr:colOff>
      <xdr:row>1</xdr:row>
      <xdr:rowOff>167640</xdr:rowOff>
    </xdr:from>
    <xdr:to>
      <xdr:col>12</xdr:col>
      <xdr:colOff>7620</xdr:colOff>
      <xdr:row>4</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392275" y="371475"/>
          <a:ext cx="1552575" cy="100012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4392275" y="371475"/>
          <a:ext cx="1552575" cy="104775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14392275" y="371475"/>
          <a:ext cx="1552575" cy="104775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0</xdr:row>
      <xdr:rowOff>167640</xdr:rowOff>
    </xdr:from>
    <xdr:to>
      <xdr:col>12</xdr:col>
      <xdr:colOff>7620</xdr:colOff>
      <xdr:row>2</xdr:row>
      <xdr:rowOff>312420</xdr:rowOff>
    </xdr:to>
    <xdr:sp macro="" textlink="">
      <xdr:nvSpPr>
        <xdr:cNvPr id="5" name="Flecha: hacia la izquierda 1">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4710410" y="167640"/>
          <a:ext cx="1584960" cy="70675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289560</xdr:colOff>
      <xdr:row>1</xdr:row>
      <xdr:rowOff>167640</xdr:rowOff>
    </xdr:from>
    <xdr:to>
      <xdr:col>12</xdr:col>
      <xdr:colOff>7620</xdr:colOff>
      <xdr:row>4</xdr:row>
      <xdr:rowOff>312420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14394180" y="365760"/>
          <a:ext cx="1546860" cy="100584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4392275" y="371475"/>
          <a:ext cx="1552575" cy="104775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14392275" y="371475"/>
          <a:ext cx="1552575" cy="104775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14392275" y="371475"/>
          <a:ext cx="1552575" cy="104775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4392275" y="371475"/>
          <a:ext cx="1552575" cy="104775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7" name="Flecha: hacia la izquierda 6">
          <a:hlinkClick xmlns:r="http://schemas.openxmlformats.org/officeDocument/2006/relationships" r:id="rId1"/>
          <a:extLst>
            <a:ext uri="{FF2B5EF4-FFF2-40B4-BE49-F238E27FC236}">
              <a16:creationId xmlns:a16="http://schemas.microsoft.com/office/drawing/2014/main" id="{00000000-0008-0000-0500-000007000000}"/>
            </a:ext>
          </a:extLst>
        </xdr:cNvPr>
        <xdr:cNvSpPr/>
      </xdr:nvSpPr>
      <xdr:spPr>
        <a:xfrm>
          <a:off x="14392275" y="371475"/>
          <a:ext cx="1552575" cy="104775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289560</xdr:colOff>
      <xdr:row>1</xdr:row>
      <xdr:rowOff>167640</xdr:rowOff>
    </xdr:from>
    <xdr:to>
      <xdr:col>12</xdr:col>
      <xdr:colOff>7620</xdr:colOff>
      <xdr:row>4</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3395960" y="167640"/>
          <a:ext cx="1546860" cy="81534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1</xdr:row>
      <xdr:rowOff>167640</xdr:rowOff>
    </xdr:from>
    <xdr:to>
      <xdr:col>12</xdr:col>
      <xdr:colOff>7620</xdr:colOff>
      <xdr:row>4</xdr:row>
      <xdr:rowOff>312420</xdr:rowOff>
    </xdr:to>
    <xdr:sp macro="" textlink="">
      <xdr:nvSpPr>
        <xdr:cNvPr id="3" name="Flecha: hacia la izquierda 1">
          <a:hlinkClick xmlns:r="http://schemas.openxmlformats.org/officeDocument/2006/relationships" r:id="rId1"/>
          <a:extLst>
            <a:ext uri="{FF2B5EF4-FFF2-40B4-BE49-F238E27FC236}">
              <a16:creationId xmlns:a16="http://schemas.microsoft.com/office/drawing/2014/main" id="{B3A16FE0-C73F-4930-8003-5DB808B73602}"/>
            </a:ext>
          </a:extLst>
        </xdr:cNvPr>
        <xdr:cNvSpPr/>
      </xdr:nvSpPr>
      <xdr:spPr>
        <a:xfrm>
          <a:off x="13996035" y="367665"/>
          <a:ext cx="1584960" cy="104965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3"/>
  <sheetViews>
    <sheetView topLeftCell="A49" zoomScale="70" zoomScaleNormal="70" workbookViewId="0">
      <selection activeCell="B68" sqref="B68:J68"/>
    </sheetView>
  </sheetViews>
  <sheetFormatPr baseColWidth="10" defaultColWidth="11.5546875" defaultRowHeight="15" x14ac:dyDescent="0.2"/>
  <cols>
    <col min="1" max="1" width="3.6640625" customWidth="1"/>
    <col min="2" max="2" width="19.109375" customWidth="1"/>
    <col min="3" max="3" width="17.21875" customWidth="1"/>
    <col min="4" max="4" width="16.88671875" customWidth="1"/>
    <col min="6" max="6" width="11.88671875" bestFit="1" customWidth="1"/>
    <col min="9" max="9" width="28.77734375" customWidth="1"/>
    <col min="10" max="10" width="33.77734375" customWidth="1"/>
    <col min="11" max="11" width="33.21875" customWidth="1"/>
    <col min="12" max="12" width="27.77734375" customWidth="1"/>
  </cols>
  <sheetData>
    <row r="2" spans="1:12" s="5" customFormat="1" ht="37.15" customHeight="1" x14ac:dyDescent="0.2">
      <c r="A2" s="1"/>
      <c r="B2" s="2" t="s">
        <v>0</v>
      </c>
      <c r="C2" s="166">
        <v>23</v>
      </c>
      <c r="D2" s="167"/>
      <c r="E2" s="168" t="s">
        <v>126</v>
      </c>
      <c r="F2" s="169"/>
      <c r="G2" s="169"/>
      <c r="H2" s="169"/>
      <c r="I2" s="3" t="s">
        <v>1</v>
      </c>
      <c r="J2" s="3" t="s">
        <v>26</v>
      </c>
      <c r="K2" s="4" t="s">
        <v>27</v>
      </c>
    </row>
    <row r="3" spans="1:12" s="5" customFormat="1" ht="15.75" x14ac:dyDescent="0.25">
      <c r="A3" s="1"/>
      <c r="B3" s="6" t="s">
        <v>2</v>
      </c>
      <c r="C3" s="170" t="s">
        <v>30</v>
      </c>
      <c r="D3" s="170"/>
      <c r="E3" s="171"/>
      <c r="F3" s="172"/>
      <c r="G3" s="172"/>
      <c r="H3" s="173"/>
      <c r="I3" s="180"/>
      <c r="J3" s="55"/>
      <c r="K3" s="55"/>
    </row>
    <row r="4" spans="1:12" s="5" customFormat="1" ht="15.75" x14ac:dyDescent="0.2">
      <c r="A4" s="1"/>
      <c r="B4" s="7" t="s">
        <v>3</v>
      </c>
      <c r="C4" s="170" t="s">
        <v>125</v>
      </c>
      <c r="D4" s="170"/>
      <c r="E4" s="174"/>
      <c r="F4" s="175"/>
      <c r="G4" s="175"/>
      <c r="H4" s="176"/>
      <c r="I4" s="181"/>
      <c r="J4" s="3" t="s">
        <v>28</v>
      </c>
      <c r="K4" s="8" t="s">
        <v>29</v>
      </c>
    </row>
    <row r="5" spans="1:12" s="5" customFormat="1" ht="15.75" x14ac:dyDescent="0.25">
      <c r="A5" s="1"/>
      <c r="B5" s="6" t="s">
        <v>4</v>
      </c>
      <c r="C5" s="170" t="s">
        <v>31</v>
      </c>
      <c r="D5" s="170"/>
      <c r="E5" s="177"/>
      <c r="F5" s="178"/>
      <c r="G5" s="178"/>
      <c r="H5" s="179"/>
      <c r="I5" s="182"/>
      <c r="J5" s="13">
        <f>IF($I$3,J3/$I$3,0)</f>
        <v>0</v>
      </c>
      <c r="K5" s="13">
        <f>IF($I$3,K3/$I$3,0)</f>
        <v>0</v>
      </c>
    </row>
    <row r="6" spans="1:12" s="5" customFormat="1" x14ac:dyDescent="0.2">
      <c r="A6" s="1"/>
    </row>
    <row r="7" spans="1:12" s="5" customFormat="1" ht="31.5" x14ac:dyDescent="0.25">
      <c r="A7" s="1"/>
      <c r="B7" s="168" t="s">
        <v>5</v>
      </c>
      <c r="C7" s="169"/>
      <c r="D7" s="169"/>
      <c r="E7" s="169"/>
      <c r="F7" s="169"/>
      <c r="G7" s="169"/>
      <c r="H7" s="169"/>
      <c r="I7" s="169"/>
      <c r="J7" s="185"/>
      <c r="K7" s="9" t="s">
        <v>14</v>
      </c>
      <c r="L7" s="9" t="s">
        <v>15</v>
      </c>
    </row>
    <row r="8" spans="1:12" ht="34.15" customHeight="1" x14ac:dyDescent="0.2">
      <c r="A8" s="10"/>
      <c r="B8" s="11" t="s">
        <v>6</v>
      </c>
      <c r="C8" s="186" t="s">
        <v>34</v>
      </c>
      <c r="D8" s="187"/>
      <c r="E8" s="187"/>
      <c r="F8" s="187"/>
      <c r="G8" s="187"/>
      <c r="H8" s="187"/>
      <c r="I8" s="187"/>
      <c r="J8" s="188"/>
      <c r="K8" s="12">
        <f>+AVERAGE('GESTIÓN DOCUMENTAL'!G13,'GESTIÓN DOCUMENTAL'!G35,'GESTIÓN DOCUMENTAL'!G59,'GESTIÓN DOCUMENTAL'!G82,'GESTIÓN DOCUMENTAL'!G117,'GESTIÓN DOCUMENTAL'!G156,'GESTIÓN DOCUMENTAL'!G203,'GESTIÓN DOCUMENTAL'!G241)</f>
        <v>0.64702380952380945</v>
      </c>
      <c r="L8" s="12">
        <f>AVERAGE('GESTIÓN DOCUMENTAL'!G22,'GESTIÓN DOCUMENTAL'!G45,'GESTIÓN DOCUMENTAL'!G68,'GESTIÓN DOCUMENTAL'!G95,'GESTIÓN DOCUMENTAL'!G126,'GESTIÓN DOCUMENTAL'!G173,'GESTIÓN DOCUMENTAL'!G212,'GESTIÓN DOCUMENTAL'!G258)</f>
        <v>0</v>
      </c>
    </row>
    <row r="9" spans="1:12" ht="18" x14ac:dyDescent="0.25">
      <c r="A9" s="10"/>
      <c r="B9" s="189" t="s">
        <v>7</v>
      </c>
      <c r="C9" s="190"/>
      <c r="D9" s="190"/>
      <c r="E9" s="190"/>
      <c r="F9" s="190"/>
      <c r="G9" s="190"/>
      <c r="H9" s="190"/>
      <c r="I9" s="190"/>
      <c r="J9" s="191"/>
      <c r="K9" s="56">
        <f>AVERAGEA(K8:K8)</f>
        <v>0.64702380952380945</v>
      </c>
      <c r="L9" s="56">
        <f>AVERAGEA(L8:L8)</f>
        <v>0</v>
      </c>
    </row>
    <row r="10" spans="1:12" ht="15.6" customHeight="1" x14ac:dyDescent="0.2"/>
    <row r="11" spans="1:12" ht="15.75" x14ac:dyDescent="0.2">
      <c r="K11" s="183" t="s">
        <v>124</v>
      </c>
      <c r="L11" s="184"/>
    </row>
    <row r="12" spans="1:12" ht="18" x14ac:dyDescent="0.2">
      <c r="K12" s="164">
        <f>AVERAGE(K9+L9)/2</f>
        <v>0.32351190476190472</v>
      </c>
      <c r="L12" s="165"/>
    </row>
    <row r="14" spans="1:12" ht="15.75" thickBot="1" x14ac:dyDescent="0.25"/>
    <row r="15" spans="1:12" s="5" customFormat="1" ht="37.15" customHeight="1" thickBot="1" x14ac:dyDescent="0.25">
      <c r="A15" s="1"/>
      <c r="B15" s="71" t="s">
        <v>0</v>
      </c>
      <c r="C15" s="153">
        <v>23</v>
      </c>
      <c r="D15" s="153"/>
      <c r="E15" s="156" t="s">
        <v>127</v>
      </c>
      <c r="F15" s="156"/>
      <c r="G15" s="156"/>
      <c r="H15" s="156"/>
      <c r="I15" s="72" t="s">
        <v>1</v>
      </c>
      <c r="J15" s="72" t="s">
        <v>26</v>
      </c>
      <c r="K15" s="73" t="s">
        <v>27</v>
      </c>
    </row>
    <row r="16" spans="1:12" s="5" customFormat="1" ht="16.5" thickBot="1" x14ac:dyDescent="0.3">
      <c r="A16" s="1"/>
      <c r="B16" s="70" t="s">
        <v>2</v>
      </c>
      <c r="C16" s="154" t="s">
        <v>30</v>
      </c>
      <c r="D16" s="154"/>
      <c r="E16" s="157"/>
      <c r="F16" s="157"/>
      <c r="G16" s="157"/>
      <c r="H16" s="157"/>
      <c r="I16" s="160"/>
      <c r="J16" s="74"/>
      <c r="K16" s="75"/>
    </row>
    <row r="17" spans="1:12" s="5" customFormat="1" ht="15.75" x14ac:dyDescent="0.2">
      <c r="A17" s="1"/>
      <c r="B17" s="67" t="s">
        <v>3</v>
      </c>
      <c r="C17" s="155" t="s">
        <v>164</v>
      </c>
      <c r="D17" s="155"/>
      <c r="E17" s="158"/>
      <c r="F17" s="158"/>
      <c r="G17" s="158"/>
      <c r="H17" s="158"/>
      <c r="I17" s="161"/>
      <c r="J17" s="59" t="s">
        <v>28</v>
      </c>
      <c r="K17" s="76" t="s">
        <v>29</v>
      </c>
    </row>
    <row r="18" spans="1:12" s="5" customFormat="1" ht="30" customHeight="1" thickBot="1" x14ac:dyDescent="0.3">
      <c r="A18" s="1"/>
      <c r="B18" s="68" t="s">
        <v>4</v>
      </c>
      <c r="C18" s="163" t="s">
        <v>31</v>
      </c>
      <c r="D18" s="163"/>
      <c r="E18" s="159"/>
      <c r="F18" s="159"/>
      <c r="G18" s="159"/>
      <c r="H18" s="159"/>
      <c r="I18" s="162"/>
      <c r="J18" s="77">
        <f>IF($I$3,J16/$I$3,0)</f>
        <v>0</v>
      </c>
      <c r="K18" s="69">
        <f>IF($I$3,K16/$I$3,0)</f>
        <v>0</v>
      </c>
    </row>
    <row r="19" spans="1:12" s="5" customFormat="1" ht="15.75" thickBot="1" x14ac:dyDescent="0.25">
      <c r="A19" s="1"/>
    </row>
    <row r="20" spans="1:12" s="5" customFormat="1" ht="32.25" thickBot="1" x14ac:dyDescent="0.3">
      <c r="A20" s="1"/>
      <c r="B20" s="148" t="s">
        <v>5</v>
      </c>
      <c r="C20" s="149"/>
      <c r="D20" s="149"/>
      <c r="E20" s="149"/>
      <c r="F20" s="149"/>
      <c r="G20" s="149"/>
      <c r="H20" s="149"/>
      <c r="I20" s="149"/>
      <c r="J20" s="149"/>
      <c r="K20" s="60" t="s">
        <v>14</v>
      </c>
      <c r="L20" s="61" t="s">
        <v>15</v>
      </c>
    </row>
    <row r="21" spans="1:12" ht="32.450000000000003" customHeight="1" thickBot="1" x14ac:dyDescent="0.25">
      <c r="A21" s="10"/>
      <c r="B21" s="62" t="s">
        <v>6</v>
      </c>
      <c r="C21" s="150" t="s">
        <v>74</v>
      </c>
      <c r="D21" s="150"/>
      <c r="E21" s="150"/>
      <c r="F21" s="150"/>
      <c r="G21" s="150"/>
      <c r="H21" s="150"/>
      <c r="I21" s="150"/>
      <c r="J21" s="150"/>
      <c r="K21" s="63">
        <f>+AVERAGE('HABILITACIÓN CONSULTORIOS'!G13,'HABILITACIÓN CONSULTORIOS'!G35,'HABILITACIÓN CONSULTORIOS'!G57,'HABILITACIÓN CONSULTORIOS'!G79)</f>
        <v>0.60714285714285721</v>
      </c>
      <c r="L21" s="64">
        <f>AVERAGE('HABILITACIÓN CONSULTORIOS'!G22,'HABILITACIÓN CONSULTORIOS'!G44,'HABILITACIÓN CONSULTORIOS'!G66,'HABILITACIÓN CONSULTORIOS'!G88)</f>
        <v>0</v>
      </c>
    </row>
    <row r="22" spans="1:12" ht="18.75" thickBot="1" x14ac:dyDescent="0.3">
      <c r="A22" s="10"/>
      <c r="B22" s="151" t="s">
        <v>7</v>
      </c>
      <c r="C22" s="152"/>
      <c r="D22" s="152"/>
      <c r="E22" s="152"/>
      <c r="F22" s="152"/>
      <c r="G22" s="152"/>
      <c r="H22" s="152"/>
      <c r="I22" s="152"/>
      <c r="J22" s="152"/>
      <c r="K22" s="65">
        <f>AVERAGEA(K21)</f>
        <v>0.60714285714285721</v>
      </c>
      <c r="L22" s="66">
        <f>AVERAGEA(L21)</f>
        <v>0</v>
      </c>
    </row>
    <row r="23" spans="1:12" ht="15.6" customHeight="1" thickBot="1" x14ac:dyDescent="0.25"/>
    <row r="24" spans="1:12" ht="15.75" x14ac:dyDescent="0.2">
      <c r="K24" s="146" t="s">
        <v>124</v>
      </c>
      <c r="L24" s="147"/>
    </row>
    <row r="25" spans="1:12" ht="18.75" thickBot="1" x14ac:dyDescent="0.25">
      <c r="K25" s="144">
        <f>AVERAGE(K22+L22)/2</f>
        <v>0.3035714285714286</v>
      </c>
      <c r="L25" s="145"/>
    </row>
    <row r="27" spans="1:12" s="5" customFormat="1" ht="37.15" customHeight="1" x14ac:dyDescent="0.2">
      <c r="A27" s="1"/>
      <c r="B27" s="2" t="s">
        <v>0</v>
      </c>
      <c r="C27" s="166">
        <v>23</v>
      </c>
      <c r="D27" s="167"/>
      <c r="E27" s="192" t="s">
        <v>129</v>
      </c>
      <c r="F27" s="193"/>
      <c r="G27" s="193"/>
      <c r="H27" s="193"/>
      <c r="I27" s="3" t="s">
        <v>1</v>
      </c>
      <c r="J27" s="3" t="s">
        <v>26</v>
      </c>
      <c r="K27" s="4" t="s">
        <v>27</v>
      </c>
    </row>
    <row r="28" spans="1:12" s="5" customFormat="1" ht="15.75" x14ac:dyDescent="0.25">
      <c r="A28" s="1"/>
      <c r="B28" s="6" t="s">
        <v>2</v>
      </c>
      <c r="C28" s="170" t="s">
        <v>30</v>
      </c>
      <c r="D28" s="170"/>
      <c r="E28" s="171"/>
      <c r="F28" s="172"/>
      <c r="G28" s="172"/>
      <c r="H28" s="173"/>
      <c r="I28" s="180"/>
      <c r="J28" s="55"/>
      <c r="K28" s="55"/>
    </row>
    <row r="29" spans="1:12" s="5" customFormat="1" ht="15.75" x14ac:dyDescent="0.2">
      <c r="A29" s="1"/>
      <c r="B29" s="7" t="s">
        <v>3</v>
      </c>
      <c r="C29" s="170" t="s">
        <v>128</v>
      </c>
      <c r="D29" s="170"/>
      <c r="E29" s="174"/>
      <c r="F29" s="175"/>
      <c r="G29" s="175"/>
      <c r="H29" s="176"/>
      <c r="I29" s="181"/>
      <c r="J29" s="3" t="s">
        <v>28</v>
      </c>
      <c r="K29" s="8" t="s">
        <v>29</v>
      </c>
    </row>
    <row r="30" spans="1:12" s="5" customFormat="1" ht="30" customHeight="1" x14ac:dyDescent="0.25">
      <c r="A30" s="1"/>
      <c r="B30" s="6" t="s">
        <v>4</v>
      </c>
      <c r="C30" s="170" t="s">
        <v>31</v>
      </c>
      <c r="D30" s="170"/>
      <c r="E30" s="177"/>
      <c r="F30" s="178"/>
      <c r="G30" s="178"/>
      <c r="H30" s="179"/>
      <c r="I30" s="182"/>
      <c r="J30" s="13">
        <f>IF($I$3,J28/$I$3,0)</f>
        <v>0</v>
      </c>
      <c r="K30" s="13">
        <f>IF($I$3,K28/$I$3,0)</f>
        <v>0</v>
      </c>
    </row>
    <row r="31" spans="1:12" s="5" customFormat="1" x14ac:dyDescent="0.2">
      <c r="A31" s="1"/>
    </row>
    <row r="32" spans="1:12" s="5" customFormat="1" ht="31.5" x14ac:dyDescent="0.25">
      <c r="A32" s="1"/>
      <c r="B32" s="194" t="s">
        <v>5</v>
      </c>
      <c r="C32" s="195"/>
      <c r="D32" s="195"/>
      <c r="E32" s="195"/>
      <c r="F32" s="195"/>
      <c r="G32" s="195"/>
      <c r="H32" s="195"/>
      <c r="I32" s="195"/>
      <c r="J32" s="196"/>
      <c r="K32" s="9" t="s">
        <v>14</v>
      </c>
      <c r="L32" s="9" t="s">
        <v>15</v>
      </c>
    </row>
    <row r="33" spans="1:12" ht="30.75" customHeight="1" x14ac:dyDescent="0.2">
      <c r="A33" s="10"/>
      <c r="B33" s="11" t="s">
        <v>6</v>
      </c>
      <c r="C33" s="197" t="s">
        <v>32</v>
      </c>
      <c r="D33" s="198"/>
      <c r="E33" s="198"/>
      <c r="F33" s="198"/>
      <c r="G33" s="198"/>
      <c r="H33" s="198"/>
      <c r="I33" s="198"/>
      <c r="J33" s="199"/>
      <c r="K33" s="12">
        <f>AVERAGE('SEGURIDAD INFORMÁTICA'!G13,'SEGURIDAD INFORMÁTICA'!G36,'SEGURIDAD INFORMÁTICA'!G59,'SEGURIDAD INFORMÁTICA'!G82,'SEGURIDAD INFORMÁTICA'!G105,'SEGURIDAD INFORMÁTICA'!G128,'SEGURIDAD INFORMÁTICA'!G151)</f>
        <v>0.9963198394111743</v>
      </c>
      <c r="L33" s="12">
        <f>AVERAGE('SEGURIDAD INFORMÁTICA'!G22,'SEGURIDAD INFORMÁTICA'!G45,'SEGURIDAD INFORMÁTICA'!G68,'SEGURIDAD INFORMÁTICA'!G91,'SEGURIDAD INFORMÁTICA'!G114,'SEGURIDAD INFORMÁTICA'!G137,'SEGURIDAD INFORMÁTICA'!G160)</f>
        <v>0</v>
      </c>
    </row>
    <row r="34" spans="1:12" ht="18" x14ac:dyDescent="0.25">
      <c r="A34" s="10"/>
      <c r="B34" s="189" t="s">
        <v>7</v>
      </c>
      <c r="C34" s="190"/>
      <c r="D34" s="190"/>
      <c r="E34" s="190"/>
      <c r="F34" s="190"/>
      <c r="G34" s="190"/>
      <c r="H34" s="190"/>
      <c r="I34" s="190"/>
      <c r="J34" s="191"/>
      <c r="K34" s="56">
        <f>AVERAGEA(K33)</f>
        <v>0.9963198394111743</v>
      </c>
      <c r="L34" s="56">
        <f>AVERAGEA(L33)</f>
        <v>0</v>
      </c>
    </row>
    <row r="35" spans="1:12" ht="15.6" customHeight="1" x14ac:dyDescent="0.2"/>
    <row r="36" spans="1:12" ht="15.75" x14ac:dyDescent="0.2">
      <c r="K36" s="183" t="s">
        <v>124</v>
      </c>
      <c r="L36" s="184"/>
    </row>
    <row r="37" spans="1:12" ht="18" x14ac:dyDescent="0.2">
      <c r="K37" s="164">
        <f>AVERAGE(K34+L34)/2</f>
        <v>0.49815991970558715</v>
      </c>
      <c r="L37" s="165"/>
    </row>
    <row r="38" spans="1:12" ht="15.75" thickBot="1" x14ac:dyDescent="0.25"/>
    <row r="39" spans="1:12" s="5" customFormat="1" ht="37.15" customHeight="1" thickBot="1" x14ac:dyDescent="0.25">
      <c r="A39" s="1"/>
      <c r="B39" s="71" t="s">
        <v>0</v>
      </c>
      <c r="C39" s="153">
        <v>23</v>
      </c>
      <c r="D39" s="153"/>
      <c r="E39" s="156" t="s">
        <v>130</v>
      </c>
      <c r="F39" s="156"/>
      <c r="G39" s="156"/>
      <c r="H39" s="156"/>
      <c r="I39" s="72" t="s">
        <v>1</v>
      </c>
      <c r="J39" s="72" t="s">
        <v>26</v>
      </c>
      <c r="K39" s="73" t="s">
        <v>27</v>
      </c>
    </row>
    <row r="40" spans="1:12" s="5" customFormat="1" ht="15.6" customHeight="1" thickBot="1" x14ac:dyDescent="0.3">
      <c r="A40" s="1"/>
      <c r="B40" s="70" t="s">
        <v>2</v>
      </c>
      <c r="C40" s="154" t="s">
        <v>30</v>
      </c>
      <c r="D40" s="154"/>
      <c r="E40" s="157"/>
      <c r="F40" s="157"/>
      <c r="G40" s="157"/>
      <c r="H40" s="157"/>
      <c r="I40" s="160"/>
      <c r="J40" s="74"/>
      <c r="K40" s="75"/>
    </row>
    <row r="41" spans="1:12" s="5" customFormat="1" ht="15.75" x14ac:dyDescent="0.2">
      <c r="A41" s="1"/>
      <c r="B41" s="67" t="s">
        <v>3</v>
      </c>
      <c r="C41" s="155" t="s">
        <v>131</v>
      </c>
      <c r="D41" s="155"/>
      <c r="E41" s="158"/>
      <c r="F41" s="158"/>
      <c r="G41" s="158"/>
      <c r="H41" s="158"/>
      <c r="I41" s="161"/>
      <c r="J41" s="59" t="s">
        <v>28</v>
      </c>
      <c r="K41" s="76" t="s">
        <v>29</v>
      </c>
    </row>
    <row r="42" spans="1:12" s="5" customFormat="1" ht="30" customHeight="1" thickBot="1" x14ac:dyDescent="0.3">
      <c r="A42" s="1"/>
      <c r="B42" s="68" t="s">
        <v>4</v>
      </c>
      <c r="C42" s="163" t="s">
        <v>31</v>
      </c>
      <c r="D42" s="163"/>
      <c r="E42" s="159"/>
      <c r="F42" s="159"/>
      <c r="G42" s="159"/>
      <c r="H42" s="159"/>
      <c r="I42" s="162"/>
      <c r="J42" s="77">
        <f>IF($I$3,J40/$I$3,0)</f>
        <v>0</v>
      </c>
      <c r="K42" s="69">
        <f>IF($I$3,K40/$I$3,0)</f>
        <v>0</v>
      </c>
    </row>
    <row r="43" spans="1:12" s="5" customFormat="1" ht="15.75" thickBot="1" x14ac:dyDescent="0.25">
      <c r="A43" s="1"/>
    </row>
    <row r="44" spans="1:12" s="5" customFormat="1" ht="32.25" thickBot="1" x14ac:dyDescent="0.3">
      <c r="A44" s="1"/>
      <c r="B44" s="148" t="s">
        <v>5</v>
      </c>
      <c r="C44" s="149"/>
      <c r="D44" s="149"/>
      <c r="E44" s="149"/>
      <c r="F44" s="149"/>
      <c r="G44" s="149"/>
      <c r="H44" s="149"/>
      <c r="I44" s="149"/>
      <c r="J44" s="149"/>
      <c r="K44" s="60" t="s">
        <v>14</v>
      </c>
      <c r="L44" s="61" t="s">
        <v>15</v>
      </c>
    </row>
    <row r="45" spans="1:12" ht="15" customHeight="1" thickBot="1" x14ac:dyDescent="0.25">
      <c r="A45" s="10"/>
      <c r="B45" s="62" t="s">
        <v>6</v>
      </c>
      <c r="C45" s="150" t="s">
        <v>32</v>
      </c>
      <c r="D45" s="150"/>
      <c r="E45" s="150"/>
      <c r="F45" s="150"/>
      <c r="G45" s="150"/>
      <c r="H45" s="150"/>
      <c r="I45" s="150"/>
      <c r="J45" s="150"/>
      <c r="K45" s="63">
        <f>AVERAGE(SSST!H11,SSST!H26,SSST!H42,SSST!H56,SSST!G71,SSST!H85,SSST!H117,SSST!H128,SSST!H141,SSST!H156,SSST!H170)</f>
        <v>1.5507076673905906</v>
      </c>
      <c r="L45" s="64">
        <f>+AVERAGE(SSST!G30+SSST!G69+SSST!G108+SSST!G147+SSST!G186+SSST!G225+SSST!G264+SSST!G303+SSST!G342+SSST!G381+SSST!G420+SSST!G459)/12</f>
        <v>8.3333333333333339</v>
      </c>
    </row>
    <row r="46" spans="1:12" ht="18.75" thickBot="1" x14ac:dyDescent="0.3">
      <c r="A46" s="10"/>
      <c r="B46" s="151" t="s">
        <v>7</v>
      </c>
      <c r="C46" s="152"/>
      <c r="D46" s="152"/>
      <c r="E46" s="152"/>
      <c r="F46" s="152"/>
      <c r="G46" s="152"/>
      <c r="H46" s="152"/>
      <c r="I46" s="152"/>
      <c r="J46" s="152"/>
      <c r="K46" s="65">
        <f>AVERAGEA(K45)</f>
        <v>1.5507076673905906</v>
      </c>
      <c r="L46" s="66">
        <f>AVERAGEA(L45)</f>
        <v>8.3333333333333339</v>
      </c>
    </row>
    <row r="47" spans="1:12" ht="15.6" customHeight="1" thickBot="1" x14ac:dyDescent="0.25"/>
    <row r="48" spans="1:12" ht="15.6" customHeight="1" x14ac:dyDescent="0.2">
      <c r="K48" s="146" t="s">
        <v>124</v>
      </c>
      <c r="L48" s="147"/>
    </row>
    <row r="49" spans="1:12" ht="18.75" thickBot="1" x14ac:dyDescent="0.25">
      <c r="K49" s="144">
        <f>AVERAGE(K46+L46)/2</f>
        <v>4.9420205003619619</v>
      </c>
      <c r="L49" s="145"/>
    </row>
    <row r="51" spans="1:12" s="5" customFormat="1" ht="37.15" customHeight="1" x14ac:dyDescent="0.2">
      <c r="A51" s="1"/>
      <c r="B51" s="2" t="s">
        <v>0</v>
      </c>
      <c r="C51" s="166">
        <v>23</v>
      </c>
      <c r="D51" s="167"/>
      <c r="E51" s="168" t="s">
        <v>132</v>
      </c>
      <c r="F51" s="169"/>
      <c r="G51" s="169"/>
      <c r="H51" s="169"/>
      <c r="I51" s="3" t="s">
        <v>1</v>
      </c>
      <c r="J51" s="3" t="s">
        <v>26</v>
      </c>
      <c r="K51" s="4" t="s">
        <v>27</v>
      </c>
    </row>
    <row r="52" spans="1:12" s="5" customFormat="1" ht="15.75" x14ac:dyDescent="0.25">
      <c r="A52" s="1"/>
      <c r="B52" s="6" t="s">
        <v>2</v>
      </c>
      <c r="C52" s="170" t="s">
        <v>30</v>
      </c>
      <c r="D52" s="170"/>
      <c r="E52" s="171"/>
      <c r="F52" s="172"/>
      <c r="G52" s="172"/>
      <c r="H52" s="173"/>
      <c r="I52" s="180"/>
      <c r="J52" s="55"/>
      <c r="K52" s="55"/>
    </row>
    <row r="53" spans="1:12" s="5" customFormat="1" ht="15.75" x14ac:dyDescent="0.2">
      <c r="A53" s="1"/>
      <c r="B53" s="7" t="s">
        <v>3</v>
      </c>
      <c r="C53" s="170" t="s">
        <v>286</v>
      </c>
      <c r="D53" s="170"/>
      <c r="E53" s="174"/>
      <c r="F53" s="175"/>
      <c r="G53" s="175"/>
      <c r="H53" s="176"/>
      <c r="I53" s="181"/>
      <c r="J53" s="3" t="s">
        <v>28</v>
      </c>
      <c r="K53" s="8" t="s">
        <v>29</v>
      </c>
    </row>
    <row r="54" spans="1:12" s="5" customFormat="1" ht="30" customHeight="1" x14ac:dyDescent="0.25">
      <c r="A54" s="1"/>
      <c r="B54" s="6" t="s">
        <v>4</v>
      </c>
      <c r="C54" s="170" t="s">
        <v>31</v>
      </c>
      <c r="D54" s="170"/>
      <c r="E54" s="177"/>
      <c r="F54" s="178"/>
      <c r="G54" s="178"/>
      <c r="H54" s="179"/>
      <c r="I54" s="182"/>
      <c r="J54" s="13">
        <f>IF($I$3,J52/$I$3,0)</f>
        <v>0</v>
      </c>
      <c r="K54" s="13">
        <f>IF($I$3,K52/$I$3,0)</f>
        <v>0</v>
      </c>
    </row>
    <row r="55" spans="1:12" s="5" customFormat="1" x14ac:dyDescent="0.2">
      <c r="A55" s="1"/>
    </row>
    <row r="56" spans="1:12" s="5" customFormat="1" ht="31.5" x14ac:dyDescent="0.25">
      <c r="A56" s="1"/>
      <c r="B56" s="194" t="s">
        <v>5</v>
      </c>
      <c r="C56" s="195"/>
      <c r="D56" s="195"/>
      <c r="E56" s="195"/>
      <c r="F56" s="195"/>
      <c r="G56" s="195"/>
      <c r="H56" s="195"/>
      <c r="I56" s="195"/>
      <c r="J56" s="196"/>
      <c r="K56" s="9" t="s">
        <v>14</v>
      </c>
      <c r="L56" s="9" t="s">
        <v>15</v>
      </c>
    </row>
    <row r="57" spans="1:12" x14ac:dyDescent="0.2">
      <c r="A57" s="10"/>
      <c r="B57" s="11" t="s">
        <v>6</v>
      </c>
      <c r="C57" s="197" t="s">
        <v>32</v>
      </c>
      <c r="D57" s="198"/>
      <c r="E57" s="198"/>
      <c r="F57" s="198"/>
      <c r="G57" s="198"/>
      <c r="H57" s="198"/>
      <c r="I57" s="198"/>
      <c r="J57" s="199"/>
      <c r="K57" s="12">
        <f>AVERAGE(SIG!G13,SIG!G36,SIG!G59,SIG!G82,SIG!G105,SIG!G206,)</f>
        <v>0.76428571428571435</v>
      </c>
      <c r="L57" s="12" t="e">
        <f>AVERAGE(SIG!G22,SIG!G45,SIG!G68,SIG!G91,SIG!G114,SIG!G214,SIG!G237)</f>
        <v>#DIV/0!</v>
      </c>
    </row>
    <row r="58" spans="1:12" ht="18" x14ac:dyDescent="0.25">
      <c r="A58" s="10"/>
      <c r="B58" s="189" t="s">
        <v>7</v>
      </c>
      <c r="C58" s="190"/>
      <c r="D58" s="190"/>
      <c r="E58" s="190"/>
      <c r="F58" s="190"/>
      <c r="G58" s="190"/>
      <c r="H58" s="190"/>
      <c r="I58" s="190"/>
      <c r="J58" s="191"/>
      <c r="K58" s="56">
        <f>AVERAGEA(K57)</f>
        <v>0.76428571428571435</v>
      </c>
      <c r="L58" s="56" t="e">
        <f>AVERAGEA(L57)</f>
        <v>#DIV/0!</v>
      </c>
    </row>
    <row r="59" spans="1:12" ht="15.6" customHeight="1" x14ac:dyDescent="0.2"/>
    <row r="60" spans="1:12" ht="15.75" x14ac:dyDescent="0.2">
      <c r="K60" s="183" t="s">
        <v>124</v>
      </c>
      <c r="L60" s="184"/>
    </row>
    <row r="61" spans="1:12" ht="18" x14ac:dyDescent="0.2">
      <c r="K61" s="164" t="e">
        <f>AVERAGE(K58+L58)/2</f>
        <v>#DIV/0!</v>
      </c>
      <c r="L61" s="165"/>
    </row>
    <row r="62" spans="1:12" ht="15.75" thickBot="1" x14ac:dyDescent="0.25"/>
    <row r="63" spans="1:12" s="5" customFormat="1" ht="37.15" customHeight="1" thickBot="1" x14ac:dyDescent="0.25">
      <c r="A63" s="1"/>
      <c r="B63" s="71" t="s">
        <v>0</v>
      </c>
      <c r="C63" s="153">
        <v>23</v>
      </c>
      <c r="D63" s="153"/>
      <c r="E63" s="156" t="s">
        <v>130</v>
      </c>
      <c r="F63" s="156"/>
      <c r="G63" s="156"/>
      <c r="H63" s="156"/>
      <c r="I63" s="72" t="s">
        <v>1</v>
      </c>
      <c r="J63" s="72" t="s">
        <v>26</v>
      </c>
      <c r="K63" s="73" t="s">
        <v>27</v>
      </c>
    </row>
    <row r="64" spans="1:12" s="5" customFormat="1" ht="15.6" customHeight="1" thickBot="1" x14ac:dyDescent="0.3">
      <c r="A64" s="1"/>
      <c r="B64" s="70" t="s">
        <v>2</v>
      </c>
      <c r="C64" s="154" t="s">
        <v>30</v>
      </c>
      <c r="D64" s="154"/>
      <c r="E64" s="157"/>
      <c r="F64" s="157"/>
      <c r="G64" s="157"/>
      <c r="H64" s="157"/>
      <c r="I64" s="160"/>
      <c r="J64" s="74"/>
      <c r="K64" s="75"/>
    </row>
    <row r="65" spans="1:12" s="5" customFormat="1" ht="15.75" x14ac:dyDescent="0.2">
      <c r="A65" s="1"/>
      <c r="B65" s="67" t="s">
        <v>3</v>
      </c>
      <c r="C65" s="155" t="s">
        <v>285</v>
      </c>
      <c r="D65" s="155"/>
      <c r="E65" s="158"/>
      <c r="F65" s="158"/>
      <c r="G65" s="158"/>
      <c r="H65" s="158"/>
      <c r="I65" s="161"/>
      <c r="J65" s="59" t="s">
        <v>28</v>
      </c>
      <c r="K65" s="76" t="s">
        <v>29</v>
      </c>
    </row>
    <row r="66" spans="1:12" s="5" customFormat="1" ht="30" customHeight="1" thickBot="1" x14ac:dyDescent="0.3">
      <c r="A66" s="1"/>
      <c r="B66" s="68" t="s">
        <v>4</v>
      </c>
      <c r="C66" s="163" t="s">
        <v>31</v>
      </c>
      <c r="D66" s="163"/>
      <c r="E66" s="159"/>
      <c r="F66" s="159"/>
      <c r="G66" s="159"/>
      <c r="H66" s="159"/>
      <c r="I66" s="162"/>
      <c r="J66" s="77">
        <f>IF($I$3,J64/$I$3,0)</f>
        <v>0</v>
      </c>
      <c r="K66" s="69">
        <f>IF($I$3,K64/$I$3,0)</f>
        <v>0</v>
      </c>
    </row>
    <row r="67" spans="1:12" s="5" customFormat="1" ht="15.75" thickBot="1" x14ac:dyDescent="0.25">
      <c r="A67" s="1"/>
    </row>
    <row r="68" spans="1:12" s="5" customFormat="1" ht="32.25" thickBot="1" x14ac:dyDescent="0.3">
      <c r="A68" s="1"/>
      <c r="B68" s="148" t="s">
        <v>5</v>
      </c>
      <c r="C68" s="149"/>
      <c r="D68" s="149"/>
      <c r="E68" s="149"/>
      <c r="F68" s="149"/>
      <c r="G68" s="149"/>
      <c r="H68" s="149"/>
      <c r="I68" s="149"/>
      <c r="J68" s="149"/>
      <c r="K68" s="60" t="s">
        <v>14</v>
      </c>
      <c r="L68" s="61" t="s">
        <v>15</v>
      </c>
    </row>
    <row r="69" spans="1:12" ht="15" customHeight="1" thickBot="1" x14ac:dyDescent="0.25">
      <c r="A69" s="10"/>
      <c r="B69" s="62" t="s">
        <v>6</v>
      </c>
      <c r="C69" s="150" t="s">
        <v>162</v>
      </c>
      <c r="D69" s="150"/>
      <c r="E69" s="150"/>
      <c r="F69" s="150"/>
      <c r="G69" s="150"/>
      <c r="H69" s="150"/>
      <c r="I69" s="150"/>
      <c r="J69" s="150"/>
      <c r="K69" s="63">
        <f>AVERAGE('GESTIÓN AMBIENTAL'!G13,'GESTIÓN AMBIENTAL'!G37,'GESTIÓN AMBIENTAL'!G61,'GESTIÓN AMBIENTAL'!G85,'GESTIÓN AMBIENTAL'!G109,'GESTIÓN AMBIENTAL'!G133,'GESTIÓN AMBIENTAL'!G156,'GESTIÓN AMBIENTAL'!G180,'GESTIÓN AMBIENTAL'!G204,'GESTIÓN AMBIENTAL'!G228,'GESTIÓN AMBIENTAL'!G253,'GESTIÓN AMBIENTAL'!G277)</f>
        <v>0.3876262626262626</v>
      </c>
      <c r="L69" s="64">
        <f>AVERAGE('GESTIÓN AMBIENTAL'!G23,'GESTIÓN AMBIENTAL'!G47,'GESTIÓN AMBIENTAL'!G71,'GESTIÓN AMBIENTAL'!G95,'GESTIÓN AMBIENTAL'!G118,'GESTIÓN AMBIENTAL'!G142,'GESTIÓN AMBIENTAL'!G166,'GESTIÓN AMBIENTAL'!G190,'GESTIÓN AMBIENTAL'!G214,'GESTIÓN AMBIENTAL'!G238,'GESTIÓN AMBIENTAL'!G263,'GESTIÓN AMBIENTAL'!G286)</f>
        <v>0</v>
      </c>
    </row>
    <row r="70" spans="1:12" ht="18.75" thickBot="1" x14ac:dyDescent="0.3">
      <c r="A70" s="10"/>
      <c r="B70" s="151" t="s">
        <v>7</v>
      </c>
      <c r="C70" s="152"/>
      <c r="D70" s="152"/>
      <c r="E70" s="152"/>
      <c r="F70" s="152"/>
      <c r="G70" s="152"/>
      <c r="H70" s="152"/>
      <c r="I70" s="152"/>
      <c r="J70" s="152"/>
      <c r="K70" s="65">
        <f>AVERAGEA(K69)</f>
        <v>0.3876262626262626</v>
      </c>
      <c r="L70" s="66">
        <f>AVERAGEA(L69)</f>
        <v>0</v>
      </c>
    </row>
    <row r="71" spans="1:12" ht="15.6" customHeight="1" thickBot="1" x14ac:dyDescent="0.25"/>
    <row r="72" spans="1:12" ht="15.6" customHeight="1" x14ac:dyDescent="0.2">
      <c r="K72" s="146" t="s">
        <v>124</v>
      </c>
      <c r="L72" s="147"/>
    </row>
    <row r="73" spans="1:12" ht="18.75" thickBot="1" x14ac:dyDescent="0.25">
      <c r="K73" s="144">
        <f>AVERAGE(K70+L70)/2</f>
        <v>0.1938131313131313</v>
      </c>
      <c r="L73" s="145"/>
    </row>
  </sheetData>
  <mergeCells count="72">
    <mergeCell ref="B56:J56"/>
    <mergeCell ref="C57:J57"/>
    <mergeCell ref="B58:J58"/>
    <mergeCell ref="K60:L60"/>
    <mergeCell ref="K61:L61"/>
    <mergeCell ref="C51:D51"/>
    <mergeCell ref="E51:H51"/>
    <mergeCell ref="C52:D52"/>
    <mergeCell ref="E52:H54"/>
    <mergeCell ref="I52:I54"/>
    <mergeCell ref="C53:D53"/>
    <mergeCell ref="C54:D54"/>
    <mergeCell ref="B44:J44"/>
    <mergeCell ref="C45:J45"/>
    <mergeCell ref="B46:J46"/>
    <mergeCell ref="K48:L48"/>
    <mergeCell ref="K49:L49"/>
    <mergeCell ref="C39:D39"/>
    <mergeCell ref="E39:H39"/>
    <mergeCell ref="C40:D40"/>
    <mergeCell ref="E40:H42"/>
    <mergeCell ref="I40:I42"/>
    <mergeCell ref="C41:D41"/>
    <mergeCell ref="C42:D42"/>
    <mergeCell ref="B32:J32"/>
    <mergeCell ref="C33:J33"/>
    <mergeCell ref="B34:J34"/>
    <mergeCell ref="K36:L36"/>
    <mergeCell ref="K37:L37"/>
    <mergeCell ref="K24:L24"/>
    <mergeCell ref="K25:L25"/>
    <mergeCell ref="C15:D15"/>
    <mergeCell ref="E15:H15"/>
    <mergeCell ref="C16:D16"/>
    <mergeCell ref="E16:H18"/>
    <mergeCell ref="I16:I18"/>
    <mergeCell ref="C17:D17"/>
    <mergeCell ref="C18:D18"/>
    <mergeCell ref="C28:D28"/>
    <mergeCell ref="E28:H30"/>
    <mergeCell ref="I28:I30"/>
    <mergeCell ref="B20:J20"/>
    <mergeCell ref="C21:J21"/>
    <mergeCell ref="B22:J22"/>
    <mergeCell ref="C29:D29"/>
    <mergeCell ref="C30:D30"/>
    <mergeCell ref="I64:I66"/>
    <mergeCell ref="C66:D66"/>
    <mergeCell ref="K12:L12"/>
    <mergeCell ref="C2:D2"/>
    <mergeCell ref="E2:H2"/>
    <mergeCell ref="C3:D3"/>
    <mergeCell ref="E3:H5"/>
    <mergeCell ref="I3:I5"/>
    <mergeCell ref="C4:D4"/>
    <mergeCell ref="C5:D5"/>
    <mergeCell ref="K11:L11"/>
    <mergeCell ref="B7:J7"/>
    <mergeCell ref="C8:J8"/>
    <mergeCell ref="B9:J9"/>
    <mergeCell ref="C27:D27"/>
    <mergeCell ref="E27:H27"/>
    <mergeCell ref="C63:D63"/>
    <mergeCell ref="C64:D64"/>
    <mergeCell ref="C65:D65"/>
    <mergeCell ref="E63:H63"/>
    <mergeCell ref="E64:H66"/>
    <mergeCell ref="K73:L73"/>
    <mergeCell ref="K72:L72"/>
    <mergeCell ref="B68:J68"/>
    <mergeCell ref="C69:J69"/>
    <mergeCell ref="B70:J70"/>
  </mergeCells>
  <hyperlinks>
    <hyperlink ref="B8" location="'GESTIÓN DOCUMENTAL'!A1" display="Acción 1"/>
    <hyperlink ref="B21" location="'HABILITACIÓN CONSULTORIOS'!A1" display="Acción 1"/>
    <hyperlink ref="B33" location="'SEGURIDAD INFORMÁTICA'!A1" display="Acción 1"/>
    <hyperlink ref="B45" location="SSST!A1" display="Acción 1"/>
    <hyperlink ref="B57" location="SIG!A1" display="Acción 1"/>
    <hyperlink ref="B69" location="'GESTIÓN AMBIENTAL'!A1" display="Acción 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J261"/>
  <sheetViews>
    <sheetView zoomScale="85" zoomScaleNormal="85" workbookViewId="0"/>
  </sheetViews>
  <sheetFormatPr baseColWidth="10" defaultColWidth="10.88671875" defaultRowHeight="15" x14ac:dyDescent="0.2"/>
  <cols>
    <col min="1" max="1" width="5.109375" style="1" customWidth="1"/>
    <col min="2" max="3" width="10.88671875" style="1"/>
    <col min="4" max="4" width="17.21875" style="1" customWidth="1"/>
    <col min="5" max="5" width="23.77734375" style="1" customWidth="1"/>
    <col min="6" max="6" width="37.5546875" style="1" customWidth="1"/>
    <col min="7" max="7" width="16.5546875" style="1" customWidth="1"/>
    <col min="8" max="8" width="18.6640625" style="1" customWidth="1"/>
    <col min="9" max="16384" width="10.88671875" style="1"/>
  </cols>
  <sheetData>
    <row r="1" spans="2:10" ht="15.75" thickBot="1" x14ac:dyDescent="0.25"/>
    <row r="2" spans="2:10" ht="21" customHeight="1" x14ac:dyDescent="0.2">
      <c r="B2" s="266" t="s">
        <v>6</v>
      </c>
      <c r="C2" s="267"/>
      <c r="D2" s="267"/>
      <c r="E2" s="267"/>
      <c r="F2" s="267"/>
      <c r="G2" s="267"/>
      <c r="H2" s="267"/>
      <c r="I2" s="267"/>
      <c r="J2" s="268"/>
    </row>
    <row r="3" spans="2:10" ht="35.25" customHeight="1" x14ac:dyDescent="0.2">
      <c r="B3" s="269" t="s">
        <v>34</v>
      </c>
      <c r="C3" s="270"/>
      <c r="D3" s="270"/>
      <c r="E3" s="270"/>
      <c r="F3" s="270"/>
      <c r="G3" s="270"/>
      <c r="H3" s="270"/>
      <c r="I3" s="270"/>
      <c r="J3" s="271"/>
    </row>
    <row r="4" spans="2:10" ht="15" customHeight="1" thickBot="1" x14ac:dyDescent="0.25">
      <c r="B4" s="204" t="s">
        <v>17</v>
      </c>
      <c r="C4" s="205"/>
      <c r="D4" s="205"/>
      <c r="E4" s="205"/>
      <c r="F4" s="205"/>
      <c r="G4" s="205"/>
      <c r="H4" s="205"/>
      <c r="I4" s="205"/>
      <c r="J4" s="206"/>
    </row>
    <row r="5" spans="2:10" ht="38.450000000000003" customHeight="1" thickTop="1" thickBot="1" x14ac:dyDescent="0.25">
      <c r="B5" s="210" t="s">
        <v>35</v>
      </c>
      <c r="C5" s="211"/>
      <c r="D5" s="211"/>
      <c r="E5" s="211"/>
      <c r="F5" s="211"/>
      <c r="G5" s="211"/>
      <c r="H5" s="211"/>
      <c r="I5" s="211"/>
      <c r="J5" s="212"/>
    </row>
    <row r="6" spans="2:10" ht="18.75" thickBot="1" x14ac:dyDescent="0.25">
      <c r="B6" s="213" t="s">
        <v>8</v>
      </c>
      <c r="C6" s="214"/>
      <c r="D6" s="215"/>
      <c r="E6" s="216" t="s">
        <v>16</v>
      </c>
      <c r="F6" s="217"/>
      <c r="G6" s="217"/>
      <c r="H6" s="217"/>
      <c r="I6" s="217"/>
      <c r="J6" s="218"/>
    </row>
    <row r="7" spans="2:10" x14ac:dyDescent="0.2">
      <c r="B7" s="14"/>
      <c r="C7" s="15"/>
      <c r="D7" s="15"/>
      <c r="E7" s="16"/>
      <c r="F7" s="16"/>
      <c r="G7" s="16"/>
      <c r="H7" s="16"/>
      <c r="I7" s="16"/>
      <c r="J7" s="17"/>
    </row>
    <row r="8" spans="2:10" ht="15.75" thickBot="1" x14ac:dyDescent="0.25">
      <c r="B8" s="14"/>
      <c r="C8" s="15"/>
      <c r="D8" s="15"/>
      <c r="E8" s="16"/>
      <c r="F8" s="16"/>
      <c r="G8" s="16"/>
      <c r="H8" s="16"/>
      <c r="I8" s="16"/>
      <c r="J8" s="17"/>
    </row>
    <row r="9" spans="2:10" ht="18.75" thickTop="1" x14ac:dyDescent="0.25">
      <c r="B9" s="14"/>
      <c r="C9" s="15"/>
      <c r="D9" s="15"/>
      <c r="E9" s="15"/>
      <c r="F9" s="200" t="s">
        <v>9</v>
      </c>
      <c r="G9" s="201"/>
      <c r="H9" s="15"/>
      <c r="I9" s="15"/>
      <c r="J9" s="18"/>
    </row>
    <row r="10" spans="2:10" ht="18.75" thickBot="1" x14ac:dyDescent="0.3">
      <c r="B10" s="14"/>
      <c r="C10" s="15"/>
      <c r="D10" s="15"/>
      <c r="E10" s="15"/>
      <c r="F10" s="19" t="s">
        <v>10</v>
      </c>
      <c r="G10" s="20" t="s">
        <v>11</v>
      </c>
      <c r="H10" s="15"/>
      <c r="I10" s="15"/>
      <c r="J10" s="18"/>
    </row>
    <row r="11" spans="2:10" ht="36.75" thickTop="1" x14ac:dyDescent="0.2">
      <c r="B11" s="14"/>
      <c r="C11" s="15"/>
      <c r="D11" s="15"/>
      <c r="E11" s="21"/>
      <c r="F11" s="57" t="s">
        <v>36</v>
      </c>
      <c r="G11" s="22">
        <v>30</v>
      </c>
      <c r="H11" s="15"/>
      <c r="I11" s="15"/>
      <c r="J11" s="18"/>
    </row>
    <row r="12" spans="2:10" ht="90.75" thickBot="1" x14ac:dyDescent="0.25">
      <c r="B12" s="14"/>
      <c r="C12" s="15"/>
      <c r="D12" s="15"/>
      <c r="E12" s="21"/>
      <c r="F12" s="58" t="s">
        <v>37</v>
      </c>
      <c r="G12" s="23">
        <v>0</v>
      </c>
      <c r="H12" s="15"/>
      <c r="I12" s="15"/>
      <c r="J12" s="18"/>
    </row>
    <row r="13" spans="2:10" ht="19.5" thickTop="1" thickBot="1" x14ac:dyDescent="0.25">
      <c r="B13" s="14"/>
      <c r="C13" s="15"/>
      <c r="D13" s="15"/>
      <c r="E13" s="21"/>
      <c r="F13" s="24" t="s">
        <v>12</v>
      </c>
      <c r="G13" s="25">
        <f>IF(G11,G12/G11,0)</f>
        <v>0</v>
      </c>
      <c r="H13" s="15"/>
      <c r="I13" s="15"/>
      <c r="J13" s="18"/>
    </row>
    <row r="14" spans="2:10" ht="15.75" thickTop="1" x14ac:dyDescent="0.2">
      <c r="B14" s="14"/>
      <c r="C14" s="15"/>
      <c r="D14" s="15"/>
      <c r="E14" s="15"/>
      <c r="F14" s="15"/>
      <c r="G14" s="15"/>
      <c r="H14" s="15"/>
      <c r="I14" s="15"/>
      <c r="J14" s="18"/>
    </row>
    <row r="15" spans="2:10" ht="16.5" thickBot="1" x14ac:dyDescent="0.25">
      <c r="B15" s="219" t="s">
        <v>19</v>
      </c>
      <c r="C15" s="220"/>
      <c r="D15" s="220"/>
      <c r="E15" s="220"/>
      <c r="F15" s="220"/>
      <c r="G15" s="220"/>
      <c r="H15" s="220"/>
      <c r="I15" s="220"/>
      <c r="J15" s="221"/>
    </row>
    <row r="16" spans="2:10" ht="281.25" customHeight="1" thickTop="1" x14ac:dyDescent="0.2">
      <c r="B16" s="210" t="s">
        <v>238</v>
      </c>
      <c r="C16" s="211"/>
      <c r="D16" s="211"/>
      <c r="E16" s="211"/>
      <c r="F16" s="211"/>
      <c r="G16" s="211"/>
      <c r="H16" s="211"/>
      <c r="I16" s="211"/>
      <c r="J16" s="212"/>
    </row>
    <row r="17" spans="2:10" ht="15.75" thickBot="1" x14ac:dyDescent="0.25">
      <c r="B17" s="14"/>
      <c r="C17" s="15"/>
      <c r="D17" s="15"/>
      <c r="E17" s="15"/>
      <c r="F17" s="15"/>
      <c r="G17" s="15"/>
      <c r="H17" s="15"/>
      <c r="I17" s="15"/>
      <c r="J17" s="18"/>
    </row>
    <row r="18" spans="2:10" ht="18.75" thickTop="1" x14ac:dyDescent="0.25">
      <c r="B18" s="14"/>
      <c r="C18" s="15"/>
      <c r="D18" s="15"/>
      <c r="E18" s="26"/>
      <c r="F18" s="200" t="s">
        <v>13</v>
      </c>
      <c r="G18" s="201"/>
      <c r="H18" s="27"/>
      <c r="I18" s="202"/>
      <c r="J18" s="203"/>
    </row>
    <row r="19" spans="2:10" ht="18.75" thickBot="1" x14ac:dyDescent="0.3">
      <c r="B19" s="14"/>
      <c r="C19" s="15"/>
      <c r="D19" s="15"/>
      <c r="E19" s="21"/>
      <c r="F19" s="19" t="s">
        <v>10</v>
      </c>
      <c r="G19" s="20" t="s">
        <v>11</v>
      </c>
      <c r="H19" s="27"/>
      <c r="I19" s="28"/>
      <c r="J19" s="29"/>
    </row>
    <row r="20" spans="2:10" ht="36.75" thickTop="1" x14ac:dyDescent="0.2">
      <c r="B20" s="14"/>
      <c r="C20" s="15"/>
      <c r="D20" s="15"/>
      <c r="E20" s="21"/>
      <c r="F20" s="57" t="s">
        <v>36</v>
      </c>
      <c r="G20" s="22"/>
      <c r="H20" s="30"/>
      <c r="I20" s="31"/>
      <c r="J20" s="18"/>
    </row>
    <row r="21" spans="2:10" ht="90.75" thickBot="1" x14ac:dyDescent="0.25">
      <c r="B21" s="14"/>
      <c r="C21" s="15"/>
      <c r="D21" s="15"/>
      <c r="E21" s="21"/>
      <c r="F21" s="58" t="s">
        <v>37</v>
      </c>
      <c r="G21" s="23"/>
      <c r="H21" s="30"/>
      <c r="I21" s="31"/>
      <c r="J21" s="18"/>
    </row>
    <row r="22" spans="2:10" ht="19.5" thickTop="1" thickBot="1" x14ac:dyDescent="0.25">
      <c r="B22" s="14"/>
      <c r="C22" s="15"/>
      <c r="D22" s="15"/>
      <c r="E22" s="15"/>
      <c r="F22" s="24" t="s">
        <v>12</v>
      </c>
      <c r="G22" s="25">
        <f>IF(G20,G21/G20,0)</f>
        <v>0</v>
      </c>
      <c r="H22" s="15"/>
      <c r="I22" s="15"/>
      <c r="J22" s="18"/>
    </row>
    <row r="23" spans="2:10" ht="15.75" thickTop="1" x14ac:dyDescent="0.2">
      <c r="B23" s="14"/>
      <c r="C23" s="15"/>
      <c r="D23" s="15"/>
      <c r="E23" s="15"/>
      <c r="F23" s="15"/>
      <c r="G23" s="15"/>
      <c r="H23" s="15"/>
      <c r="I23" s="15"/>
      <c r="J23" s="18"/>
    </row>
    <row r="24" spans="2:10" ht="18.75" thickBot="1" x14ac:dyDescent="0.25">
      <c r="B24" s="219" t="s">
        <v>20</v>
      </c>
      <c r="C24" s="246"/>
      <c r="D24" s="246"/>
      <c r="E24" s="246"/>
      <c r="F24" s="246"/>
      <c r="G24" s="246"/>
      <c r="H24" s="246"/>
      <c r="I24" s="246"/>
      <c r="J24" s="247"/>
    </row>
    <row r="25" spans="2:10" ht="97.5" customHeight="1" thickTop="1" x14ac:dyDescent="0.2">
      <c r="B25" s="210"/>
      <c r="C25" s="211"/>
      <c r="D25" s="211"/>
      <c r="E25" s="211"/>
      <c r="F25" s="211"/>
      <c r="G25" s="211"/>
      <c r="H25" s="211"/>
      <c r="I25" s="211"/>
      <c r="J25" s="212"/>
    </row>
    <row r="26" spans="2:10" ht="15" customHeight="1" x14ac:dyDescent="0.2">
      <c r="B26" s="204" t="s">
        <v>18</v>
      </c>
      <c r="C26" s="205"/>
      <c r="D26" s="205"/>
      <c r="E26" s="205"/>
      <c r="F26" s="205"/>
      <c r="G26" s="205"/>
      <c r="H26" s="205"/>
      <c r="I26" s="205"/>
      <c r="J26" s="206"/>
    </row>
    <row r="27" spans="2:10" ht="31.15" customHeight="1" x14ac:dyDescent="0.2">
      <c r="B27" s="248" t="s">
        <v>38</v>
      </c>
      <c r="C27" s="249"/>
      <c r="D27" s="249"/>
      <c r="E27" s="249"/>
      <c r="F27" s="249"/>
      <c r="G27" s="249"/>
      <c r="H27" s="249"/>
      <c r="I27" s="249"/>
      <c r="J27" s="250"/>
    </row>
    <row r="28" spans="2:10" ht="18" x14ac:dyDescent="0.2">
      <c r="B28" s="251" t="s">
        <v>8</v>
      </c>
      <c r="C28" s="252"/>
      <c r="D28" s="252"/>
      <c r="E28" s="244" t="s">
        <v>39</v>
      </c>
      <c r="F28" s="244"/>
      <c r="G28" s="244"/>
      <c r="H28" s="244"/>
      <c r="I28" s="244"/>
      <c r="J28" s="245"/>
    </row>
    <row r="29" spans="2:10" x14ac:dyDescent="0.2">
      <c r="B29" s="34"/>
      <c r="C29" s="32"/>
      <c r="D29" s="32"/>
      <c r="E29" s="33"/>
      <c r="F29" s="33"/>
      <c r="G29" s="33"/>
      <c r="H29" s="33"/>
      <c r="I29" s="33"/>
      <c r="J29" s="35"/>
    </row>
    <row r="30" spans="2:10" ht="15.75" thickBot="1" x14ac:dyDescent="0.25">
      <c r="B30" s="34"/>
      <c r="C30" s="32"/>
      <c r="D30" s="32"/>
      <c r="E30" s="33"/>
      <c r="F30" s="33"/>
      <c r="G30" s="33"/>
      <c r="H30" s="33"/>
      <c r="I30" s="33"/>
      <c r="J30" s="35"/>
    </row>
    <row r="31" spans="2:10" ht="18" x14ac:dyDescent="0.25">
      <c r="B31" s="34"/>
      <c r="C31" s="32"/>
      <c r="D31" s="32"/>
      <c r="E31" s="32"/>
      <c r="F31" s="231" t="s">
        <v>9</v>
      </c>
      <c r="G31" s="232"/>
      <c r="H31" s="32"/>
      <c r="I31" s="32"/>
      <c r="J31" s="36"/>
    </row>
    <row r="32" spans="2:10" ht="18.75" thickBot="1" x14ac:dyDescent="0.3">
      <c r="B32" s="34"/>
      <c r="C32" s="32"/>
      <c r="D32" s="32"/>
      <c r="E32" s="32"/>
      <c r="F32" s="47" t="s">
        <v>10</v>
      </c>
      <c r="G32" s="46" t="s">
        <v>11</v>
      </c>
      <c r="H32" s="32"/>
      <c r="I32" s="32"/>
      <c r="J32" s="36"/>
    </row>
    <row r="33" spans="2:10" ht="36" x14ac:dyDescent="0.2">
      <c r="B33" s="34"/>
      <c r="C33" s="32"/>
      <c r="D33" s="32"/>
      <c r="E33" s="32"/>
      <c r="F33" s="50" t="s">
        <v>40</v>
      </c>
      <c r="G33" s="51">
        <v>1</v>
      </c>
      <c r="H33" s="32"/>
      <c r="I33" s="32"/>
      <c r="J33" s="36"/>
    </row>
    <row r="34" spans="2:10" ht="18.75" thickBot="1" x14ac:dyDescent="0.25">
      <c r="B34" s="34"/>
      <c r="C34" s="32"/>
      <c r="D34" s="32"/>
      <c r="E34" s="32"/>
      <c r="F34" s="52" t="s">
        <v>39</v>
      </c>
      <c r="G34" s="53">
        <v>1</v>
      </c>
      <c r="H34" s="32"/>
      <c r="I34" s="32"/>
      <c r="J34" s="36"/>
    </row>
    <row r="35" spans="2:10" ht="18.75" thickBot="1" x14ac:dyDescent="0.25">
      <c r="B35" s="34"/>
      <c r="C35" s="32"/>
      <c r="D35" s="32"/>
      <c r="E35" s="32"/>
      <c r="F35" s="48" t="s">
        <v>12</v>
      </c>
      <c r="G35" s="49">
        <f>IF(G33,G34/G33,0)</f>
        <v>1</v>
      </c>
      <c r="H35" s="32"/>
      <c r="I35" s="32"/>
      <c r="J35" s="36"/>
    </row>
    <row r="36" spans="2:10" x14ac:dyDescent="0.2">
      <c r="B36" s="34"/>
      <c r="C36" s="32"/>
      <c r="D36" s="32"/>
      <c r="E36" s="32"/>
      <c r="F36" s="32"/>
      <c r="G36" s="32"/>
      <c r="H36" s="32"/>
      <c r="I36" s="32"/>
      <c r="J36" s="36"/>
    </row>
    <row r="37" spans="2:10" ht="16.5" thickBot="1" x14ac:dyDescent="0.25">
      <c r="B37" s="235" t="s">
        <v>19</v>
      </c>
      <c r="C37" s="236"/>
      <c r="D37" s="236"/>
      <c r="E37" s="236"/>
      <c r="F37" s="236"/>
      <c r="G37" s="236"/>
      <c r="H37" s="236"/>
      <c r="I37" s="236"/>
      <c r="J37" s="237"/>
    </row>
    <row r="38" spans="2:10" ht="141" customHeight="1" thickTop="1" thickBot="1" x14ac:dyDescent="0.25">
      <c r="B38" s="262" t="s">
        <v>239</v>
      </c>
      <c r="C38" s="211"/>
      <c r="D38" s="211"/>
      <c r="E38" s="211"/>
      <c r="F38" s="211"/>
      <c r="G38" s="211"/>
      <c r="H38" s="211"/>
      <c r="I38" s="211"/>
      <c r="J38" s="212"/>
    </row>
    <row r="39" spans="2:10" ht="15.75" thickTop="1" x14ac:dyDescent="0.2">
      <c r="B39" s="210"/>
      <c r="C39" s="211"/>
      <c r="D39" s="211"/>
      <c r="E39" s="211"/>
      <c r="F39" s="211"/>
      <c r="G39" s="211"/>
      <c r="H39" s="211"/>
      <c r="I39" s="211"/>
      <c r="J39" s="212"/>
    </row>
    <row r="40" spans="2:10" ht="15.75" thickBot="1" x14ac:dyDescent="0.25">
      <c r="B40" s="37"/>
      <c r="C40" s="38"/>
      <c r="D40" s="38"/>
      <c r="E40" s="38"/>
      <c r="F40" s="38"/>
      <c r="G40" s="38"/>
      <c r="H40" s="38"/>
      <c r="I40" s="38"/>
      <c r="J40" s="39"/>
    </row>
    <row r="41" spans="2:10" ht="18" x14ac:dyDescent="0.25">
      <c r="B41" s="37"/>
      <c r="C41" s="38"/>
      <c r="D41" s="38"/>
      <c r="E41" s="40"/>
      <c r="F41" s="231" t="s">
        <v>13</v>
      </c>
      <c r="G41" s="232"/>
      <c r="H41" s="54"/>
      <c r="I41" s="233"/>
      <c r="J41" s="234"/>
    </row>
    <row r="42" spans="2:10" ht="18.75" thickBot="1" x14ac:dyDescent="0.3">
      <c r="B42" s="37"/>
      <c r="C42" s="38"/>
      <c r="D42" s="38"/>
      <c r="E42" s="41"/>
      <c r="F42" s="47" t="s">
        <v>10</v>
      </c>
      <c r="G42" s="46" t="s">
        <v>11</v>
      </c>
      <c r="H42" s="54"/>
      <c r="I42" s="42"/>
      <c r="J42" s="43"/>
    </row>
    <row r="43" spans="2:10" ht="36" x14ac:dyDescent="0.2">
      <c r="B43" s="37"/>
      <c r="C43" s="38"/>
      <c r="D43" s="38"/>
      <c r="E43" s="41"/>
      <c r="F43" s="50" t="s">
        <v>40</v>
      </c>
      <c r="G43" s="51"/>
      <c r="H43" s="44"/>
      <c r="I43" s="45"/>
      <c r="J43" s="39"/>
    </row>
    <row r="44" spans="2:10" ht="18.75" thickBot="1" x14ac:dyDescent="0.25">
      <c r="B44" s="37"/>
      <c r="C44" s="38"/>
      <c r="D44" s="38"/>
      <c r="E44" s="41"/>
      <c r="F44" s="52" t="s">
        <v>39</v>
      </c>
      <c r="G44" s="53"/>
      <c r="H44" s="44"/>
      <c r="I44" s="45"/>
      <c r="J44" s="39"/>
    </row>
    <row r="45" spans="2:10" ht="18.75" thickBot="1" x14ac:dyDescent="0.25">
      <c r="B45" s="37"/>
      <c r="C45" s="38"/>
      <c r="D45" s="38"/>
      <c r="E45" s="38"/>
      <c r="F45" s="48" t="s">
        <v>12</v>
      </c>
      <c r="G45" s="49">
        <f>IF(G43,G44/G43,0)</f>
        <v>0</v>
      </c>
      <c r="H45" s="38"/>
      <c r="I45" s="38"/>
      <c r="J45" s="39"/>
    </row>
    <row r="46" spans="2:10" x14ac:dyDescent="0.2">
      <c r="B46" s="37"/>
      <c r="C46" s="38"/>
      <c r="D46" s="38"/>
      <c r="E46" s="38"/>
      <c r="F46" s="38"/>
      <c r="G46" s="38"/>
      <c r="H46" s="38"/>
      <c r="I46" s="38"/>
      <c r="J46" s="39"/>
    </row>
    <row r="47" spans="2:10" ht="18" customHeight="1" thickBot="1" x14ac:dyDescent="0.25">
      <c r="B47" s="235" t="s">
        <v>20</v>
      </c>
      <c r="C47" s="236"/>
      <c r="D47" s="236"/>
      <c r="E47" s="236"/>
      <c r="F47" s="236"/>
      <c r="G47" s="236"/>
      <c r="H47" s="236"/>
      <c r="I47" s="236"/>
      <c r="J47" s="237"/>
    </row>
    <row r="48" spans="2:10" ht="89.25" customHeight="1" thickTop="1" x14ac:dyDescent="0.2">
      <c r="B48" s="262"/>
      <c r="C48" s="211"/>
      <c r="D48" s="211"/>
      <c r="E48" s="211"/>
      <c r="F48" s="211"/>
      <c r="G48" s="211"/>
      <c r="H48" s="211"/>
      <c r="I48" s="211"/>
      <c r="J48" s="212"/>
    </row>
    <row r="50" spans="2:10" ht="15" customHeight="1" thickBot="1" x14ac:dyDescent="0.25">
      <c r="B50" s="204" t="s">
        <v>21</v>
      </c>
      <c r="C50" s="205"/>
      <c r="D50" s="205"/>
      <c r="E50" s="205"/>
      <c r="F50" s="205"/>
      <c r="G50" s="205"/>
      <c r="H50" s="205"/>
      <c r="I50" s="205"/>
      <c r="J50" s="206"/>
    </row>
    <row r="51" spans="2:10" ht="38.450000000000003" customHeight="1" thickTop="1" thickBot="1" x14ac:dyDescent="0.25">
      <c r="B51" s="210" t="s">
        <v>41</v>
      </c>
      <c r="C51" s="211"/>
      <c r="D51" s="211"/>
      <c r="E51" s="211"/>
      <c r="F51" s="211"/>
      <c r="G51" s="211"/>
      <c r="H51" s="211"/>
      <c r="I51" s="211"/>
      <c r="J51" s="212"/>
    </row>
    <row r="52" spans="2:10" ht="18.75" thickBot="1" x14ac:dyDescent="0.25">
      <c r="B52" s="213" t="s">
        <v>8</v>
      </c>
      <c r="C52" s="214"/>
      <c r="D52" s="215"/>
      <c r="E52" s="216" t="s">
        <v>33</v>
      </c>
      <c r="F52" s="217"/>
      <c r="G52" s="217"/>
      <c r="H52" s="217"/>
      <c r="I52" s="217"/>
      <c r="J52" s="218"/>
    </row>
    <row r="53" spans="2:10" x14ac:dyDescent="0.2">
      <c r="B53" s="14"/>
      <c r="C53" s="15"/>
      <c r="D53" s="15"/>
      <c r="E53" s="16"/>
      <c r="F53" s="16"/>
      <c r="G53" s="16"/>
      <c r="H53" s="16"/>
      <c r="I53" s="16"/>
      <c r="J53" s="17"/>
    </row>
    <row r="54" spans="2:10" ht="15.75" thickBot="1" x14ac:dyDescent="0.25">
      <c r="B54" s="14"/>
      <c r="C54" s="15"/>
      <c r="D54" s="15"/>
      <c r="E54" s="16"/>
      <c r="F54" s="16"/>
      <c r="G54" s="16"/>
      <c r="H54" s="16"/>
      <c r="I54" s="16"/>
      <c r="J54" s="17"/>
    </row>
    <row r="55" spans="2:10" ht="18.75" thickTop="1" x14ac:dyDescent="0.25">
      <c r="B55" s="14"/>
      <c r="C55" s="15"/>
      <c r="D55" s="15"/>
      <c r="E55" s="15"/>
      <c r="F55" s="200" t="s">
        <v>9</v>
      </c>
      <c r="G55" s="201"/>
      <c r="H55" s="15"/>
      <c r="I55" s="15"/>
      <c r="J55" s="18"/>
    </row>
    <row r="56" spans="2:10" ht="18.75" thickBot="1" x14ac:dyDescent="0.3">
      <c r="B56" s="14"/>
      <c r="C56" s="15"/>
      <c r="D56" s="15"/>
      <c r="E56" s="15"/>
      <c r="F56" s="19" t="s">
        <v>10</v>
      </c>
      <c r="G56" s="20" t="s">
        <v>11</v>
      </c>
      <c r="H56" s="15"/>
      <c r="I56" s="15"/>
      <c r="J56" s="18"/>
    </row>
    <row r="57" spans="2:10" ht="18.75" thickTop="1" x14ac:dyDescent="0.2">
      <c r="B57" s="14"/>
      <c r="C57" s="15"/>
      <c r="D57" s="15"/>
      <c r="E57" s="21"/>
      <c r="F57" s="57" t="s">
        <v>42</v>
      </c>
      <c r="G57" s="22">
        <v>30</v>
      </c>
      <c r="H57" s="15"/>
      <c r="I57" s="15"/>
      <c r="J57" s="18"/>
    </row>
    <row r="58" spans="2:10" ht="18.75" thickBot="1" x14ac:dyDescent="0.25">
      <c r="B58" s="14"/>
      <c r="C58" s="15"/>
      <c r="D58" s="15"/>
      <c r="E58" s="21"/>
      <c r="F58" s="58" t="s">
        <v>33</v>
      </c>
      <c r="G58" s="23">
        <v>1</v>
      </c>
      <c r="H58" s="15"/>
      <c r="I58" s="15"/>
      <c r="J58" s="18"/>
    </row>
    <row r="59" spans="2:10" ht="19.5" thickTop="1" thickBot="1" x14ac:dyDescent="0.25">
      <c r="B59" s="14"/>
      <c r="C59" s="15"/>
      <c r="D59" s="15"/>
      <c r="E59" s="21"/>
      <c r="F59" s="24" t="s">
        <v>12</v>
      </c>
      <c r="G59" s="25">
        <f>IF(G57,G58/G57,0)</f>
        <v>3.3333333333333333E-2</v>
      </c>
      <c r="H59" s="15"/>
      <c r="I59" s="15"/>
      <c r="J59" s="18"/>
    </row>
    <row r="60" spans="2:10" ht="15.75" thickTop="1" x14ac:dyDescent="0.2">
      <c r="B60" s="14"/>
      <c r="C60" s="15"/>
      <c r="D60" s="15"/>
      <c r="E60" s="15"/>
      <c r="F60" s="15"/>
      <c r="G60" s="15"/>
      <c r="H60" s="15"/>
      <c r="I60" s="15"/>
      <c r="J60" s="18"/>
    </row>
    <row r="61" spans="2:10" ht="16.5" thickBot="1" x14ac:dyDescent="0.25">
      <c r="B61" s="219" t="s">
        <v>19</v>
      </c>
      <c r="C61" s="220"/>
      <c r="D61" s="220"/>
      <c r="E61" s="220"/>
      <c r="F61" s="220"/>
      <c r="G61" s="220"/>
      <c r="H61" s="220"/>
      <c r="I61" s="220"/>
      <c r="J61" s="221"/>
    </row>
    <row r="62" spans="2:10" ht="175.5" customHeight="1" thickBot="1" x14ac:dyDescent="0.25">
      <c r="B62" s="207" t="s">
        <v>240</v>
      </c>
      <c r="C62" s="208"/>
      <c r="D62" s="208"/>
      <c r="E62" s="208"/>
      <c r="F62" s="208"/>
      <c r="G62" s="208"/>
      <c r="H62" s="208"/>
      <c r="I62" s="208"/>
      <c r="J62" s="209"/>
    </row>
    <row r="63" spans="2:10" ht="15.75" thickBot="1" x14ac:dyDescent="0.25">
      <c r="B63" s="14"/>
      <c r="C63" s="15"/>
      <c r="D63" s="15"/>
      <c r="E63" s="15"/>
      <c r="F63" s="15"/>
      <c r="G63" s="15"/>
      <c r="H63" s="15"/>
      <c r="I63" s="15"/>
      <c r="J63" s="18"/>
    </row>
    <row r="64" spans="2:10" ht="18.75" thickTop="1" x14ac:dyDescent="0.25">
      <c r="B64" s="14"/>
      <c r="C64" s="15"/>
      <c r="D64" s="15"/>
      <c r="E64" s="26"/>
      <c r="F64" s="200" t="s">
        <v>13</v>
      </c>
      <c r="G64" s="201"/>
      <c r="H64" s="27"/>
      <c r="I64" s="202"/>
      <c r="J64" s="203"/>
    </row>
    <row r="65" spans="2:10" ht="18.75" thickBot="1" x14ac:dyDescent="0.3">
      <c r="B65" s="14"/>
      <c r="C65" s="15"/>
      <c r="D65" s="15"/>
      <c r="E65" s="21"/>
      <c r="F65" s="19" t="s">
        <v>10</v>
      </c>
      <c r="G65" s="20" t="s">
        <v>11</v>
      </c>
      <c r="H65" s="27"/>
      <c r="I65" s="28"/>
      <c r="J65" s="29"/>
    </row>
    <row r="66" spans="2:10" ht="18.75" thickTop="1" x14ac:dyDescent="0.2">
      <c r="B66" s="14"/>
      <c r="C66" s="15"/>
      <c r="D66" s="15"/>
      <c r="E66" s="21"/>
      <c r="F66" s="57" t="s">
        <v>42</v>
      </c>
      <c r="G66" s="22"/>
      <c r="H66" s="30"/>
      <c r="I66" s="31"/>
      <c r="J66" s="18"/>
    </row>
    <row r="67" spans="2:10" ht="18.75" thickBot="1" x14ac:dyDescent="0.25">
      <c r="B67" s="14"/>
      <c r="C67" s="15"/>
      <c r="D67" s="15"/>
      <c r="E67" s="21"/>
      <c r="F67" s="58" t="s">
        <v>33</v>
      </c>
      <c r="G67" s="23"/>
      <c r="H67" s="30"/>
      <c r="I67" s="31"/>
      <c r="J67" s="18"/>
    </row>
    <row r="68" spans="2:10" ht="19.5" thickTop="1" thickBot="1" x14ac:dyDescent="0.25">
      <c r="B68" s="14"/>
      <c r="C68" s="15"/>
      <c r="D68" s="15"/>
      <c r="E68" s="15"/>
      <c r="F68" s="24" t="s">
        <v>12</v>
      </c>
      <c r="G68" s="25">
        <f>IF(G66,G67/G66,0)</f>
        <v>0</v>
      </c>
      <c r="H68" s="15"/>
      <c r="I68" s="15"/>
      <c r="J68" s="18"/>
    </row>
    <row r="69" spans="2:10" ht="15.75" thickTop="1" x14ac:dyDescent="0.2">
      <c r="B69" s="14"/>
      <c r="C69" s="15"/>
      <c r="D69" s="15"/>
      <c r="E69" s="15"/>
      <c r="F69" s="15"/>
      <c r="G69" s="15"/>
      <c r="H69" s="15"/>
      <c r="I69" s="15"/>
      <c r="J69" s="18"/>
    </row>
    <row r="70" spans="2:10" ht="18.75" thickBot="1" x14ac:dyDescent="0.25">
      <c r="B70" s="219" t="s">
        <v>20</v>
      </c>
      <c r="C70" s="246"/>
      <c r="D70" s="246"/>
      <c r="E70" s="246"/>
      <c r="F70" s="246"/>
      <c r="G70" s="246"/>
      <c r="H70" s="246"/>
      <c r="I70" s="246"/>
      <c r="J70" s="247"/>
    </row>
    <row r="71" spans="2:10" ht="93.75" customHeight="1" thickBot="1" x14ac:dyDescent="0.25">
      <c r="B71" s="207"/>
      <c r="C71" s="208"/>
      <c r="D71" s="208"/>
      <c r="E71" s="208"/>
      <c r="F71" s="208"/>
      <c r="G71" s="208"/>
      <c r="H71" s="208"/>
      <c r="I71" s="208"/>
      <c r="J71" s="209"/>
    </row>
    <row r="72" spans="2:10" ht="15.75" thickBot="1" x14ac:dyDescent="0.25"/>
    <row r="73" spans="2:10" ht="15" customHeight="1" x14ac:dyDescent="0.2">
      <c r="B73" s="259" t="s">
        <v>22</v>
      </c>
      <c r="C73" s="260"/>
      <c r="D73" s="260"/>
      <c r="E73" s="260"/>
      <c r="F73" s="260"/>
      <c r="G73" s="260"/>
      <c r="H73" s="260"/>
      <c r="I73" s="260"/>
      <c r="J73" s="261"/>
    </row>
    <row r="74" spans="2:10" ht="31.15" customHeight="1" x14ac:dyDescent="0.2">
      <c r="B74" s="248" t="s">
        <v>43</v>
      </c>
      <c r="C74" s="249"/>
      <c r="D74" s="249"/>
      <c r="E74" s="249"/>
      <c r="F74" s="249"/>
      <c r="G74" s="249"/>
      <c r="H74" s="249"/>
      <c r="I74" s="249"/>
      <c r="J74" s="250"/>
    </row>
    <row r="75" spans="2:10" ht="18" x14ac:dyDescent="0.2">
      <c r="B75" s="251" t="s">
        <v>8</v>
      </c>
      <c r="C75" s="252"/>
      <c r="D75" s="252"/>
      <c r="E75" s="244" t="s">
        <v>44</v>
      </c>
      <c r="F75" s="244"/>
      <c r="G75" s="244"/>
      <c r="H75" s="244"/>
      <c r="I75" s="244"/>
      <c r="J75" s="245"/>
    </row>
    <row r="76" spans="2:10" x14ac:dyDescent="0.2">
      <c r="B76" s="34"/>
      <c r="C76" s="32"/>
      <c r="D76" s="32"/>
      <c r="E76" s="33"/>
      <c r="F76" s="33"/>
      <c r="G76" s="33"/>
      <c r="H76" s="33"/>
      <c r="I76" s="33"/>
      <c r="J76" s="35"/>
    </row>
    <row r="77" spans="2:10" ht="15.75" thickBot="1" x14ac:dyDescent="0.25">
      <c r="B77" s="34"/>
      <c r="C77" s="32"/>
      <c r="D77" s="32"/>
      <c r="E77" s="33"/>
      <c r="F77" s="33"/>
      <c r="G77" s="33"/>
      <c r="H77" s="33"/>
      <c r="I77" s="33"/>
      <c r="J77" s="35"/>
    </row>
    <row r="78" spans="2:10" ht="18" x14ac:dyDescent="0.25">
      <c r="B78" s="34"/>
      <c r="C78" s="32"/>
      <c r="D78" s="32"/>
      <c r="E78" s="32"/>
      <c r="F78" s="231" t="s">
        <v>9</v>
      </c>
      <c r="G78" s="232"/>
      <c r="H78" s="32"/>
      <c r="I78" s="32"/>
      <c r="J78" s="36"/>
    </row>
    <row r="79" spans="2:10" ht="18.75" thickBot="1" x14ac:dyDescent="0.3">
      <c r="B79" s="34"/>
      <c r="C79" s="32"/>
      <c r="D79" s="32"/>
      <c r="E79" s="32"/>
      <c r="F79" s="47" t="s">
        <v>10</v>
      </c>
      <c r="G79" s="46" t="s">
        <v>11</v>
      </c>
      <c r="H79" s="32"/>
      <c r="I79" s="32"/>
      <c r="J79" s="36"/>
    </row>
    <row r="80" spans="2:10" ht="18" x14ac:dyDescent="0.2">
      <c r="B80" s="34"/>
      <c r="C80" s="32"/>
      <c r="D80" s="32"/>
      <c r="E80" s="32"/>
      <c r="F80" s="50" t="s">
        <v>45</v>
      </c>
      <c r="G80" s="51">
        <v>11</v>
      </c>
      <c r="H80" s="32"/>
      <c r="I80" s="32"/>
      <c r="J80" s="36"/>
    </row>
    <row r="81" spans="2:10" ht="18.75" thickBot="1" x14ac:dyDescent="0.25">
      <c r="B81" s="34"/>
      <c r="C81" s="32"/>
      <c r="D81" s="32"/>
      <c r="E81" s="32"/>
      <c r="F81" s="52" t="s">
        <v>44</v>
      </c>
      <c r="G81" s="53">
        <v>11</v>
      </c>
      <c r="H81" s="32"/>
      <c r="I81" s="32"/>
      <c r="J81" s="36"/>
    </row>
    <row r="82" spans="2:10" ht="18.75" thickBot="1" x14ac:dyDescent="0.25">
      <c r="B82" s="34"/>
      <c r="C82" s="32"/>
      <c r="D82" s="32"/>
      <c r="E82" s="32"/>
      <c r="F82" s="48" t="s">
        <v>12</v>
      </c>
      <c r="G82" s="49">
        <f>IF(G80,G81/G80,0)</f>
        <v>1</v>
      </c>
      <c r="H82" s="32"/>
      <c r="I82" s="32"/>
      <c r="J82" s="36"/>
    </row>
    <row r="83" spans="2:10" x14ac:dyDescent="0.2">
      <c r="B83" s="34"/>
      <c r="C83" s="32"/>
      <c r="D83" s="32"/>
      <c r="E83" s="32"/>
      <c r="F83" s="32"/>
      <c r="G83" s="32"/>
      <c r="H83" s="32"/>
      <c r="I83" s="32"/>
      <c r="J83" s="36"/>
    </row>
    <row r="84" spans="2:10" ht="16.5" thickBot="1" x14ac:dyDescent="0.25">
      <c r="B84" s="235" t="s">
        <v>19</v>
      </c>
      <c r="C84" s="236"/>
      <c r="D84" s="236"/>
      <c r="E84" s="236"/>
      <c r="F84" s="236"/>
      <c r="G84" s="236"/>
      <c r="H84" s="236"/>
      <c r="I84" s="236"/>
      <c r="J84" s="237"/>
    </row>
    <row r="85" spans="2:10" ht="409.5" customHeight="1" thickBot="1" x14ac:dyDescent="0.25">
      <c r="B85" s="207" t="s">
        <v>241</v>
      </c>
      <c r="C85" s="208"/>
      <c r="D85" s="208"/>
      <c r="E85" s="208"/>
      <c r="F85" s="208"/>
      <c r="G85" s="208"/>
      <c r="H85" s="208"/>
      <c r="I85" s="208"/>
      <c r="J85" s="209"/>
    </row>
    <row r="86" spans="2:10" ht="230.25" customHeight="1" x14ac:dyDescent="0.2">
      <c r="B86" s="256"/>
      <c r="C86" s="257"/>
      <c r="D86" s="257"/>
      <c r="E86" s="257"/>
      <c r="F86" s="257"/>
      <c r="G86" s="257"/>
      <c r="H86" s="257"/>
      <c r="I86" s="257"/>
      <c r="J86" s="258"/>
    </row>
    <row r="87" spans="2:10" ht="290.25" customHeight="1" x14ac:dyDescent="0.2">
      <c r="B87" s="263" t="s">
        <v>242</v>
      </c>
      <c r="C87" s="264"/>
      <c r="D87" s="264"/>
      <c r="E87" s="264"/>
      <c r="F87" s="264"/>
      <c r="G87" s="264"/>
      <c r="H87" s="264"/>
      <c r="I87" s="264"/>
      <c r="J87" s="265"/>
    </row>
    <row r="88" spans="2:10" ht="300" customHeight="1" x14ac:dyDescent="0.2">
      <c r="B88" s="256" t="s">
        <v>243</v>
      </c>
      <c r="C88" s="257"/>
      <c r="D88" s="257"/>
      <c r="E88" s="257"/>
      <c r="F88" s="257"/>
      <c r="G88" s="257"/>
      <c r="H88" s="257"/>
      <c r="I88" s="257"/>
      <c r="J88" s="258"/>
    </row>
    <row r="89" spans="2:10" ht="290.25" customHeight="1" x14ac:dyDescent="0.2">
      <c r="B89" s="256" t="s">
        <v>244</v>
      </c>
      <c r="C89" s="257"/>
      <c r="D89" s="257"/>
      <c r="E89" s="257"/>
      <c r="F89" s="257"/>
      <c r="G89" s="257"/>
      <c r="H89" s="257"/>
      <c r="I89" s="257"/>
      <c r="J89" s="258"/>
    </row>
    <row r="90" spans="2:10" ht="15.75" thickBot="1" x14ac:dyDescent="0.25">
      <c r="B90" s="37"/>
      <c r="C90" s="38"/>
      <c r="D90" s="38"/>
      <c r="E90" s="38"/>
      <c r="F90" s="38"/>
      <c r="G90" s="38"/>
      <c r="H90" s="38"/>
      <c r="I90" s="38"/>
      <c r="J90" s="39"/>
    </row>
    <row r="91" spans="2:10" ht="18" x14ac:dyDescent="0.25">
      <c r="B91" s="37"/>
      <c r="C91" s="38"/>
      <c r="D91" s="38"/>
      <c r="E91" s="40"/>
      <c r="F91" s="231" t="s">
        <v>13</v>
      </c>
      <c r="G91" s="232"/>
      <c r="H91" s="54"/>
      <c r="I91" s="233"/>
      <c r="J91" s="234"/>
    </row>
    <row r="92" spans="2:10" ht="18.75" thickBot="1" x14ac:dyDescent="0.3">
      <c r="B92" s="37"/>
      <c r="C92" s="38"/>
      <c r="D92" s="38"/>
      <c r="E92" s="41"/>
      <c r="F92" s="47" t="s">
        <v>10</v>
      </c>
      <c r="G92" s="46" t="s">
        <v>11</v>
      </c>
      <c r="H92" s="54"/>
      <c r="I92" s="42"/>
      <c r="J92" s="43"/>
    </row>
    <row r="93" spans="2:10" ht="18" x14ac:dyDescent="0.2">
      <c r="B93" s="37"/>
      <c r="C93" s="38"/>
      <c r="D93" s="38"/>
      <c r="E93" s="41"/>
      <c r="F93" s="50" t="s">
        <v>45</v>
      </c>
      <c r="G93" s="51"/>
      <c r="H93" s="44"/>
      <c r="I93" s="45"/>
      <c r="J93" s="39"/>
    </row>
    <row r="94" spans="2:10" ht="18.75" thickBot="1" x14ac:dyDescent="0.25">
      <c r="B94" s="37"/>
      <c r="C94" s="38"/>
      <c r="D94" s="38"/>
      <c r="E94" s="41"/>
      <c r="F94" s="52" t="s">
        <v>44</v>
      </c>
      <c r="G94" s="53"/>
      <c r="H94" s="44"/>
      <c r="I94" s="45"/>
      <c r="J94" s="39"/>
    </row>
    <row r="95" spans="2:10" ht="18.75" thickBot="1" x14ac:dyDescent="0.25">
      <c r="B95" s="37"/>
      <c r="C95" s="38"/>
      <c r="D95" s="38"/>
      <c r="E95" s="38"/>
      <c r="F95" s="48" t="s">
        <v>12</v>
      </c>
      <c r="G95" s="49">
        <f>IF(G93,G94/G93,0)</f>
        <v>0</v>
      </c>
      <c r="H95" s="38"/>
      <c r="I95" s="38"/>
      <c r="J95" s="39"/>
    </row>
    <row r="96" spans="2:10" x14ac:dyDescent="0.2">
      <c r="B96" s="37"/>
      <c r="C96" s="38"/>
      <c r="D96" s="38"/>
      <c r="E96" s="38"/>
      <c r="F96" s="38"/>
      <c r="G96" s="38"/>
      <c r="H96" s="38"/>
      <c r="I96" s="38"/>
      <c r="J96" s="39"/>
    </row>
    <row r="97" spans="2:10" ht="18" customHeight="1" x14ac:dyDescent="0.2">
      <c r="B97" s="235" t="s">
        <v>20</v>
      </c>
      <c r="C97" s="236"/>
      <c r="D97" s="236"/>
      <c r="E97" s="236"/>
      <c r="F97" s="236"/>
      <c r="G97" s="236"/>
      <c r="H97" s="236"/>
      <c r="I97" s="236"/>
      <c r="J97" s="237"/>
    </row>
    <row r="98" spans="2:10" x14ac:dyDescent="0.2">
      <c r="B98" s="238"/>
      <c r="C98" s="239"/>
      <c r="D98" s="239"/>
      <c r="E98" s="239"/>
      <c r="F98" s="239"/>
      <c r="G98" s="239"/>
      <c r="H98" s="239"/>
      <c r="I98" s="239"/>
      <c r="J98" s="240"/>
    </row>
    <row r="99" spans="2:10" x14ac:dyDescent="0.2">
      <c r="B99" s="238"/>
      <c r="C99" s="239"/>
      <c r="D99" s="239"/>
      <c r="E99" s="239"/>
      <c r="F99" s="239"/>
      <c r="G99" s="239"/>
      <c r="H99" s="239"/>
      <c r="I99" s="239"/>
      <c r="J99" s="240"/>
    </row>
    <row r="100" spans="2:10" ht="17.25" customHeight="1" x14ac:dyDescent="0.2">
      <c r="B100" s="238"/>
      <c r="C100" s="239"/>
      <c r="D100" s="239"/>
      <c r="E100" s="239"/>
      <c r="F100" s="239"/>
      <c r="G100" s="239"/>
      <c r="H100" s="239"/>
      <c r="I100" s="239"/>
      <c r="J100" s="240"/>
    </row>
    <row r="101" spans="2:10" x14ac:dyDescent="0.2">
      <c r="B101" s="238"/>
      <c r="C101" s="239"/>
      <c r="D101" s="239"/>
      <c r="E101" s="239"/>
      <c r="F101" s="239"/>
      <c r="G101" s="239"/>
      <c r="H101" s="239"/>
      <c r="I101" s="239"/>
      <c r="J101" s="240"/>
    </row>
    <row r="102" spans="2:10" x14ac:dyDescent="0.2">
      <c r="B102" s="238"/>
      <c r="C102" s="239"/>
      <c r="D102" s="239"/>
      <c r="E102" s="239"/>
      <c r="F102" s="239"/>
      <c r="G102" s="239"/>
      <c r="H102" s="239"/>
      <c r="I102" s="239"/>
      <c r="J102" s="240"/>
    </row>
    <row r="103" spans="2:10" x14ac:dyDescent="0.2">
      <c r="B103" s="238"/>
      <c r="C103" s="239"/>
      <c r="D103" s="239"/>
      <c r="E103" s="239"/>
      <c r="F103" s="239"/>
      <c r="G103" s="239"/>
      <c r="H103" s="239"/>
      <c r="I103" s="239"/>
      <c r="J103" s="240"/>
    </row>
    <row r="104" spans="2:10" x14ac:dyDescent="0.2">
      <c r="B104" s="238"/>
      <c r="C104" s="239"/>
      <c r="D104" s="239"/>
      <c r="E104" s="239"/>
      <c r="F104" s="239"/>
      <c r="G104" s="239"/>
      <c r="H104" s="239"/>
      <c r="I104" s="239"/>
      <c r="J104" s="240"/>
    </row>
    <row r="105" spans="2:10" x14ac:dyDescent="0.2">
      <c r="B105" s="238"/>
      <c r="C105" s="239"/>
      <c r="D105" s="239"/>
      <c r="E105" s="239"/>
      <c r="F105" s="239"/>
      <c r="G105" s="239"/>
      <c r="H105" s="239"/>
      <c r="I105" s="239"/>
      <c r="J105" s="240"/>
    </row>
    <row r="106" spans="2:10" ht="15.75" thickBot="1" x14ac:dyDescent="0.25">
      <c r="B106" s="241"/>
      <c r="C106" s="242"/>
      <c r="D106" s="242"/>
      <c r="E106" s="242"/>
      <c r="F106" s="242"/>
      <c r="G106" s="242"/>
      <c r="H106" s="242"/>
      <c r="I106" s="242"/>
      <c r="J106" s="243"/>
    </row>
    <row r="108" spans="2:10" ht="15" customHeight="1" thickBot="1" x14ac:dyDescent="0.25">
      <c r="B108" s="204" t="s">
        <v>23</v>
      </c>
      <c r="C108" s="205"/>
      <c r="D108" s="205"/>
      <c r="E108" s="205"/>
      <c r="F108" s="205"/>
      <c r="G108" s="205"/>
      <c r="H108" s="205"/>
      <c r="I108" s="205"/>
      <c r="J108" s="206"/>
    </row>
    <row r="109" spans="2:10" ht="38.450000000000003" customHeight="1" thickTop="1" thickBot="1" x14ac:dyDescent="0.25">
      <c r="B109" s="210" t="s">
        <v>46</v>
      </c>
      <c r="C109" s="211"/>
      <c r="D109" s="211"/>
      <c r="E109" s="211"/>
      <c r="F109" s="211"/>
      <c r="G109" s="211"/>
      <c r="H109" s="211"/>
      <c r="I109" s="211"/>
      <c r="J109" s="212"/>
    </row>
    <row r="110" spans="2:10" ht="18.75" thickBot="1" x14ac:dyDescent="0.25">
      <c r="B110" s="213" t="s">
        <v>8</v>
      </c>
      <c r="C110" s="214"/>
      <c r="D110" s="215"/>
      <c r="E110" s="216" t="s">
        <v>47</v>
      </c>
      <c r="F110" s="217"/>
      <c r="G110" s="217"/>
      <c r="H110" s="217"/>
      <c r="I110" s="217"/>
      <c r="J110" s="218"/>
    </row>
    <row r="111" spans="2:10" x14ac:dyDescent="0.2">
      <c r="B111" s="14"/>
      <c r="C111" s="15"/>
      <c r="D111" s="15"/>
      <c r="E111" s="16"/>
      <c r="F111" s="16"/>
      <c r="G111" s="16"/>
      <c r="H111" s="16"/>
      <c r="I111" s="16"/>
      <c r="J111" s="17"/>
    </row>
    <row r="112" spans="2:10" ht="15.75" thickBot="1" x14ac:dyDescent="0.25">
      <c r="B112" s="14"/>
      <c r="C112" s="15"/>
      <c r="D112" s="15"/>
      <c r="E112" s="16"/>
      <c r="F112" s="16"/>
      <c r="G112" s="16"/>
      <c r="H112" s="16"/>
      <c r="I112" s="16"/>
      <c r="J112" s="17"/>
    </row>
    <row r="113" spans="2:10" ht="18.75" thickTop="1" x14ac:dyDescent="0.25">
      <c r="B113" s="14"/>
      <c r="C113" s="15"/>
      <c r="D113" s="15"/>
      <c r="E113" s="15"/>
      <c r="F113" s="200" t="s">
        <v>9</v>
      </c>
      <c r="G113" s="201"/>
      <c r="H113" s="15"/>
      <c r="I113" s="15"/>
      <c r="J113" s="18"/>
    </row>
    <row r="114" spans="2:10" ht="18.75" thickBot="1" x14ac:dyDescent="0.3">
      <c r="B114" s="14"/>
      <c r="C114" s="15"/>
      <c r="D114" s="15"/>
      <c r="E114" s="15"/>
      <c r="F114" s="19" t="s">
        <v>10</v>
      </c>
      <c r="G114" s="20" t="s">
        <v>11</v>
      </c>
      <c r="H114" s="15"/>
      <c r="I114" s="15"/>
      <c r="J114" s="18"/>
    </row>
    <row r="115" spans="2:10" ht="18.75" thickTop="1" x14ac:dyDescent="0.2">
      <c r="B115" s="14"/>
      <c r="C115" s="15"/>
      <c r="D115" s="15"/>
      <c r="E115" s="21"/>
      <c r="F115" s="57" t="s">
        <v>48</v>
      </c>
      <c r="G115" s="22">
        <v>2</v>
      </c>
      <c r="H115" s="15"/>
      <c r="I115" s="15"/>
      <c r="J115" s="18"/>
    </row>
    <row r="116" spans="2:10" ht="18.75" thickBot="1" x14ac:dyDescent="0.25">
      <c r="B116" s="14"/>
      <c r="C116" s="15"/>
      <c r="D116" s="15"/>
      <c r="E116" s="21"/>
      <c r="F116" s="58" t="s">
        <v>47</v>
      </c>
      <c r="G116" s="23">
        <v>2</v>
      </c>
      <c r="H116" s="15"/>
      <c r="I116" s="15"/>
      <c r="J116" s="18"/>
    </row>
    <row r="117" spans="2:10" ht="19.5" thickTop="1" thickBot="1" x14ac:dyDescent="0.25">
      <c r="B117" s="14"/>
      <c r="C117" s="15"/>
      <c r="D117" s="15"/>
      <c r="E117" s="21"/>
      <c r="F117" s="24" t="s">
        <v>12</v>
      </c>
      <c r="G117" s="25">
        <f>IF(G115,G116/G115,0)</f>
        <v>1</v>
      </c>
      <c r="H117" s="15"/>
      <c r="I117" s="15"/>
      <c r="J117" s="18"/>
    </row>
    <row r="118" spans="2:10" ht="15.75" thickTop="1" x14ac:dyDescent="0.2">
      <c r="B118" s="14"/>
      <c r="C118" s="15"/>
      <c r="D118" s="15"/>
      <c r="E118" s="15"/>
      <c r="F118" s="15"/>
      <c r="G118" s="15"/>
      <c r="H118" s="15"/>
      <c r="I118" s="15"/>
      <c r="J118" s="18"/>
    </row>
    <row r="119" spans="2:10" ht="16.5" thickBot="1" x14ac:dyDescent="0.25">
      <c r="B119" s="219" t="s">
        <v>19</v>
      </c>
      <c r="C119" s="220"/>
      <c r="D119" s="220"/>
      <c r="E119" s="220"/>
      <c r="F119" s="220"/>
      <c r="G119" s="220"/>
      <c r="H119" s="220"/>
      <c r="I119" s="220"/>
      <c r="J119" s="221"/>
    </row>
    <row r="120" spans="2:10" ht="343.5" customHeight="1" thickBot="1" x14ac:dyDescent="0.25">
      <c r="B120" s="207" t="s">
        <v>245</v>
      </c>
      <c r="C120" s="208"/>
      <c r="D120" s="208"/>
      <c r="E120" s="208"/>
      <c r="F120" s="208"/>
      <c r="G120" s="208"/>
      <c r="H120" s="208"/>
      <c r="I120" s="208"/>
      <c r="J120" s="209"/>
    </row>
    <row r="121" spans="2:10" ht="15.75" thickBot="1" x14ac:dyDescent="0.25">
      <c r="B121" s="14"/>
      <c r="C121" s="15"/>
      <c r="D121" s="15"/>
      <c r="E121" s="15"/>
      <c r="F121" s="15"/>
      <c r="G121" s="15"/>
      <c r="H121" s="15"/>
      <c r="I121" s="15"/>
      <c r="J121" s="18"/>
    </row>
    <row r="122" spans="2:10" ht="18.75" thickTop="1" x14ac:dyDescent="0.25">
      <c r="B122" s="14"/>
      <c r="C122" s="15"/>
      <c r="D122" s="15"/>
      <c r="E122" s="26"/>
      <c r="F122" s="200" t="s">
        <v>13</v>
      </c>
      <c r="G122" s="201"/>
      <c r="H122" s="27"/>
      <c r="I122" s="202"/>
      <c r="J122" s="203"/>
    </row>
    <row r="123" spans="2:10" ht="18.75" thickBot="1" x14ac:dyDescent="0.3">
      <c r="B123" s="14"/>
      <c r="C123" s="15"/>
      <c r="D123" s="15"/>
      <c r="E123" s="21"/>
      <c r="F123" s="19" t="s">
        <v>10</v>
      </c>
      <c r="G123" s="20" t="s">
        <v>11</v>
      </c>
      <c r="H123" s="27"/>
      <c r="I123" s="28"/>
      <c r="J123" s="29"/>
    </row>
    <row r="124" spans="2:10" ht="18.75" thickTop="1" x14ac:dyDescent="0.2">
      <c r="B124" s="14"/>
      <c r="C124" s="15"/>
      <c r="D124" s="15"/>
      <c r="E124" s="21"/>
      <c r="F124" s="57" t="s">
        <v>48</v>
      </c>
      <c r="G124" s="22"/>
      <c r="H124" s="30"/>
      <c r="I124" s="31"/>
      <c r="J124" s="18"/>
    </row>
    <row r="125" spans="2:10" ht="18.75" thickBot="1" x14ac:dyDescent="0.25">
      <c r="B125" s="14"/>
      <c r="C125" s="15"/>
      <c r="D125" s="15"/>
      <c r="E125" s="21"/>
      <c r="F125" s="58" t="s">
        <v>47</v>
      </c>
      <c r="G125" s="23"/>
      <c r="H125" s="30"/>
      <c r="I125" s="31"/>
      <c r="J125" s="18"/>
    </row>
    <row r="126" spans="2:10" ht="19.5" thickTop="1" thickBot="1" x14ac:dyDescent="0.25">
      <c r="B126" s="14"/>
      <c r="C126" s="15"/>
      <c r="D126" s="15"/>
      <c r="E126" s="15"/>
      <c r="F126" s="24" t="s">
        <v>12</v>
      </c>
      <c r="G126" s="25">
        <f>IF(G124,G125/G124,0)</f>
        <v>0</v>
      </c>
      <c r="H126" s="15"/>
      <c r="I126" s="15"/>
      <c r="J126" s="18"/>
    </row>
    <row r="127" spans="2:10" ht="15.75" thickTop="1" x14ac:dyDescent="0.2">
      <c r="B127" s="14"/>
      <c r="C127" s="15"/>
      <c r="D127" s="15"/>
      <c r="E127" s="15"/>
      <c r="F127" s="15"/>
      <c r="G127" s="15"/>
      <c r="H127" s="15"/>
      <c r="I127" s="15"/>
      <c r="J127" s="18"/>
    </row>
    <row r="128" spans="2:10" ht="18.75" thickBot="1" x14ac:dyDescent="0.25">
      <c r="B128" s="219" t="s">
        <v>20</v>
      </c>
      <c r="C128" s="246"/>
      <c r="D128" s="246"/>
      <c r="E128" s="246"/>
      <c r="F128" s="246"/>
      <c r="G128" s="246"/>
      <c r="H128" s="246"/>
      <c r="I128" s="246"/>
      <c r="J128" s="247"/>
    </row>
    <row r="129" spans="2:10" ht="90.75" customHeight="1" thickBot="1" x14ac:dyDescent="0.25">
      <c r="B129" s="207"/>
      <c r="C129" s="208"/>
      <c r="D129" s="208"/>
      <c r="E129" s="208"/>
      <c r="F129" s="208"/>
      <c r="G129" s="208"/>
      <c r="H129" s="208"/>
      <c r="I129" s="208"/>
      <c r="J129" s="209"/>
    </row>
    <row r="131" spans="2:10" ht="15" customHeight="1" thickBot="1" x14ac:dyDescent="0.25">
      <c r="B131" s="204" t="s">
        <v>24</v>
      </c>
      <c r="C131" s="205"/>
      <c r="D131" s="205"/>
      <c r="E131" s="205"/>
      <c r="F131" s="205"/>
      <c r="G131" s="205"/>
      <c r="H131" s="205"/>
      <c r="I131" s="205"/>
      <c r="J131" s="206"/>
    </row>
    <row r="132" spans="2:10" ht="133.9" customHeight="1" thickBot="1" x14ac:dyDescent="0.25">
      <c r="B132" s="207" t="s">
        <v>50</v>
      </c>
      <c r="C132" s="208"/>
      <c r="D132" s="208"/>
      <c r="E132" s="208"/>
      <c r="F132" s="208"/>
      <c r="G132" s="208"/>
      <c r="H132" s="208"/>
      <c r="I132" s="208"/>
      <c r="J132" s="209"/>
    </row>
    <row r="133" spans="2:10" ht="18" x14ac:dyDescent="0.2">
      <c r="B133" s="251" t="s">
        <v>8</v>
      </c>
      <c r="C133" s="252"/>
      <c r="D133" s="252"/>
      <c r="E133" s="244" t="s">
        <v>49</v>
      </c>
      <c r="F133" s="244"/>
      <c r="G133" s="244"/>
      <c r="H133" s="244"/>
      <c r="I133" s="244"/>
      <c r="J133" s="245"/>
    </row>
    <row r="134" spans="2:10" ht="16.5" thickBot="1" x14ac:dyDescent="0.25">
      <c r="B134" s="235" t="s">
        <v>19</v>
      </c>
      <c r="C134" s="236"/>
      <c r="D134" s="236"/>
      <c r="E134" s="236"/>
      <c r="F134" s="236"/>
      <c r="G134" s="236"/>
      <c r="H134" s="236"/>
      <c r="I134" s="236"/>
      <c r="J134" s="237"/>
    </row>
    <row r="135" spans="2:10" ht="189" customHeight="1" thickBot="1" x14ac:dyDescent="0.25">
      <c r="B135" s="207" t="s">
        <v>246</v>
      </c>
      <c r="C135" s="208"/>
      <c r="D135" s="208"/>
      <c r="E135" s="208"/>
      <c r="F135" s="208"/>
      <c r="G135" s="208"/>
      <c r="H135" s="208"/>
      <c r="I135" s="208"/>
      <c r="J135" s="209"/>
    </row>
    <row r="136" spans="2:10" ht="18" customHeight="1" thickBot="1" x14ac:dyDescent="0.25">
      <c r="B136" s="235" t="s">
        <v>20</v>
      </c>
      <c r="C136" s="236"/>
      <c r="D136" s="236"/>
      <c r="E136" s="236"/>
      <c r="F136" s="236"/>
      <c r="G136" s="236"/>
      <c r="H136" s="236"/>
      <c r="I136" s="236"/>
      <c r="J136" s="237"/>
    </row>
    <row r="137" spans="2:10" ht="102.75" customHeight="1" thickBot="1" x14ac:dyDescent="0.25">
      <c r="B137" s="207"/>
      <c r="C137" s="208"/>
      <c r="D137" s="208"/>
      <c r="E137" s="208"/>
      <c r="F137" s="208"/>
      <c r="G137" s="208"/>
      <c r="H137" s="208"/>
      <c r="I137" s="208"/>
      <c r="J137" s="209"/>
    </row>
    <row r="139" spans="2:10" ht="15" customHeight="1" thickBot="1" x14ac:dyDescent="0.25">
      <c r="B139" s="204" t="s">
        <v>25</v>
      </c>
      <c r="C139" s="205"/>
      <c r="D139" s="205"/>
      <c r="E139" s="205"/>
      <c r="F139" s="205"/>
      <c r="G139" s="205"/>
      <c r="H139" s="205"/>
      <c r="I139" s="205"/>
      <c r="J139" s="206"/>
    </row>
    <row r="140" spans="2:10" ht="115.9" customHeight="1" thickTop="1" thickBot="1" x14ac:dyDescent="0.25">
      <c r="B140" s="210" t="s">
        <v>51</v>
      </c>
      <c r="C140" s="211"/>
      <c r="D140" s="211"/>
      <c r="E140" s="211"/>
      <c r="F140" s="211"/>
      <c r="G140" s="211"/>
      <c r="H140" s="211"/>
      <c r="I140" s="211"/>
      <c r="J140" s="212"/>
    </row>
    <row r="141" spans="2:10" ht="18.75" thickBot="1" x14ac:dyDescent="0.25">
      <c r="B141" s="213" t="s">
        <v>8</v>
      </c>
      <c r="C141" s="214"/>
      <c r="D141" s="215"/>
      <c r="E141" s="216" t="s">
        <v>52</v>
      </c>
      <c r="F141" s="217"/>
      <c r="G141" s="217"/>
      <c r="H141" s="217"/>
      <c r="I141" s="217"/>
      <c r="J141" s="218"/>
    </row>
    <row r="142" spans="2:10" ht="16.5" thickBot="1" x14ac:dyDescent="0.25">
      <c r="B142" s="219" t="s">
        <v>19</v>
      </c>
      <c r="C142" s="220"/>
      <c r="D142" s="220"/>
      <c r="E142" s="220"/>
      <c r="F142" s="220"/>
      <c r="G142" s="220"/>
      <c r="H142" s="220"/>
      <c r="I142" s="220"/>
      <c r="J142" s="221"/>
    </row>
    <row r="143" spans="2:10" ht="56.25" customHeight="1" thickBot="1" x14ac:dyDescent="0.25">
      <c r="B143" s="207" t="s">
        <v>247</v>
      </c>
      <c r="C143" s="208"/>
      <c r="D143" s="208"/>
      <c r="E143" s="208"/>
      <c r="F143" s="208"/>
      <c r="G143" s="208"/>
      <c r="H143" s="208"/>
      <c r="I143" s="208"/>
      <c r="J143" s="209"/>
    </row>
    <row r="144" spans="2:10" ht="18.75" thickBot="1" x14ac:dyDescent="0.25">
      <c r="B144" s="219" t="s">
        <v>20</v>
      </c>
      <c r="C144" s="246"/>
      <c r="D144" s="246"/>
      <c r="E144" s="246"/>
      <c r="F144" s="246"/>
      <c r="G144" s="246"/>
      <c r="H144" s="246"/>
      <c r="I144" s="246"/>
      <c r="J144" s="247"/>
    </row>
    <row r="145" spans="2:10" ht="96.75" customHeight="1" thickBot="1" x14ac:dyDescent="0.25">
      <c r="B145" s="207"/>
      <c r="C145" s="208"/>
      <c r="D145" s="208"/>
      <c r="E145" s="208"/>
      <c r="F145" s="208"/>
      <c r="G145" s="208"/>
      <c r="H145" s="208"/>
      <c r="I145" s="208"/>
      <c r="J145" s="209"/>
    </row>
    <row r="147" spans="2:10" ht="15" customHeight="1" x14ac:dyDescent="0.2">
      <c r="B147" s="204" t="s">
        <v>53</v>
      </c>
      <c r="C147" s="205"/>
      <c r="D147" s="205"/>
      <c r="E147" s="205"/>
      <c r="F147" s="205"/>
      <c r="G147" s="205"/>
      <c r="H147" s="205"/>
      <c r="I147" s="205"/>
      <c r="J147" s="206"/>
    </row>
    <row r="148" spans="2:10" ht="31.15" customHeight="1" x14ac:dyDescent="0.2">
      <c r="B148" s="248" t="s">
        <v>54</v>
      </c>
      <c r="C148" s="249"/>
      <c r="D148" s="249"/>
      <c r="E148" s="249"/>
      <c r="F148" s="249"/>
      <c r="G148" s="249"/>
      <c r="H148" s="249"/>
      <c r="I148" s="249"/>
      <c r="J148" s="250"/>
    </row>
    <row r="149" spans="2:10" ht="18" x14ac:dyDescent="0.2">
      <c r="B149" s="251" t="s">
        <v>8</v>
      </c>
      <c r="C149" s="252"/>
      <c r="D149" s="252"/>
      <c r="E149" s="244" t="s">
        <v>56</v>
      </c>
      <c r="F149" s="244"/>
      <c r="G149" s="244"/>
      <c r="H149" s="244"/>
      <c r="I149" s="244"/>
      <c r="J149" s="245"/>
    </row>
    <row r="150" spans="2:10" x14ac:dyDescent="0.2">
      <c r="B150" s="34"/>
      <c r="C150" s="32"/>
      <c r="D150" s="32"/>
      <c r="E150" s="33"/>
      <c r="F150" s="33"/>
      <c r="G150" s="33"/>
      <c r="H150" s="33"/>
      <c r="I150" s="33"/>
      <c r="J150" s="35"/>
    </row>
    <row r="151" spans="2:10" ht="15.75" thickBot="1" x14ac:dyDescent="0.25">
      <c r="B151" s="34"/>
      <c r="C151" s="32"/>
      <c r="D151" s="32"/>
      <c r="E151" s="33"/>
      <c r="F151" s="33"/>
      <c r="G151" s="33"/>
      <c r="H151" s="33"/>
      <c r="I151" s="33"/>
      <c r="J151" s="35"/>
    </row>
    <row r="152" spans="2:10" ht="18" x14ac:dyDescent="0.25">
      <c r="B152" s="34"/>
      <c r="C152" s="32"/>
      <c r="D152" s="32"/>
      <c r="E152" s="32"/>
      <c r="F152" s="231" t="s">
        <v>9</v>
      </c>
      <c r="G152" s="232"/>
      <c r="H152" s="32"/>
      <c r="I152" s="32"/>
      <c r="J152" s="36"/>
    </row>
    <row r="153" spans="2:10" ht="18.75" thickBot="1" x14ac:dyDescent="0.3">
      <c r="B153" s="34"/>
      <c r="C153" s="32"/>
      <c r="D153" s="32"/>
      <c r="E153" s="32"/>
      <c r="F153" s="47" t="s">
        <v>10</v>
      </c>
      <c r="G153" s="46" t="s">
        <v>11</v>
      </c>
      <c r="H153" s="32"/>
      <c r="I153" s="32"/>
      <c r="J153" s="36"/>
    </row>
    <row r="154" spans="2:10" ht="36" x14ac:dyDescent="0.2">
      <c r="B154" s="34"/>
      <c r="C154" s="32"/>
      <c r="D154" s="32"/>
      <c r="E154" s="32"/>
      <c r="F154" s="50" t="s">
        <v>55</v>
      </c>
      <c r="G154" s="51">
        <v>14</v>
      </c>
      <c r="H154" s="32"/>
      <c r="I154" s="32"/>
      <c r="J154" s="36"/>
    </row>
    <row r="155" spans="2:10" ht="35.450000000000003" customHeight="1" thickBot="1" x14ac:dyDescent="0.25">
      <c r="B155" s="34"/>
      <c r="C155" s="32"/>
      <c r="D155" s="32"/>
      <c r="E155" s="32"/>
      <c r="F155" s="52" t="s">
        <v>56</v>
      </c>
      <c r="G155" s="53">
        <v>2</v>
      </c>
      <c r="H155" s="32"/>
      <c r="I155" s="32"/>
      <c r="J155" s="36"/>
    </row>
    <row r="156" spans="2:10" ht="18.75" thickBot="1" x14ac:dyDescent="0.25">
      <c r="B156" s="34"/>
      <c r="C156" s="32"/>
      <c r="D156" s="32"/>
      <c r="E156" s="32"/>
      <c r="F156" s="48" t="s">
        <v>12</v>
      </c>
      <c r="G156" s="49">
        <f>IF(G154,G155/G154,0)</f>
        <v>0.14285714285714285</v>
      </c>
      <c r="H156" s="32"/>
      <c r="I156" s="32"/>
      <c r="J156" s="36"/>
    </row>
    <row r="157" spans="2:10" x14ac:dyDescent="0.2">
      <c r="B157" s="34"/>
      <c r="C157" s="32"/>
      <c r="D157" s="32"/>
      <c r="E157" s="32"/>
      <c r="F157" s="32"/>
      <c r="G157" s="32"/>
      <c r="H157" s="32"/>
      <c r="I157" s="32"/>
      <c r="J157" s="36"/>
    </row>
    <row r="158" spans="2:10" ht="15.75" x14ac:dyDescent="0.2">
      <c r="B158" s="235" t="s">
        <v>19</v>
      </c>
      <c r="C158" s="236"/>
      <c r="D158" s="236"/>
      <c r="E158" s="236"/>
      <c r="F158" s="236"/>
      <c r="G158" s="236"/>
      <c r="H158" s="236"/>
      <c r="I158" s="236"/>
      <c r="J158" s="237"/>
    </row>
    <row r="159" spans="2:10" x14ac:dyDescent="0.2">
      <c r="B159" s="253" t="s">
        <v>248</v>
      </c>
      <c r="C159" s="254"/>
      <c r="D159" s="254"/>
      <c r="E159" s="254"/>
      <c r="F159" s="254"/>
      <c r="G159" s="254"/>
      <c r="H159" s="254"/>
      <c r="I159" s="254"/>
      <c r="J159" s="255"/>
    </row>
    <row r="160" spans="2:10" x14ac:dyDescent="0.2">
      <c r="B160" s="253"/>
      <c r="C160" s="254"/>
      <c r="D160" s="254"/>
      <c r="E160" s="254"/>
      <c r="F160" s="254"/>
      <c r="G160" s="254"/>
      <c r="H160" s="254"/>
      <c r="I160" s="254"/>
      <c r="J160" s="255"/>
    </row>
    <row r="161" spans="2:10" x14ac:dyDescent="0.2">
      <c r="B161" s="253"/>
      <c r="C161" s="254"/>
      <c r="D161" s="254"/>
      <c r="E161" s="254"/>
      <c r="F161" s="254"/>
      <c r="G161" s="254"/>
      <c r="H161" s="254"/>
      <c r="I161" s="254"/>
      <c r="J161" s="255"/>
    </row>
    <row r="162" spans="2:10" x14ac:dyDescent="0.2">
      <c r="B162" s="253"/>
      <c r="C162" s="254"/>
      <c r="D162" s="254"/>
      <c r="E162" s="254"/>
      <c r="F162" s="254"/>
      <c r="G162" s="254"/>
      <c r="H162" s="254"/>
      <c r="I162" s="254"/>
      <c r="J162" s="255"/>
    </row>
    <row r="163" spans="2:10" ht="74.25" customHeight="1" x14ac:dyDescent="0.2">
      <c r="B163" s="253"/>
      <c r="C163" s="254"/>
      <c r="D163" s="254"/>
      <c r="E163" s="254"/>
      <c r="F163" s="254"/>
      <c r="G163" s="254"/>
      <c r="H163" s="254"/>
      <c r="I163" s="254"/>
      <c r="J163" s="255"/>
    </row>
    <row r="164" spans="2:10" ht="127.5" customHeight="1" x14ac:dyDescent="0.2">
      <c r="B164" s="253"/>
      <c r="C164" s="254"/>
      <c r="D164" s="254"/>
      <c r="E164" s="254"/>
      <c r="F164" s="254"/>
      <c r="G164" s="254"/>
      <c r="H164" s="254"/>
      <c r="I164" s="254"/>
      <c r="J164" s="255"/>
    </row>
    <row r="165" spans="2:10" ht="126.75" customHeight="1" x14ac:dyDescent="0.2">
      <c r="B165" s="253"/>
      <c r="C165" s="254"/>
      <c r="D165" s="254"/>
      <c r="E165" s="254"/>
      <c r="F165" s="254"/>
      <c r="G165" s="254"/>
      <c r="H165" s="254"/>
      <c r="I165" s="254"/>
      <c r="J165" s="255"/>
    </row>
    <row r="166" spans="2:10" ht="156.75" customHeight="1" x14ac:dyDescent="0.2">
      <c r="B166" s="253"/>
      <c r="C166" s="254"/>
      <c r="D166" s="254"/>
      <c r="E166" s="254"/>
      <c r="F166" s="254"/>
      <c r="G166" s="254"/>
      <c r="H166" s="254"/>
      <c r="I166" s="254"/>
      <c r="J166" s="255"/>
    </row>
    <row r="167" spans="2:10" ht="40.5" customHeight="1" x14ac:dyDescent="0.2">
      <c r="B167" s="253"/>
      <c r="C167" s="254"/>
      <c r="D167" s="254"/>
      <c r="E167" s="254"/>
      <c r="F167" s="254"/>
      <c r="G167" s="254"/>
      <c r="H167" s="254"/>
      <c r="I167" s="254"/>
      <c r="J167" s="255"/>
    </row>
    <row r="168" spans="2:10" ht="15.75" thickBot="1" x14ac:dyDescent="0.25">
      <c r="B168" s="37"/>
      <c r="C168" s="38"/>
      <c r="D168" s="38"/>
      <c r="E168" s="38"/>
      <c r="F168" s="38"/>
      <c r="G168" s="38"/>
      <c r="H168" s="38"/>
      <c r="I168" s="38"/>
      <c r="J168" s="39"/>
    </row>
    <row r="169" spans="2:10" ht="18" x14ac:dyDescent="0.25">
      <c r="B169" s="37"/>
      <c r="C169" s="38"/>
      <c r="D169" s="38"/>
      <c r="E169" s="40"/>
      <c r="F169" s="231" t="s">
        <v>13</v>
      </c>
      <c r="G169" s="232"/>
      <c r="H169" s="54"/>
      <c r="I169" s="233"/>
      <c r="J169" s="234"/>
    </row>
    <row r="170" spans="2:10" ht="18.75" thickBot="1" x14ac:dyDescent="0.3">
      <c r="B170" s="37"/>
      <c r="C170" s="38"/>
      <c r="D170" s="38"/>
      <c r="E170" s="41"/>
      <c r="F170" s="47" t="s">
        <v>10</v>
      </c>
      <c r="G170" s="46" t="s">
        <v>11</v>
      </c>
      <c r="H170" s="54"/>
      <c r="I170" s="42"/>
      <c r="J170" s="43"/>
    </row>
    <row r="171" spans="2:10" ht="36" x14ac:dyDescent="0.2">
      <c r="B171" s="37"/>
      <c r="C171" s="38"/>
      <c r="D171" s="38"/>
      <c r="E171" s="41"/>
      <c r="F171" s="50" t="s">
        <v>55</v>
      </c>
      <c r="G171" s="51"/>
      <c r="H171" s="44"/>
      <c r="I171" s="45"/>
      <c r="J171" s="39"/>
    </row>
    <row r="172" spans="2:10" ht="31.9" customHeight="1" thickBot="1" x14ac:dyDescent="0.25">
      <c r="B172" s="37"/>
      <c r="C172" s="38"/>
      <c r="D172" s="38"/>
      <c r="E172" s="41"/>
      <c r="F172" s="52" t="s">
        <v>56</v>
      </c>
      <c r="G172" s="53"/>
      <c r="H172" s="44"/>
      <c r="I172" s="45"/>
      <c r="J172" s="39"/>
    </row>
    <row r="173" spans="2:10" ht="18.75" thickBot="1" x14ac:dyDescent="0.25">
      <c r="B173" s="37"/>
      <c r="C173" s="38"/>
      <c r="D173" s="38"/>
      <c r="E173" s="38"/>
      <c r="F173" s="48" t="s">
        <v>12</v>
      </c>
      <c r="G173" s="49">
        <f>IF(G171,G172/G171,0)</f>
        <v>0</v>
      </c>
      <c r="H173" s="38"/>
      <c r="I173" s="38"/>
      <c r="J173" s="39"/>
    </row>
    <row r="174" spans="2:10" x14ac:dyDescent="0.2">
      <c r="B174" s="37"/>
      <c r="C174" s="38"/>
      <c r="D174" s="38"/>
      <c r="E174" s="38"/>
      <c r="F174" s="38"/>
      <c r="G174" s="38"/>
      <c r="H174" s="38"/>
      <c r="I174" s="38"/>
      <c r="J174" s="39"/>
    </row>
    <row r="175" spans="2:10" ht="18" customHeight="1" x14ac:dyDescent="0.2">
      <c r="B175" s="235" t="s">
        <v>20</v>
      </c>
      <c r="C175" s="236"/>
      <c r="D175" s="236"/>
      <c r="E175" s="236"/>
      <c r="F175" s="236"/>
      <c r="G175" s="236"/>
      <c r="H175" s="236"/>
      <c r="I175" s="236"/>
      <c r="J175" s="237"/>
    </row>
    <row r="176" spans="2:10" x14ac:dyDescent="0.2">
      <c r="B176" s="238"/>
      <c r="C176" s="239"/>
      <c r="D176" s="239"/>
      <c r="E176" s="239"/>
      <c r="F176" s="239"/>
      <c r="G176" s="239"/>
      <c r="H176" s="239"/>
      <c r="I176" s="239"/>
      <c r="J176" s="240"/>
    </row>
    <row r="177" spans="2:10" x14ac:dyDescent="0.2">
      <c r="B177" s="238"/>
      <c r="C177" s="239"/>
      <c r="D177" s="239"/>
      <c r="E177" s="239"/>
      <c r="F177" s="239"/>
      <c r="G177" s="239"/>
      <c r="H177" s="239"/>
      <c r="I177" s="239"/>
      <c r="J177" s="240"/>
    </row>
    <row r="178" spans="2:10" x14ac:dyDescent="0.2">
      <c r="B178" s="238"/>
      <c r="C178" s="239"/>
      <c r="D178" s="239"/>
      <c r="E178" s="239"/>
      <c r="F178" s="239"/>
      <c r="G178" s="239"/>
      <c r="H178" s="239"/>
      <c r="I178" s="239"/>
      <c r="J178" s="240"/>
    </row>
    <row r="179" spans="2:10" x14ac:dyDescent="0.2">
      <c r="B179" s="238"/>
      <c r="C179" s="239"/>
      <c r="D179" s="239"/>
      <c r="E179" s="239"/>
      <c r="F179" s="239"/>
      <c r="G179" s="239"/>
      <c r="H179" s="239"/>
      <c r="I179" s="239"/>
      <c r="J179" s="240"/>
    </row>
    <row r="180" spans="2:10" x14ac:dyDescent="0.2">
      <c r="B180" s="238"/>
      <c r="C180" s="239"/>
      <c r="D180" s="239"/>
      <c r="E180" s="239"/>
      <c r="F180" s="239"/>
      <c r="G180" s="239"/>
      <c r="H180" s="239"/>
      <c r="I180" s="239"/>
      <c r="J180" s="240"/>
    </row>
    <row r="181" spans="2:10" x14ac:dyDescent="0.2">
      <c r="B181" s="238"/>
      <c r="C181" s="239"/>
      <c r="D181" s="239"/>
      <c r="E181" s="239"/>
      <c r="F181" s="239"/>
      <c r="G181" s="239"/>
      <c r="H181" s="239"/>
      <c r="I181" s="239"/>
      <c r="J181" s="240"/>
    </row>
    <row r="182" spans="2:10" x14ac:dyDescent="0.2">
      <c r="B182" s="238"/>
      <c r="C182" s="239"/>
      <c r="D182" s="239"/>
      <c r="E182" s="239"/>
      <c r="F182" s="239"/>
      <c r="G182" s="239"/>
      <c r="H182" s="239"/>
      <c r="I182" s="239"/>
      <c r="J182" s="240"/>
    </row>
    <row r="183" spans="2:10" x14ac:dyDescent="0.2">
      <c r="B183" s="238"/>
      <c r="C183" s="239"/>
      <c r="D183" s="239"/>
      <c r="E183" s="239"/>
      <c r="F183" s="239"/>
      <c r="G183" s="239"/>
      <c r="H183" s="239"/>
      <c r="I183" s="239"/>
      <c r="J183" s="240"/>
    </row>
    <row r="184" spans="2:10" ht="15.75" thickBot="1" x14ac:dyDescent="0.25">
      <c r="B184" s="241"/>
      <c r="C184" s="242"/>
      <c r="D184" s="242"/>
      <c r="E184" s="242"/>
      <c r="F184" s="242"/>
      <c r="G184" s="242"/>
      <c r="H184" s="242"/>
      <c r="I184" s="242"/>
      <c r="J184" s="243"/>
    </row>
    <row r="186" spans="2:10" ht="15" customHeight="1" thickBot="1" x14ac:dyDescent="0.25">
      <c r="B186" s="204" t="s">
        <v>57</v>
      </c>
      <c r="C186" s="205"/>
      <c r="D186" s="205"/>
      <c r="E186" s="205"/>
      <c r="F186" s="205"/>
      <c r="G186" s="205"/>
      <c r="H186" s="205"/>
      <c r="I186" s="205"/>
      <c r="J186" s="206"/>
    </row>
    <row r="187" spans="2:10" ht="38.450000000000003" customHeight="1" thickTop="1" thickBot="1" x14ac:dyDescent="0.25">
      <c r="B187" s="210" t="s">
        <v>58</v>
      </c>
      <c r="C187" s="211"/>
      <c r="D187" s="211"/>
      <c r="E187" s="211"/>
      <c r="F187" s="211"/>
      <c r="G187" s="211"/>
      <c r="H187" s="211"/>
      <c r="I187" s="211"/>
      <c r="J187" s="212"/>
    </row>
    <row r="188" spans="2:10" ht="18.75" thickBot="1" x14ac:dyDescent="0.25">
      <c r="B188" s="213" t="s">
        <v>8</v>
      </c>
      <c r="C188" s="214"/>
      <c r="D188" s="215"/>
      <c r="E188" s="216" t="s">
        <v>59</v>
      </c>
      <c r="F188" s="217"/>
      <c r="G188" s="217"/>
      <c r="H188" s="217"/>
      <c r="I188" s="217"/>
      <c r="J188" s="218"/>
    </row>
    <row r="189" spans="2:10" ht="16.5" thickBot="1" x14ac:dyDescent="0.25">
      <c r="B189" s="219" t="s">
        <v>19</v>
      </c>
      <c r="C189" s="220"/>
      <c r="D189" s="220"/>
      <c r="E189" s="220"/>
      <c r="F189" s="220"/>
      <c r="G189" s="220"/>
      <c r="H189" s="220"/>
      <c r="I189" s="220"/>
      <c r="J189" s="221"/>
    </row>
    <row r="190" spans="2:10" ht="145.5" customHeight="1" thickBot="1" x14ac:dyDescent="0.25">
      <c r="B190" s="207" t="s">
        <v>249</v>
      </c>
      <c r="C190" s="208"/>
      <c r="D190" s="208"/>
      <c r="E190" s="208"/>
      <c r="F190" s="208"/>
      <c r="G190" s="208"/>
      <c r="H190" s="208"/>
      <c r="I190" s="208"/>
      <c r="J190" s="209"/>
    </row>
    <row r="191" spans="2:10" ht="18.75" thickBot="1" x14ac:dyDescent="0.25">
      <c r="B191" s="219" t="s">
        <v>20</v>
      </c>
      <c r="C191" s="246"/>
      <c r="D191" s="246"/>
      <c r="E191" s="246"/>
      <c r="F191" s="246"/>
      <c r="G191" s="246"/>
      <c r="H191" s="246"/>
      <c r="I191" s="246"/>
      <c r="J191" s="247"/>
    </row>
    <row r="192" spans="2:10" ht="69" customHeight="1" thickBot="1" x14ac:dyDescent="0.25">
      <c r="B192" s="207"/>
      <c r="C192" s="208"/>
      <c r="D192" s="208"/>
      <c r="E192" s="208"/>
      <c r="F192" s="208"/>
      <c r="G192" s="208"/>
      <c r="H192" s="208"/>
      <c r="I192" s="208"/>
      <c r="J192" s="209"/>
    </row>
    <row r="193" spans="2:10" ht="15.75" thickBot="1" x14ac:dyDescent="0.25"/>
    <row r="194" spans="2:10" ht="15" customHeight="1" x14ac:dyDescent="0.2">
      <c r="B194" s="259" t="s">
        <v>60</v>
      </c>
      <c r="C194" s="260"/>
      <c r="D194" s="260"/>
      <c r="E194" s="260"/>
      <c r="F194" s="260"/>
      <c r="G194" s="260"/>
      <c r="H194" s="260"/>
      <c r="I194" s="260"/>
      <c r="J194" s="261"/>
    </row>
    <row r="195" spans="2:10" ht="49.9" customHeight="1" x14ac:dyDescent="0.2">
      <c r="B195" s="248" t="s">
        <v>61</v>
      </c>
      <c r="C195" s="249"/>
      <c r="D195" s="249"/>
      <c r="E195" s="249"/>
      <c r="F195" s="249"/>
      <c r="G195" s="249"/>
      <c r="H195" s="249"/>
      <c r="I195" s="249"/>
      <c r="J195" s="250"/>
    </row>
    <row r="196" spans="2:10" ht="18" x14ac:dyDescent="0.2">
      <c r="B196" s="251" t="s">
        <v>8</v>
      </c>
      <c r="C196" s="252"/>
      <c r="D196" s="252"/>
      <c r="E196" s="244" t="s">
        <v>63</v>
      </c>
      <c r="F196" s="244"/>
      <c r="G196" s="244"/>
      <c r="H196" s="244"/>
      <c r="I196" s="244"/>
      <c r="J196" s="245"/>
    </row>
    <row r="197" spans="2:10" x14ac:dyDescent="0.2">
      <c r="B197" s="34"/>
      <c r="C197" s="32"/>
      <c r="D197" s="32"/>
      <c r="E197" s="33"/>
      <c r="F197" s="33"/>
      <c r="G197" s="33"/>
      <c r="H197" s="33"/>
      <c r="I197" s="33"/>
      <c r="J197" s="35"/>
    </row>
    <row r="198" spans="2:10" ht="15.75" thickBot="1" x14ac:dyDescent="0.25">
      <c r="B198" s="34"/>
      <c r="C198" s="32"/>
      <c r="D198" s="32"/>
      <c r="E198" s="33"/>
      <c r="F198" s="33"/>
      <c r="G198" s="33"/>
      <c r="H198" s="33"/>
      <c r="I198" s="33"/>
      <c r="J198" s="35"/>
    </row>
    <row r="199" spans="2:10" ht="18" x14ac:dyDescent="0.25">
      <c r="B199" s="34"/>
      <c r="C199" s="32"/>
      <c r="D199" s="32"/>
      <c r="E199" s="32"/>
      <c r="F199" s="231" t="s">
        <v>9</v>
      </c>
      <c r="G199" s="232"/>
      <c r="H199" s="32"/>
      <c r="I199" s="32"/>
      <c r="J199" s="36"/>
    </row>
    <row r="200" spans="2:10" ht="18.75" thickBot="1" x14ac:dyDescent="0.3">
      <c r="B200" s="34"/>
      <c r="C200" s="32"/>
      <c r="D200" s="32"/>
      <c r="E200" s="32"/>
      <c r="F200" s="47" t="s">
        <v>10</v>
      </c>
      <c r="G200" s="46" t="s">
        <v>11</v>
      </c>
      <c r="H200" s="32"/>
      <c r="I200" s="32"/>
      <c r="J200" s="36"/>
    </row>
    <row r="201" spans="2:10" ht="18" x14ac:dyDescent="0.2">
      <c r="B201" s="34"/>
      <c r="C201" s="32"/>
      <c r="D201" s="32"/>
      <c r="E201" s="32"/>
      <c r="F201" s="50" t="s">
        <v>62</v>
      </c>
      <c r="G201" s="51">
        <v>152</v>
      </c>
      <c r="H201" s="32"/>
      <c r="I201" s="32"/>
      <c r="J201" s="36"/>
    </row>
    <row r="202" spans="2:10" ht="35.450000000000003" customHeight="1" thickBot="1" x14ac:dyDescent="0.25">
      <c r="B202" s="34"/>
      <c r="C202" s="32"/>
      <c r="D202" s="32"/>
      <c r="E202" s="32"/>
      <c r="F202" s="52" t="s">
        <v>63</v>
      </c>
      <c r="G202" s="53">
        <v>152</v>
      </c>
      <c r="H202" s="32"/>
      <c r="I202" s="32"/>
      <c r="J202" s="36"/>
    </row>
    <row r="203" spans="2:10" ht="18.75" thickBot="1" x14ac:dyDescent="0.25">
      <c r="B203" s="34"/>
      <c r="C203" s="32"/>
      <c r="D203" s="32"/>
      <c r="E203" s="32"/>
      <c r="F203" s="48" t="s">
        <v>12</v>
      </c>
      <c r="G203" s="49">
        <f>IF(G201,G202/G201,0)</f>
        <v>1</v>
      </c>
      <c r="H203" s="32"/>
      <c r="I203" s="32"/>
      <c r="J203" s="36"/>
    </row>
    <row r="204" spans="2:10" x14ac:dyDescent="0.2">
      <c r="B204" s="34"/>
      <c r="C204" s="32"/>
      <c r="D204" s="32"/>
      <c r="E204" s="32"/>
      <c r="F204" s="32"/>
      <c r="G204" s="32"/>
      <c r="H204" s="32"/>
      <c r="I204" s="32"/>
      <c r="J204" s="36"/>
    </row>
    <row r="205" spans="2:10" ht="16.5" thickBot="1" x14ac:dyDescent="0.25">
      <c r="B205" s="235" t="s">
        <v>19</v>
      </c>
      <c r="C205" s="236"/>
      <c r="D205" s="236"/>
      <c r="E205" s="236"/>
      <c r="F205" s="236"/>
      <c r="G205" s="236"/>
      <c r="H205" s="236"/>
      <c r="I205" s="236"/>
      <c r="J205" s="237"/>
    </row>
    <row r="206" spans="2:10" ht="180" customHeight="1" thickBot="1" x14ac:dyDescent="0.25">
      <c r="B206" s="207" t="s">
        <v>250</v>
      </c>
      <c r="C206" s="208"/>
      <c r="D206" s="208"/>
      <c r="E206" s="208"/>
      <c r="F206" s="208"/>
      <c r="G206" s="208"/>
      <c r="H206" s="208"/>
      <c r="I206" s="208"/>
      <c r="J206" s="209"/>
    </row>
    <row r="207" spans="2:10" ht="15.75" thickBot="1" x14ac:dyDescent="0.25">
      <c r="B207" s="37"/>
      <c r="C207" s="38"/>
      <c r="D207" s="38"/>
      <c r="E207" s="38"/>
      <c r="F207" s="38"/>
      <c r="G207" s="38"/>
      <c r="H207" s="38"/>
      <c r="I207" s="38"/>
      <c r="J207" s="39"/>
    </row>
    <row r="208" spans="2:10" ht="18" x14ac:dyDescent="0.25">
      <c r="B208" s="37"/>
      <c r="C208" s="38"/>
      <c r="D208" s="38"/>
      <c r="E208" s="40"/>
      <c r="F208" s="231" t="s">
        <v>13</v>
      </c>
      <c r="G208" s="232"/>
      <c r="H208" s="54"/>
      <c r="I208" s="233"/>
      <c r="J208" s="234"/>
    </row>
    <row r="209" spans="2:10" ht="18.75" thickBot="1" x14ac:dyDescent="0.3">
      <c r="B209" s="37"/>
      <c r="C209" s="38"/>
      <c r="D209" s="38"/>
      <c r="E209" s="41"/>
      <c r="F209" s="47" t="s">
        <v>10</v>
      </c>
      <c r="G209" s="46" t="s">
        <v>11</v>
      </c>
      <c r="H209" s="54"/>
      <c r="I209" s="42"/>
      <c r="J209" s="43"/>
    </row>
    <row r="210" spans="2:10" ht="18" x14ac:dyDescent="0.2">
      <c r="B210" s="37"/>
      <c r="C210" s="38"/>
      <c r="D210" s="38"/>
      <c r="E210" s="41"/>
      <c r="F210" s="50" t="s">
        <v>62</v>
      </c>
      <c r="G210" s="51"/>
      <c r="H210" s="44"/>
      <c r="I210" s="45"/>
      <c r="J210" s="39"/>
    </row>
    <row r="211" spans="2:10" ht="43.5" customHeight="1" thickBot="1" x14ac:dyDescent="0.25">
      <c r="B211" s="37"/>
      <c r="C211" s="38"/>
      <c r="D211" s="38"/>
      <c r="E211" s="41"/>
      <c r="F211" s="52" t="s">
        <v>63</v>
      </c>
      <c r="G211" s="53"/>
      <c r="H211" s="44"/>
      <c r="I211" s="45"/>
      <c r="J211" s="39"/>
    </row>
    <row r="212" spans="2:10" ht="18.75" thickBot="1" x14ac:dyDescent="0.25">
      <c r="B212" s="37"/>
      <c r="C212" s="38"/>
      <c r="D212" s="38"/>
      <c r="E212" s="38"/>
      <c r="F212" s="48" t="s">
        <v>12</v>
      </c>
      <c r="G212" s="49">
        <f>IF(G210,G211/G210,0)</f>
        <v>0</v>
      </c>
      <c r="H212" s="38"/>
      <c r="I212" s="38"/>
      <c r="J212" s="39"/>
    </row>
    <row r="213" spans="2:10" x14ac:dyDescent="0.2">
      <c r="B213" s="37"/>
      <c r="C213" s="38"/>
      <c r="D213" s="38"/>
      <c r="E213" s="38"/>
      <c r="F213" s="38"/>
      <c r="G213" s="38"/>
      <c r="H213" s="38"/>
      <c r="I213" s="38"/>
      <c r="J213" s="39"/>
    </row>
    <row r="214" spans="2:10" ht="18" customHeight="1" thickBot="1" x14ac:dyDescent="0.25">
      <c r="B214" s="235" t="s">
        <v>20</v>
      </c>
      <c r="C214" s="236"/>
      <c r="D214" s="236"/>
      <c r="E214" s="236"/>
      <c r="F214" s="236"/>
      <c r="G214" s="236"/>
      <c r="H214" s="236"/>
      <c r="I214" s="236"/>
      <c r="J214" s="237"/>
    </row>
    <row r="215" spans="2:10" ht="80.25" customHeight="1" thickBot="1" x14ac:dyDescent="0.25">
      <c r="B215" s="207"/>
      <c r="C215" s="208"/>
      <c r="D215" s="208"/>
      <c r="E215" s="208"/>
      <c r="F215" s="208"/>
      <c r="G215" s="208"/>
      <c r="H215" s="208"/>
      <c r="I215" s="208"/>
      <c r="J215" s="209"/>
    </row>
    <row r="217" spans="2:10" ht="15" customHeight="1" thickBot="1" x14ac:dyDescent="0.25">
      <c r="B217" s="204" t="s">
        <v>64</v>
      </c>
      <c r="C217" s="205"/>
      <c r="D217" s="205"/>
      <c r="E217" s="205"/>
      <c r="F217" s="205"/>
      <c r="G217" s="205"/>
      <c r="H217" s="205"/>
      <c r="I217" s="205"/>
      <c r="J217" s="206"/>
    </row>
    <row r="218" spans="2:10" ht="38.450000000000003" customHeight="1" thickTop="1" thickBot="1" x14ac:dyDescent="0.25">
      <c r="B218" s="210" t="s">
        <v>65</v>
      </c>
      <c r="C218" s="211"/>
      <c r="D218" s="211"/>
      <c r="E218" s="211"/>
      <c r="F218" s="211"/>
      <c r="G218" s="211"/>
      <c r="H218" s="211"/>
      <c r="I218" s="211"/>
      <c r="J218" s="212"/>
    </row>
    <row r="219" spans="2:10" ht="18.75" thickBot="1" x14ac:dyDescent="0.25">
      <c r="B219" s="213" t="s">
        <v>8</v>
      </c>
      <c r="C219" s="214"/>
      <c r="D219" s="215"/>
      <c r="E219" s="216" t="s">
        <v>66</v>
      </c>
      <c r="F219" s="217"/>
      <c r="G219" s="217"/>
      <c r="H219" s="217"/>
      <c r="I219" s="217"/>
      <c r="J219" s="218"/>
    </row>
    <row r="220" spans="2:10" ht="16.5" thickBot="1" x14ac:dyDescent="0.25">
      <c r="B220" s="219" t="s">
        <v>19</v>
      </c>
      <c r="C220" s="220"/>
      <c r="D220" s="220"/>
      <c r="E220" s="220"/>
      <c r="F220" s="220"/>
      <c r="G220" s="220"/>
      <c r="H220" s="220"/>
      <c r="I220" s="220"/>
      <c r="J220" s="221"/>
    </row>
    <row r="221" spans="2:10" ht="60" customHeight="1" thickBot="1" x14ac:dyDescent="0.25">
      <c r="B221" s="207" t="s">
        <v>251</v>
      </c>
      <c r="C221" s="208"/>
      <c r="D221" s="208"/>
      <c r="E221" s="208"/>
      <c r="F221" s="208"/>
      <c r="G221" s="208"/>
      <c r="H221" s="208"/>
      <c r="I221" s="208"/>
      <c r="J221" s="209"/>
    </row>
    <row r="222" spans="2:10" ht="18.75" thickBot="1" x14ac:dyDescent="0.25">
      <c r="B222" s="219" t="s">
        <v>20</v>
      </c>
      <c r="C222" s="246"/>
      <c r="D222" s="246"/>
      <c r="E222" s="246"/>
      <c r="F222" s="246"/>
      <c r="G222" s="246"/>
      <c r="H222" s="246"/>
      <c r="I222" s="246"/>
      <c r="J222" s="247"/>
    </row>
    <row r="223" spans="2:10" ht="85.5" customHeight="1" thickBot="1" x14ac:dyDescent="0.25">
      <c r="B223" s="207"/>
      <c r="C223" s="208"/>
      <c r="D223" s="208"/>
      <c r="E223" s="208"/>
      <c r="F223" s="208"/>
      <c r="G223" s="208"/>
      <c r="H223" s="208"/>
      <c r="I223" s="208"/>
      <c r="J223" s="209"/>
    </row>
    <row r="224" spans="2:10" ht="15.75" thickBot="1" x14ac:dyDescent="0.25"/>
    <row r="225" spans="2:10" ht="15" customHeight="1" x14ac:dyDescent="0.2">
      <c r="B225" s="259" t="s">
        <v>67</v>
      </c>
      <c r="C225" s="260"/>
      <c r="D225" s="260"/>
      <c r="E225" s="260"/>
      <c r="F225" s="260"/>
      <c r="G225" s="260"/>
      <c r="H225" s="260"/>
      <c r="I225" s="260"/>
      <c r="J225" s="261"/>
    </row>
    <row r="226" spans="2:10" ht="31.15" customHeight="1" x14ac:dyDescent="0.2">
      <c r="B226" s="248" t="s">
        <v>68</v>
      </c>
      <c r="C226" s="249"/>
      <c r="D226" s="249"/>
      <c r="E226" s="249"/>
      <c r="F226" s="249"/>
      <c r="G226" s="249"/>
      <c r="H226" s="249"/>
      <c r="I226" s="249"/>
      <c r="J226" s="250"/>
    </row>
    <row r="227" spans="2:10" ht="18" x14ac:dyDescent="0.2">
      <c r="B227" s="251" t="s">
        <v>8</v>
      </c>
      <c r="C227" s="252"/>
      <c r="D227" s="252"/>
      <c r="E227" s="244" t="s">
        <v>69</v>
      </c>
      <c r="F227" s="244"/>
      <c r="G227" s="244"/>
      <c r="H227" s="244"/>
      <c r="I227" s="244"/>
      <c r="J227" s="245"/>
    </row>
    <row r="228" spans="2:10" ht="16.5" thickBot="1" x14ac:dyDescent="0.25">
      <c r="B228" s="235" t="s">
        <v>19</v>
      </c>
      <c r="C228" s="236"/>
      <c r="D228" s="236"/>
      <c r="E228" s="236"/>
      <c r="F228" s="236"/>
      <c r="G228" s="236"/>
      <c r="H228" s="236"/>
      <c r="I228" s="236"/>
      <c r="J228" s="237"/>
    </row>
    <row r="229" spans="2:10" ht="97.5" customHeight="1" thickBot="1" x14ac:dyDescent="0.25">
      <c r="B229" s="207" t="s">
        <v>252</v>
      </c>
      <c r="C229" s="208"/>
      <c r="D229" s="208"/>
      <c r="E229" s="208"/>
      <c r="F229" s="208"/>
      <c r="G229" s="208"/>
      <c r="H229" s="208"/>
      <c r="I229" s="208"/>
      <c r="J229" s="209"/>
    </row>
    <row r="230" spans="2:10" ht="18" customHeight="1" thickBot="1" x14ac:dyDescent="0.25">
      <c r="B230" s="235" t="s">
        <v>20</v>
      </c>
      <c r="C230" s="236"/>
      <c r="D230" s="236"/>
      <c r="E230" s="236"/>
      <c r="F230" s="236"/>
      <c r="G230" s="236"/>
      <c r="H230" s="236"/>
      <c r="I230" s="236"/>
      <c r="J230" s="237"/>
    </row>
    <row r="231" spans="2:10" ht="81.75" customHeight="1" thickBot="1" x14ac:dyDescent="0.25">
      <c r="B231" s="207"/>
      <c r="C231" s="208"/>
      <c r="D231" s="208"/>
      <c r="E231" s="208"/>
      <c r="F231" s="208"/>
      <c r="G231" s="208"/>
      <c r="H231" s="208"/>
      <c r="I231" s="208"/>
      <c r="J231" s="209"/>
    </row>
    <row r="232" spans="2:10" ht="15" customHeight="1" thickBot="1" x14ac:dyDescent="0.25">
      <c r="B232" s="204" t="s">
        <v>70</v>
      </c>
      <c r="C232" s="205"/>
      <c r="D232" s="205"/>
      <c r="E232" s="205"/>
      <c r="F232" s="205"/>
      <c r="G232" s="205"/>
      <c r="H232" s="205"/>
      <c r="I232" s="205"/>
      <c r="J232" s="206"/>
    </row>
    <row r="233" spans="2:10" ht="38.450000000000003" customHeight="1" thickTop="1" thickBot="1" x14ac:dyDescent="0.25">
      <c r="B233" s="210" t="s">
        <v>71</v>
      </c>
      <c r="C233" s="211"/>
      <c r="D233" s="211"/>
      <c r="E233" s="211"/>
      <c r="F233" s="211"/>
      <c r="G233" s="211"/>
      <c r="H233" s="211"/>
      <c r="I233" s="211"/>
      <c r="J233" s="212"/>
    </row>
    <row r="234" spans="2:10" ht="18.75" thickBot="1" x14ac:dyDescent="0.25">
      <c r="B234" s="213" t="s">
        <v>8</v>
      </c>
      <c r="C234" s="214"/>
      <c r="D234" s="215"/>
      <c r="E234" s="216" t="s">
        <v>73</v>
      </c>
      <c r="F234" s="217"/>
      <c r="G234" s="217"/>
      <c r="H234" s="217"/>
      <c r="I234" s="217"/>
      <c r="J234" s="218"/>
    </row>
    <row r="235" spans="2:10" x14ac:dyDescent="0.2">
      <c r="B235" s="14"/>
      <c r="C235" s="15"/>
      <c r="D235" s="15"/>
      <c r="E235" s="16"/>
      <c r="F235" s="16"/>
      <c r="G235" s="16"/>
      <c r="H235" s="16"/>
      <c r="I235" s="16"/>
      <c r="J235" s="17"/>
    </row>
    <row r="236" spans="2:10" ht="15.75" thickBot="1" x14ac:dyDescent="0.25">
      <c r="B236" s="14"/>
      <c r="C236" s="15"/>
      <c r="D236" s="15"/>
      <c r="E236" s="16"/>
      <c r="F236" s="16"/>
      <c r="G236" s="16"/>
      <c r="H236" s="16"/>
      <c r="I236" s="16"/>
      <c r="J236" s="17"/>
    </row>
    <row r="237" spans="2:10" ht="18.75" thickTop="1" x14ac:dyDescent="0.25">
      <c r="B237" s="14"/>
      <c r="C237" s="15"/>
      <c r="D237" s="15"/>
      <c r="E237" s="15"/>
      <c r="F237" s="200" t="s">
        <v>9</v>
      </c>
      <c r="G237" s="201"/>
      <c r="H237" s="15"/>
      <c r="I237" s="15"/>
      <c r="J237" s="18"/>
    </row>
    <row r="238" spans="2:10" ht="18.75" thickBot="1" x14ac:dyDescent="0.3">
      <c r="B238" s="14"/>
      <c r="C238" s="15"/>
      <c r="D238" s="15"/>
      <c r="E238" s="15"/>
      <c r="F238" s="19" t="s">
        <v>10</v>
      </c>
      <c r="G238" s="20" t="s">
        <v>11</v>
      </c>
      <c r="H238" s="15"/>
      <c r="I238" s="15"/>
      <c r="J238" s="18"/>
    </row>
    <row r="239" spans="2:10" ht="36.75" thickTop="1" x14ac:dyDescent="0.2">
      <c r="B239" s="14"/>
      <c r="C239" s="15"/>
      <c r="D239" s="15"/>
      <c r="E239" s="21"/>
      <c r="F239" s="57" t="s">
        <v>72</v>
      </c>
      <c r="G239" s="22">
        <v>638</v>
      </c>
      <c r="H239" s="15"/>
      <c r="I239" s="15"/>
      <c r="J239" s="18"/>
    </row>
    <row r="240" spans="2:10" ht="36.75" thickBot="1" x14ac:dyDescent="0.25">
      <c r="B240" s="14"/>
      <c r="C240" s="15"/>
      <c r="D240" s="15"/>
      <c r="E240" s="21"/>
      <c r="F240" s="58" t="s">
        <v>73</v>
      </c>
      <c r="G240" s="23">
        <v>638</v>
      </c>
      <c r="H240" s="15"/>
      <c r="I240" s="15"/>
      <c r="J240" s="18"/>
    </row>
    <row r="241" spans="2:10" ht="19.5" thickTop="1" thickBot="1" x14ac:dyDescent="0.25">
      <c r="B241" s="14"/>
      <c r="C241" s="15"/>
      <c r="D241" s="15"/>
      <c r="E241" s="21"/>
      <c r="F241" s="24" t="s">
        <v>12</v>
      </c>
      <c r="G241" s="25">
        <f>IF(G239,G240/G239,0)</f>
        <v>1</v>
      </c>
      <c r="H241" s="15"/>
      <c r="I241" s="15"/>
      <c r="J241" s="18"/>
    </row>
    <row r="242" spans="2:10" ht="15.75" thickTop="1" x14ac:dyDescent="0.2">
      <c r="B242" s="14"/>
      <c r="C242" s="15"/>
      <c r="D242" s="15"/>
      <c r="E242" s="15"/>
      <c r="F242" s="15"/>
      <c r="G242" s="15"/>
      <c r="H242" s="15"/>
      <c r="I242" s="15"/>
      <c r="J242" s="18"/>
    </row>
    <row r="243" spans="2:10" ht="16.5" thickBot="1" x14ac:dyDescent="0.25">
      <c r="B243" s="219" t="s">
        <v>19</v>
      </c>
      <c r="C243" s="220"/>
      <c r="D243" s="220"/>
      <c r="E243" s="220"/>
      <c r="F243" s="220"/>
      <c r="G243" s="220"/>
      <c r="H243" s="220"/>
      <c r="I243" s="220"/>
      <c r="J243" s="221"/>
    </row>
    <row r="244" spans="2:10" ht="15" customHeight="1" x14ac:dyDescent="0.2">
      <c r="B244" s="222" t="s">
        <v>253</v>
      </c>
      <c r="C244" s="223"/>
      <c r="D244" s="223"/>
      <c r="E244" s="223"/>
      <c r="F244" s="223"/>
      <c r="G244" s="223"/>
      <c r="H244" s="223"/>
      <c r="I244" s="223"/>
      <c r="J244" s="224"/>
    </row>
    <row r="245" spans="2:10" x14ac:dyDescent="0.2">
      <c r="B245" s="225"/>
      <c r="C245" s="226"/>
      <c r="D245" s="226"/>
      <c r="E245" s="226"/>
      <c r="F245" s="226"/>
      <c r="G245" s="226"/>
      <c r="H245" s="226"/>
      <c r="I245" s="226"/>
      <c r="J245" s="227"/>
    </row>
    <row r="246" spans="2:10" x14ac:dyDescent="0.2">
      <c r="B246" s="225"/>
      <c r="C246" s="226"/>
      <c r="D246" s="226"/>
      <c r="E246" s="226"/>
      <c r="F246" s="226"/>
      <c r="G246" s="226"/>
      <c r="H246" s="226"/>
      <c r="I246" s="226"/>
      <c r="J246" s="227"/>
    </row>
    <row r="247" spans="2:10" x14ac:dyDescent="0.2">
      <c r="B247" s="225"/>
      <c r="C247" s="226"/>
      <c r="D247" s="226"/>
      <c r="E247" s="226"/>
      <c r="F247" s="226"/>
      <c r="G247" s="226"/>
      <c r="H247" s="226"/>
      <c r="I247" s="226"/>
      <c r="J247" s="227"/>
    </row>
    <row r="248" spans="2:10" ht="49.5" customHeight="1" x14ac:dyDescent="0.2">
      <c r="B248" s="225"/>
      <c r="C248" s="226"/>
      <c r="D248" s="226"/>
      <c r="E248" s="226"/>
      <c r="F248" s="226"/>
      <c r="G248" s="226"/>
      <c r="H248" s="226"/>
      <c r="I248" s="226"/>
      <c r="J248" s="227"/>
    </row>
    <row r="249" spans="2:10" ht="33" customHeight="1" x14ac:dyDescent="0.2">
      <c r="B249" s="225"/>
      <c r="C249" s="226"/>
      <c r="D249" s="226"/>
      <c r="E249" s="226"/>
      <c r="F249" s="226"/>
      <c r="G249" s="226"/>
      <c r="H249" s="226"/>
      <c r="I249" s="226"/>
      <c r="J249" s="227"/>
    </row>
    <row r="250" spans="2:10" ht="53.25" customHeight="1" x14ac:dyDescent="0.2">
      <c r="B250" s="225"/>
      <c r="C250" s="226"/>
      <c r="D250" s="226"/>
      <c r="E250" s="226"/>
      <c r="F250" s="226"/>
      <c r="G250" s="226"/>
      <c r="H250" s="226"/>
      <c r="I250" s="226"/>
      <c r="J250" s="227"/>
    </row>
    <row r="251" spans="2:10" ht="48" customHeight="1" x14ac:dyDescent="0.2">
      <c r="B251" s="225"/>
      <c r="C251" s="226"/>
      <c r="D251" s="226"/>
      <c r="E251" s="226"/>
      <c r="F251" s="226"/>
      <c r="G251" s="226"/>
      <c r="H251" s="226"/>
      <c r="I251" s="226"/>
      <c r="J251" s="227"/>
    </row>
    <row r="252" spans="2:10" ht="91.5" customHeight="1" thickBot="1" x14ac:dyDescent="0.25">
      <c r="B252" s="228"/>
      <c r="C252" s="229"/>
      <c r="D252" s="229"/>
      <c r="E252" s="229"/>
      <c r="F252" s="229"/>
      <c r="G252" s="229"/>
      <c r="H252" s="229"/>
      <c r="I252" s="229"/>
      <c r="J252" s="230"/>
    </row>
    <row r="253" spans="2:10" ht="15.75" thickBot="1" x14ac:dyDescent="0.25">
      <c r="B253" s="14"/>
      <c r="C253" s="15"/>
      <c r="D253" s="15"/>
      <c r="E253" s="15"/>
      <c r="F253" s="15"/>
      <c r="G253" s="15"/>
      <c r="H253" s="15"/>
      <c r="I253" s="15"/>
      <c r="J253" s="18"/>
    </row>
    <row r="254" spans="2:10" ht="18.75" thickTop="1" x14ac:dyDescent="0.25">
      <c r="B254" s="14"/>
      <c r="C254" s="15"/>
      <c r="D254" s="15"/>
      <c r="E254" s="26"/>
      <c r="F254" s="200" t="s">
        <v>13</v>
      </c>
      <c r="G254" s="201"/>
      <c r="H254" s="27"/>
      <c r="I254" s="202"/>
      <c r="J254" s="203"/>
    </row>
    <row r="255" spans="2:10" ht="18.75" thickBot="1" x14ac:dyDescent="0.3">
      <c r="B255" s="14"/>
      <c r="C255" s="15"/>
      <c r="D255" s="15"/>
      <c r="E255" s="21"/>
      <c r="F255" s="19" t="s">
        <v>10</v>
      </c>
      <c r="G255" s="20" t="s">
        <v>11</v>
      </c>
      <c r="H255" s="27"/>
      <c r="I255" s="28"/>
      <c r="J255" s="29"/>
    </row>
    <row r="256" spans="2:10" ht="36.75" thickTop="1" x14ac:dyDescent="0.2">
      <c r="B256" s="14"/>
      <c r="C256" s="15"/>
      <c r="D256" s="15"/>
      <c r="E256" s="21"/>
      <c r="F256" s="57" t="s">
        <v>72</v>
      </c>
      <c r="G256" s="22"/>
      <c r="H256" s="30"/>
      <c r="I256" s="31"/>
      <c r="J256" s="18"/>
    </row>
    <row r="257" spans="2:10" ht="36.75" thickBot="1" x14ac:dyDescent="0.25">
      <c r="B257" s="14"/>
      <c r="C257" s="15"/>
      <c r="D257" s="15"/>
      <c r="E257" s="21"/>
      <c r="F257" s="58" t="s">
        <v>73</v>
      </c>
      <c r="G257" s="23"/>
      <c r="H257" s="30"/>
      <c r="I257" s="31"/>
      <c r="J257" s="18"/>
    </row>
    <row r="258" spans="2:10" ht="19.5" thickTop="1" thickBot="1" x14ac:dyDescent="0.25">
      <c r="B258" s="14"/>
      <c r="C258" s="15"/>
      <c r="D258" s="15"/>
      <c r="E258" s="15"/>
      <c r="F258" s="24" t="s">
        <v>12</v>
      </c>
      <c r="G258" s="25">
        <f>IF(G256,G257/G256,0)</f>
        <v>0</v>
      </c>
      <c r="H258" s="15"/>
      <c r="I258" s="15"/>
      <c r="J258" s="18"/>
    </row>
    <row r="259" spans="2:10" ht="15.75" thickTop="1" x14ac:dyDescent="0.2">
      <c r="B259" s="14"/>
      <c r="C259" s="15"/>
      <c r="D259" s="15"/>
      <c r="E259" s="15"/>
      <c r="F259" s="15"/>
      <c r="G259" s="15"/>
      <c r="H259" s="15"/>
      <c r="I259" s="15"/>
      <c r="J259" s="18"/>
    </row>
    <row r="260" spans="2:10" ht="18.75" thickBot="1" x14ac:dyDescent="0.25">
      <c r="B260" s="219" t="s">
        <v>20</v>
      </c>
      <c r="C260" s="246"/>
      <c r="D260" s="246"/>
      <c r="E260" s="246"/>
      <c r="F260" s="246"/>
      <c r="G260" s="246"/>
      <c r="H260" s="246"/>
      <c r="I260" s="246"/>
      <c r="J260" s="247"/>
    </row>
    <row r="261" spans="2:10" ht="80.25" customHeight="1" thickBot="1" x14ac:dyDescent="0.25">
      <c r="B261" s="207"/>
      <c r="C261" s="208"/>
      <c r="D261" s="208"/>
      <c r="E261" s="208"/>
      <c r="F261" s="208"/>
      <c r="G261" s="208"/>
      <c r="H261" s="208"/>
      <c r="I261" s="208"/>
      <c r="J261" s="209"/>
    </row>
  </sheetData>
  <mergeCells count="135">
    <mergeCell ref="B52:D52"/>
    <mergeCell ref="E52:J52"/>
    <mergeCell ref="F55:G55"/>
    <mergeCell ref="F9:G9"/>
    <mergeCell ref="B15:J15"/>
    <mergeCell ref="B2:J2"/>
    <mergeCell ref="B3:J3"/>
    <mergeCell ref="B4:J4"/>
    <mergeCell ref="B5:J5"/>
    <mergeCell ref="B6:D6"/>
    <mergeCell ref="E6:J6"/>
    <mergeCell ref="B16:J16"/>
    <mergeCell ref="F18:G18"/>
    <mergeCell ref="I18:J18"/>
    <mergeCell ref="B24:J24"/>
    <mergeCell ref="B25:J25"/>
    <mergeCell ref="B26:J26"/>
    <mergeCell ref="B27:J27"/>
    <mergeCell ref="B28:D28"/>
    <mergeCell ref="E28:J28"/>
    <mergeCell ref="F31:G31"/>
    <mergeCell ref="B37:J37"/>
    <mergeCell ref="B38:J38"/>
    <mergeCell ref="B39:J39"/>
    <mergeCell ref="F41:G41"/>
    <mergeCell ref="I41:J41"/>
    <mergeCell ref="B47:J47"/>
    <mergeCell ref="B48:J48"/>
    <mergeCell ref="B50:J50"/>
    <mergeCell ref="B51:J51"/>
    <mergeCell ref="B97:J97"/>
    <mergeCell ref="B98:J106"/>
    <mergeCell ref="B108:J108"/>
    <mergeCell ref="B61:J61"/>
    <mergeCell ref="B62:J62"/>
    <mergeCell ref="F64:G64"/>
    <mergeCell ref="I64:J64"/>
    <mergeCell ref="B70:J70"/>
    <mergeCell ref="B73:J73"/>
    <mergeCell ref="B74:J74"/>
    <mergeCell ref="B75:D75"/>
    <mergeCell ref="E75:J75"/>
    <mergeCell ref="B71:J71"/>
    <mergeCell ref="F78:G78"/>
    <mergeCell ref="B84:J84"/>
    <mergeCell ref="B85:J85"/>
    <mergeCell ref="B86:J86"/>
    <mergeCell ref="B87:J87"/>
    <mergeCell ref="B214:J214"/>
    <mergeCell ref="B215:J215"/>
    <mergeCell ref="B109:J109"/>
    <mergeCell ref="B110:D110"/>
    <mergeCell ref="E110:J110"/>
    <mergeCell ref="F113:G113"/>
    <mergeCell ref="B119:J119"/>
    <mergeCell ref="B120:J120"/>
    <mergeCell ref="B195:J195"/>
    <mergeCell ref="B196:D196"/>
    <mergeCell ref="B132:J132"/>
    <mergeCell ref="F122:G122"/>
    <mergeCell ref="I122:J122"/>
    <mergeCell ref="B128:J128"/>
    <mergeCell ref="B129:J129"/>
    <mergeCell ref="B131:J131"/>
    <mergeCell ref="B133:D133"/>
    <mergeCell ref="E133:J133"/>
    <mergeCell ref="B134:J134"/>
    <mergeCell ref="B135:J135"/>
    <mergeCell ref="B136:J136"/>
    <mergeCell ref="B137:J137"/>
    <mergeCell ref="B139:J139"/>
    <mergeCell ref="B186:J186"/>
    <mergeCell ref="B260:J260"/>
    <mergeCell ref="B261:J261"/>
    <mergeCell ref="B226:J226"/>
    <mergeCell ref="B223:J223"/>
    <mergeCell ref="B218:J218"/>
    <mergeCell ref="B219:D219"/>
    <mergeCell ref="E219:J219"/>
    <mergeCell ref="B220:J220"/>
    <mergeCell ref="B221:J221"/>
    <mergeCell ref="B222:J222"/>
    <mergeCell ref="B225:J225"/>
    <mergeCell ref="B227:D227"/>
    <mergeCell ref="E227:J227"/>
    <mergeCell ref="B228:J228"/>
    <mergeCell ref="B229:J229"/>
    <mergeCell ref="B230:J230"/>
    <mergeCell ref="B88:J88"/>
    <mergeCell ref="B89:J89"/>
    <mergeCell ref="F91:G91"/>
    <mergeCell ref="I91:J91"/>
    <mergeCell ref="B140:J140"/>
    <mergeCell ref="B141:D141"/>
    <mergeCell ref="E141:J141"/>
    <mergeCell ref="B142:J142"/>
    <mergeCell ref="B143:J143"/>
    <mergeCell ref="B144:J144"/>
    <mergeCell ref="B145:J145"/>
    <mergeCell ref="B147:J147"/>
    <mergeCell ref="B148:J148"/>
    <mergeCell ref="B149:D149"/>
    <mergeCell ref="E149:J149"/>
    <mergeCell ref="F152:G152"/>
    <mergeCell ref="B158:J158"/>
    <mergeCell ref="B159:J167"/>
    <mergeCell ref="F169:G169"/>
    <mergeCell ref="I169:J169"/>
    <mergeCell ref="B175:J175"/>
    <mergeCell ref="B176:J184"/>
    <mergeCell ref="E196:J196"/>
    <mergeCell ref="F199:G199"/>
    <mergeCell ref="B205:J205"/>
    <mergeCell ref="B206:J206"/>
    <mergeCell ref="F208:G208"/>
    <mergeCell ref="I208:J208"/>
    <mergeCell ref="E188:J188"/>
    <mergeCell ref="B189:J189"/>
    <mergeCell ref="B190:J190"/>
    <mergeCell ref="B191:J191"/>
    <mergeCell ref="B192:J192"/>
    <mergeCell ref="B194:J194"/>
    <mergeCell ref="B187:J187"/>
    <mergeCell ref="B188:D188"/>
    <mergeCell ref="F254:G254"/>
    <mergeCell ref="I254:J254"/>
    <mergeCell ref="B217:J217"/>
    <mergeCell ref="B231:J231"/>
    <mergeCell ref="B232:J232"/>
    <mergeCell ref="B233:J233"/>
    <mergeCell ref="B234:D234"/>
    <mergeCell ref="E234:J234"/>
    <mergeCell ref="F237:G237"/>
    <mergeCell ref="B243:J243"/>
    <mergeCell ref="B244:J25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91"/>
  <sheetViews>
    <sheetView zoomScale="70" zoomScaleNormal="70" workbookViewId="0"/>
  </sheetViews>
  <sheetFormatPr baseColWidth="10" defaultColWidth="10.88671875" defaultRowHeight="15" x14ac:dyDescent="0.2"/>
  <cols>
    <col min="1" max="3" width="10.88671875" style="1"/>
    <col min="4" max="4" width="17.21875" style="1" customWidth="1"/>
    <col min="5" max="5" width="23.77734375" style="1" customWidth="1"/>
    <col min="6" max="6" width="37.5546875" style="1" customWidth="1"/>
    <col min="7" max="7" width="16.5546875" style="1" customWidth="1"/>
    <col min="8" max="8" width="18.6640625" style="1" customWidth="1"/>
    <col min="9" max="16384" width="10.88671875" style="1"/>
  </cols>
  <sheetData>
    <row r="1" spans="2:10" ht="15.75" thickBot="1" x14ac:dyDescent="0.25"/>
    <row r="2" spans="2:10" ht="21" customHeight="1" x14ac:dyDescent="0.2">
      <c r="B2" s="266" t="s">
        <v>6</v>
      </c>
      <c r="C2" s="267"/>
      <c r="D2" s="267"/>
      <c r="E2" s="267"/>
      <c r="F2" s="267"/>
      <c r="G2" s="267"/>
      <c r="H2" s="267"/>
      <c r="I2" s="267"/>
      <c r="J2" s="268"/>
    </row>
    <row r="3" spans="2:10" ht="35.450000000000003" customHeight="1" x14ac:dyDescent="0.2">
      <c r="B3" s="269" t="s">
        <v>74</v>
      </c>
      <c r="C3" s="270"/>
      <c r="D3" s="270"/>
      <c r="E3" s="270"/>
      <c r="F3" s="270"/>
      <c r="G3" s="270"/>
      <c r="H3" s="270"/>
      <c r="I3" s="270"/>
      <c r="J3" s="271"/>
    </row>
    <row r="4" spans="2:10" ht="15" customHeight="1" thickBot="1" x14ac:dyDescent="0.25">
      <c r="B4" s="204" t="s">
        <v>17</v>
      </c>
      <c r="C4" s="205"/>
      <c r="D4" s="205"/>
      <c r="E4" s="205"/>
      <c r="F4" s="205"/>
      <c r="G4" s="205"/>
      <c r="H4" s="205"/>
      <c r="I4" s="205"/>
      <c r="J4" s="206"/>
    </row>
    <row r="5" spans="2:10" ht="38.450000000000003" customHeight="1" thickTop="1" thickBot="1" x14ac:dyDescent="0.25">
      <c r="B5" s="210" t="s">
        <v>75</v>
      </c>
      <c r="C5" s="211"/>
      <c r="D5" s="211"/>
      <c r="E5" s="211"/>
      <c r="F5" s="211"/>
      <c r="G5" s="211"/>
      <c r="H5" s="211"/>
      <c r="I5" s="211"/>
      <c r="J5" s="212"/>
    </row>
    <row r="6" spans="2:10" ht="18.75" thickBot="1" x14ac:dyDescent="0.25">
      <c r="B6" s="213" t="s">
        <v>8</v>
      </c>
      <c r="C6" s="214"/>
      <c r="D6" s="215"/>
      <c r="E6" s="216" t="s">
        <v>77</v>
      </c>
      <c r="F6" s="217"/>
      <c r="G6" s="217"/>
      <c r="H6" s="217"/>
      <c r="I6" s="217"/>
      <c r="J6" s="218"/>
    </row>
    <row r="7" spans="2:10" x14ac:dyDescent="0.2">
      <c r="B7" s="14"/>
      <c r="C7" s="15"/>
      <c r="D7" s="15"/>
      <c r="E7" s="16"/>
      <c r="F7" s="16"/>
      <c r="G7" s="16"/>
      <c r="H7" s="16"/>
      <c r="I7" s="16"/>
      <c r="J7" s="17"/>
    </row>
    <row r="8" spans="2:10" ht="15.75" thickBot="1" x14ac:dyDescent="0.25">
      <c r="B8" s="14"/>
      <c r="C8" s="15"/>
      <c r="D8" s="15"/>
      <c r="E8" s="16"/>
      <c r="F8" s="16"/>
      <c r="G8" s="16"/>
      <c r="H8" s="16"/>
      <c r="I8" s="16"/>
      <c r="J8" s="17"/>
    </row>
    <row r="9" spans="2:10" ht="18.75" thickTop="1" x14ac:dyDescent="0.25">
      <c r="B9" s="14"/>
      <c r="C9" s="15"/>
      <c r="D9" s="15"/>
      <c r="E9" s="15"/>
      <c r="F9" s="200" t="s">
        <v>9</v>
      </c>
      <c r="G9" s="201"/>
      <c r="H9" s="15"/>
      <c r="I9" s="15"/>
      <c r="J9" s="18"/>
    </row>
    <row r="10" spans="2:10" ht="18.75" thickBot="1" x14ac:dyDescent="0.3">
      <c r="B10" s="14"/>
      <c r="C10" s="15"/>
      <c r="D10" s="15"/>
      <c r="E10" s="15"/>
      <c r="F10" s="19" t="s">
        <v>10</v>
      </c>
      <c r="G10" s="20" t="s">
        <v>11</v>
      </c>
      <c r="H10" s="15"/>
      <c r="I10" s="15"/>
      <c r="J10" s="18"/>
    </row>
    <row r="11" spans="2:10" ht="36.75" thickTop="1" x14ac:dyDescent="0.2">
      <c r="B11" s="14"/>
      <c r="C11" s="15"/>
      <c r="D11" s="15"/>
      <c r="E11" s="21"/>
      <c r="F11" s="57" t="s">
        <v>76</v>
      </c>
      <c r="G11" s="22">
        <v>7</v>
      </c>
      <c r="H11" s="15"/>
      <c r="I11" s="15"/>
      <c r="J11" s="18"/>
    </row>
    <row r="12" spans="2:10" ht="18.75" thickBot="1" x14ac:dyDescent="0.25">
      <c r="B12" s="14"/>
      <c r="C12" s="15"/>
      <c r="D12" s="15"/>
      <c r="E12" s="21"/>
      <c r="F12" s="58" t="s">
        <v>77</v>
      </c>
      <c r="G12" s="23">
        <v>5</v>
      </c>
      <c r="H12" s="15"/>
      <c r="I12" s="15"/>
      <c r="J12" s="18"/>
    </row>
    <row r="13" spans="2:10" ht="19.5" thickTop="1" thickBot="1" x14ac:dyDescent="0.25">
      <c r="B13" s="14"/>
      <c r="C13" s="15"/>
      <c r="D13" s="15"/>
      <c r="E13" s="21"/>
      <c r="F13" s="24" t="s">
        <v>12</v>
      </c>
      <c r="G13" s="25">
        <f>IF(G11,G12/G11,0)</f>
        <v>0.7142857142857143</v>
      </c>
      <c r="H13" s="15"/>
      <c r="I13" s="15"/>
      <c r="J13" s="18"/>
    </row>
    <row r="14" spans="2:10" ht="15.75" thickTop="1" x14ac:dyDescent="0.2">
      <c r="B14" s="14"/>
      <c r="C14" s="15"/>
      <c r="D14" s="15"/>
      <c r="E14" s="15"/>
      <c r="F14" s="15"/>
      <c r="G14" s="15"/>
      <c r="H14" s="15"/>
      <c r="I14" s="15"/>
      <c r="J14" s="18"/>
    </row>
    <row r="15" spans="2:10" ht="16.5" thickBot="1" x14ac:dyDescent="0.25">
      <c r="B15" s="219" t="s">
        <v>19</v>
      </c>
      <c r="C15" s="220"/>
      <c r="D15" s="220"/>
      <c r="E15" s="220"/>
      <c r="F15" s="220"/>
      <c r="G15" s="220"/>
      <c r="H15" s="220"/>
      <c r="I15" s="220"/>
      <c r="J15" s="221"/>
    </row>
    <row r="16" spans="2:10" ht="74.25" customHeight="1" thickBot="1" x14ac:dyDescent="0.25">
      <c r="B16" s="272" t="s">
        <v>165</v>
      </c>
      <c r="C16" s="273"/>
      <c r="D16" s="273"/>
      <c r="E16" s="273"/>
      <c r="F16" s="273"/>
      <c r="G16" s="273"/>
      <c r="H16" s="273"/>
      <c r="I16" s="273"/>
      <c r="J16" s="274"/>
    </row>
    <row r="17" spans="2:10" ht="15.75" thickBot="1" x14ac:dyDescent="0.25">
      <c r="B17" s="14"/>
      <c r="C17" s="15"/>
      <c r="D17" s="15"/>
      <c r="E17" s="15"/>
      <c r="F17" s="15"/>
      <c r="G17" s="15"/>
      <c r="H17" s="15"/>
      <c r="I17" s="15"/>
      <c r="J17" s="18"/>
    </row>
    <row r="18" spans="2:10" ht="18.75" thickTop="1" x14ac:dyDescent="0.25">
      <c r="B18" s="14"/>
      <c r="C18" s="15"/>
      <c r="D18" s="15"/>
      <c r="E18" s="26"/>
      <c r="F18" s="200" t="s">
        <v>13</v>
      </c>
      <c r="G18" s="201"/>
      <c r="H18" s="27"/>
      <c r="I18" s="202"/>
      <c r="J18" s="203"/>
    </row>
    <row r="19" spans="2:10" ht="18.75" thickBot="1" x14ac:dyDescent="0.3">
      <c r="B19" s="14"/>
      <c r="C19" s="15"/>
      <c r="D19" s="15"/>
      <c r="E19" s="21"/>
      <c r="F19" s="19" t="s">
        <v>10</v>
      </c>
      <c r="G19" s="20" t="s">
        <v>11</v>
      </c>
      <c r="H19" s="27"/>
      <c r="I19" s="28"/>
      <c r="J19" s="29"/>
    </row>
    <row r="20" spans="2:10" ht="36.75" thickTop="1" x14ac:dyDescent="0.2">
      <c r="B20" s="14"/>
      <c r="C20" s="15"/>
      <c r="D20" s="15"/>
      <c r="E20" s="21"/>
      <c r="F20" s="57" t="s">
        <v>76</v>
      </c>
      <c r="G20" s="22"/>
      <c r="H20" s="30"/>
      <c r="I20" s="31"/>
      <c r="J20" s="18"/>
    </row>
    <row r="21" spans="2:10" ht="18.75" thickBot="1" x14ac:dyDescent="0.25">
      <c r="B21" s="14"/>
      <c r="C21" s="15"/>
      <c r="D21" s="15"/>
      <c r="E21" s="21"/>
      <c r="F21" s="58" t="s">
        <v>77</v>
      </c>
      <c r="G21" s="23"/>
      <c r="H21" s="30"/>
      <c r="I21" s="31"/>
      <c r="J21" s="18"/>
    </row>
    <row r="22" spans="2:10" ht="19.5" thickTop="1" thickBot="1" x14ac:dyDescent="0.25">
      <c r="B22" s="14"/>
      <c r="C22" s="15"/>
      <c r="D22" s="15"/>
      <c r="E22" s="15"/>
      <c r="F22" s="24" t="s">
        <v>12</v>
      </c>
      <c r="G22" s="25">
        <f>IF(G20,G21/G20,0)</f>
        <v>0</v>
      </c>
      <c r="H22" s="15"/>
      <c r="I22" s="15"/>
      <c r="J22" s="18"/>
    </row>
    <row r="23" spans="2:10" ht="15.75" thickTop="1" x14ac:dyDescent="0.2">
      <c r="B23" s="14"/>
      <c r="C23" s="15"/>
      <c r="D23" s="15"/>
      <c r="E23" s="15"/>
      <c r="F23" s="15"/>
      <c r="G23" s="15"/>
      <c r="H23" s="15"/>
      <c r="I23" s="15"/>
      <c r="J23" s="18"/>
    </row>
    <row r="24" spans="2:10" ht="18.75" thickBot="1" x14ac:dyDescent="0.25">
      <c r="B24" s="219" t="s">
        <v>20</v>
      </c>
      <c r="C24" s="246"/>
      <c r="D24" s="246"/>
      <c r="E24" s="246"/>
      <c r="F24" s="246"/>
      <c r="G24" s="246"/>
      <c r="H24" s="246"/>
      <c r="I24" s="246"/>
      <c r="J24" s="247"/>
    </row>
    <row r="25" spans="2:10" ht="81" customHeight="1" thickBot="1" x14ac:dyDescent="0.25">
      <c r="B25" s="272"/>
      <c r="C25" s="273"/>
      <c r="D25" s="273"/>
      <c r="E25" s="273"/>
      <c r="F25" s="273"/>
      <c r="G25" s="273"/>
      <c r="H25" s="273"/>
      <c r="I25" s="273"/>
      <c r="J25" s="274"/>
    </row>
    <row r="26" spans="2:10" ht="15" customHeight="1" x14ac:dyDescent="0.2">
      <c r="B26" s="275" t="s">
        <v>18</v>
      </c>
      <c r="C26" s="276"/>
      <c r="D26" s="276"/>
      <c r="E26" s="276"/>
      <c r="F26" s="276"/>
      <c r="G26" s="276"/>
      <c r="H26" s="276"/>
      <c r="I26" s="276"/>
      <c r="J26" s="277"/>
    </row>
    <row r="27" spans="2:10" ht="31.15" customHeight="1" x14ac:dyDescent="0.2">
      <c r="B27" s="248" t="s">
        <v>78</v>
      </c>
      <c r="C27" s="249"/>
      <c r="D27" s="249"/>
      <c r="E27" s="249"/>
      <c r="F27" s="249"/>
      <c r="G27" s="249"/>
      <c r="H27" s="249"/>
      <c r="I27" s="249"/>
      <c r="J27" s="250"/>
    </row>
    <row r="28" spans="2:10" ht="18" x14ac:dyDescent="0.2">
      <c r="B28" s="251" t="s">
        <v>8</v>
      </c>
      <c r="C28" s="252"/>
      <c r="D28" s="252"/>
      <c r="E28" s="244" t="s">
        <v>39</v>
      </c>
      <c r="F28" s="244"/>
      <c r="G28" s="244"/>
      <c r="H28" s="244"/>
      <c r="I28" s="244"/>
      <c r="J28" s="245"/>
    </row>
    <row r="29" spans="2:10" x14ac:dyDescent="0.2">
      <c r="B29" s="34"/>
      <c r="C29" s="32"/>
      <c r="D29" s="32"/>
      <c r="E29" s="33"/>
      <c r="F29" s="33"/>
      <c r="G29" s="33"/>
      <c r="H29" s="33"/>
      <c r="I29" s="33"/>
      <c r="J29" s="35"/>
    </row>
    <row r="30" spans="2:10" ht="15.75" thickBot="1" x14ac:dyDescent="0.25">
      <c r="B30" s="34"/>
      <c r="C30" s="32"/>
      <c r="D30" s="32"/>
      <c r="E30" s="33"/>
      <c r="F30" s="33"/>
      <c r="G30" s="33"/>
      <c r="H30" s="33"/>
      <c r="I30" s="33"/>
      <c r="J30" s="35"/>
    </row>
    <row r="31" spans="2:10" ht="18" x14ac:dyDescent="0.25">
      <c r="B31" s="34"/>
      <c r="C31" s="32"/>
      <c r="D31" s="32"/>
      <c r="E31" s="32"/>
      <c r="F31" s="231" t="s">
        <v>9</v>
      </c>
      <c r="G31" s="232"/>
      <c r="H31" s="32"/>
      <c r="I31" s="32"/>
      <c r="J31" s="36"/>
    </row>
    <row r="32" spans="2:10" ht="18.75" thickBot="1" x14ac:dyDescent="0.3">
      <c r="B32" s="34"/>
      <c r="C32" s="32"/>
      <c r="D32" s="32"/>
      <c r="E32" s="32"/>
      <c r="F32" s="47" t="s">
        <v>10</v>
      </c>
      <c r="G32" s="46" t="s">
        <v>11</v>
      </c>
      <c r="H32" s="32"/>
      <c r="I32" s="32"/>
      <c r="J32" s="36"/>
    </row>
    <row r="33" spans="2:10" ht="36" x14ac:dyDescent="0.2">
      <c r="B33" s="34"/>
      <c r="C33" s="32"/>
      <c r="D33" s="32"/>
      <c r="E33" s="32"/>
      <c r="F33" s="50" t="s">
        <v>79</v>
      </c>
      <c r="G33" s="51">
        <v>7</v>
      </c>
      <c r="H33" s="32"/>
      <c r="I33" s="32"/>
      <c r="J33" s="36"/>
    </row>
    <row r="34" spans="2:10" ht="18.75" thickBot="1" x14ac:dyDescent="0.25">
      <c r="B34" s="34"/>
      <c r="C34" s="32"/>
      <c r="D34" s="32"/>
      <c r="E34" s="32"/>
      <c r="F34" s="52" t="s">
        <v>80</v>
      </c>
      <c r="G34" s="53">
        <v>5</v>
      </c>
      <c r="H34" s="32"/>
      <c r="I34" s="32"/>
      <c r="J34" s="36"/>
    </row>
    <row r="35" spans="2:10" ht="18.75" thickBot="1" x14ac:dyDescent="0.25">
      <c r="B35" s="34"/>
      <c r="C35" s="32"/>
      <c r="D35" s="32"/>
      <c r="E35" s="32"/>
      <c r="F35" s="48" t="s">
        <v>12</v>
      </c>
      <c r="G35" s="49">
        <f>IF(G33,G34/G33,0)</f>
        <v>0.7142857142857143</v>
      </c>
      <c r="H35" s="32"/>
      <c r="I35" s="32"/>
      <c r="J35" s="36"/>
    </row>
    <row r="36" spans="2:10" x14ac:dyDescent="0.2">
      <c r="B36" s="34"/>
      <c r="C36" s="32"/>
      <c r="D36" s="32"/>
      <c r="E36" s="32"/>
      <c r="F36" s="32"/>
      <c r="G36" s="32"/>
      <c r="H36" s="32"/>
      <c r="I36" s="32"/>
      <c r="J36" s="36"/>
    </row>
    <row r="37" spans="2:10" ht="16.5" thickBot="1" x14ac:dyDescent="0.25">
      <c r="B37" s="235" t="s">
        <v>19</v>
      </c>
      <c r="C37" s="236"/>
      <c r="D37" s="236"/>
      <c r="E37" s="236"/>
      <c r="F37" s="236"/>
      <c r="G37" s="236"/>
      <c r="H37" s="236"/>
      <c r="I37" s="236"/>
      <c r="J37" s="237"/>
    </row>
    <row r="38" spans="2:10" ht="61.5" customHeight="1" thickBot="1" x14ac:dyDescent="0.25">
      <c r="B38" s="272" t="s">
        <v>163</v>
      </c>
      <c r="C38" s="273"/>
      <c r="D38" s="273"/>
      <c r="E38" s="273"/>
      <c r="F38" s="273"/>
      <c r="G38" s="273"/>
      <c r="H38" s="273"/>
      <c r="I38" s="273"/>
      <c r="J38" s="274"/>
    </row>
    <row r="39" spans="2:10" ht="15.75" thickBot="1" x14ac:dyDescent="0.25">
      <c r="B39" s="37"/>
      <c r="C39" s="38"/>
      <c r="D39" s="38"/>
      <c r="E39" s="38"/>
      <c r="F39" s="38"/>
      <c r="G39" s="38"/>
      <c r="H39" s="38"/>
      <c r="I39" s="38"/>
      <c r="J39" s="39"/>
    </row>
    <row r="40" spans="2:10" ht="18" x14ac:dyDescent="0.25">
      <c r="B40" s="37"/>
      <c r="C40" s="38"/>
      <c r="D40" s="38"/>
      <c r="E40" s="40"/>
      <c r="F40" s="231" t="s">
        <v>13</v>
      </c>
      <c r="G40" s="232"/>
      <c r="H40" s="54"/>
      <c r="I40" s="233"/>
      <c r="J40" s="234"/>
    </row>
    <row r="41" spans="2:10" ht="18.75" thickBot="1" x14ac:dyDescent="0.3">
      <c r="B41" s="37"/>
      <c r="C41" s="38"/>
      <c r="D41" s="38"/>
      <c r="E41" s="41"/>
      <c r="F41" s="47" t="s">
        <v>10</v>
      </c>
      <c r="G41" s="46" t="s">
        <v>11</v>
      </c>
      <c r="H41" s="54"/>
      <c r="I41" s="42"/>
      <c r="J41" s="43"/>
    </row>
    <row r="42" spans="2:10" ht="36" x14ac:dyDescent="0.2">
      <c r="B42" s="37"/>
      <c r="C42" s="38"/>
      <c r="D42" s="38"/>
      <c r="E42" s="41"/>
      <c r="F42" s="50" t="s">
        <v>79</v>
      </c>
      <c r="G42" s="51"/>
      <c r="H42" s="44"/>
      <c r="I42" s="45"/>
      <c r="J42" s="39"/>
    </row>
    <row r="43" spans="2:10" ht="18.75" thickBot="1" x14ac:dyDescent="0.25">
      <c r="B43" s="37"/>
      <c r="C43" s="38"/>
      <c r="D43" s="38"/>
      <c r="E43" s="41"/>
      <c r="F43" s="52" t="s">
        <v>80</v>
      </c>
      <c r="G43" s="53"/>
      <c r="H43" s="44"/>
      <c r="I43" s="45"/>
      <c r="J43" s="39"/>
    </row>
    <row r="44" spans="2:10" ht="18.75" thickBot="1" x14ac:dyDescent="0.25">
      <c r="B44" s="37"/>
      <c r="C44" s="38"/>
      <c r="D44" s="38"/>
      <c r="E44" s="38"/>
      <c r="F44" s="48" t="s">
        <v>12</v>
      </c>
      <c r="G44" s="49">
        <f>IF(G42,G43/G42,0)</f>
        <v>0</v>
      </c>
      <c r="H44" s="38"/>
      <c r="I44" s="38"/>
      <c r="J44" s="39"/>
    </row>
    <row r="45" spans="2:10" x14ac:dyDescent="0.2">
      <c r="B45" s="37"/>
      <c r="C45" s="38"/>
      <c r="D45" s="38"/>
      <c r="E45" s="38"/>
      <c r="F45" s="38"/>
      <c r="G45" s="38"/>
      <c r="H45" s="38"/>
      <c r="I45" s="38"/>
      <c r="J45" s="39"/>
    </row>
    <row r="46" spans="2:10" ht="18" customHeight="1" thickBot="1" x14ac:dyDescent="0.25">
      <c r="B46" s="235" t="s">
        <v>20</v>
      </c>
      <c r="C46" s="236"/>
      <c r="D46" s="236"/>
      <c r="E46" s="236"/>
      <c r="F46" s="236"/>
      <c r="G46" s="236"/>
      <c r="H46" s="236"/>
      <c r="I46" s="236"/>
      <c r="J46" s="237"/>
    </row>
    <row r="47" spans="2:10" ht="65.25" customHeight="1" thickBot="1" x14ac:dyDescent="0.25">
      <c r="B47" s="272"/>
      <c r="C47" s="273"/>
      <c r="D47" s="273"/>
      <c r="E47" s="273"/>
      <c r="F47" s="273"/>
      <c r="G47" s="273"/>
      <c r="H47" s="273"/>
      <c r="I47" s="273"/>
      <c r="J47" s="274"/>
    </row>
    <row r="48" spans="2:10" ht="15" customHeight="1" thickBot="1" x14ac:dyDescent="0.25">
      <c r="B48" s="204" t="s">
        <v>21</v>
      </c>
      <c r="C48" s="205"/>
      <c r="D48" s="205"/>
      <c r="E48" s="205"/>
      <c r="F48" s="205"/>
      <c r="G48" s="205"/>
      <c r="H48" s="205"/>
      <c r="I48" s="205"/>
      <c r="J48" s="206"/>
    </row>
    <row r="49" spans="2:10" ht="38.450000000000003" customHeight="1" thickTop="1" thickBot="1" x14ac:dyDescent="0.25">
      <c r="B49" s="210" t="s">
        <v>81</v>
      </c>
      <c r="C49" s="211"/>
      <c r="D49" s="211"/>
      <c r="E49" s="211"/>
      <c r="F49" s="211"/>
      <c r="G49" s="211"/>
      <c r="H49" s="211"/>
      <c r="I49" s="211"/>
      <c r="J49" s="212"/>
    </row>
    <row r="50" spans="2:10" ht="18.75" thickBot="1" x14ac:dyDescent="0.25">
      <c r="B50" s="213" t="s">
        <v>8</v>
      </c>
      <c r="C50" s="214"/>
      <c r="D50" s="215"/>
      <c r="E50" s="216" t="s">
        <v>82</v>
      </c>
      <c r="F50" s="217"/>
      <c r="G50" s="217"/>
      <c r="H50" s="217"/>
      <c r="I50" s="217"/>
      <c r="J50" s="218"/>
    </row>
    <row r="51" spans="2:10" x14ac:dyDescent="0.2">
      <c r="B51" s="14"/>
      <c r="C51" s="15"/>
      <c r="D51" s="15"/>
      <c r="E51" s="16"/>
      <c r="F51" s="16"/>
      <c r="G51" s="16"/>
      <c r="H51" s="16"/>
      <c r="I51" s="16"/>
      <c r="J51" s="17"/>
    </row>
    <row r="52" spans="2:10" ht="15.75" thickBot="1" x14ac:dyDescent="0.25">
      <c r="B52" s="14"/>
      <c r="C52" s="15"/>
      <c r="D52" s="15"/>
      <c r="E52" s="16"/>
      <c r="F52" s="16"/>
      <c r="G52" s="16"/>
      <c r="H52" s="16"/>
      <c r="I52" s="16"/>
      <c r="J52" s="17"/>
    </row>
    <row r="53" spans="2:10" ht="18.75" thickTop="1" x14ac:dyDescent="0.25">
      <c r="B53" s="14"/>
      <c r="C53" s="15"/>
      <c r="D53" s="15"/>
      <c r="E53" s="15"/>
      <c r="F53" s="200" t="s">
        <v>9</v>
      </c>
      <c r="G53" s="201"/>
      <c r="H53" s="15"/>
      <c r="I53" s="15"/>
      <c r="J53" s="18"/>
    </row>
    <row r="54" spans="2:10" ht="18.75" thickBot="1" x14ac:dyDescent="0.3">
      <c r="B54" s="14"/>
      <c r="C54" s="15"/>
      <c r="D54" s="15"/>
      <c r="E54" s="15"/>
      <c r="F54" s="19" t="s">
        <v>10</v>
      </c>
      <c r="G54" s="20" t="s">
        <v>11</v>
      </c>
      <c r="H54" s="15"/>
      <c r="I54" s="15"/>
      <c r="J54" s="18"/>
    </row>
    <row r="55" spans="2:10" ht="18.75" thickTop="1" x14ac:dyDescent="0.2">
      <c r="B55" s="14"/>
      <c r="C55" s="15"/>
      <c r="D55" s="15"/>
      <c r="E55" s="21"/>
      <c r="F55" s="57" t="s">
        <v>83</v>
      </c>
      <c r="G55" s="22">
        <v>0</v>
      </c>
      <c r="H55" s="15"/>
      <c r="I55" s="15"/>
      <c r="J55" s="18"/>
    </row>
    <row r="56" spans="2:10" ht="18.75" thickBot="1" x14ac:dyDescent="0.25">
      <c r="B56" s="14"/>
      <c r="C56" s="15"/>
      <c r="D56" s="15"/>
      <c r="E56" s="21"/>
      <c r="F56" s="58" t="s">
        <v>82</v>
      </c>
      <c r="G56" s="23"/>
      <c r="H56" s="15"/>
      <c r="I56" s="15"/>
      <c r="J56" s="18"/>
    </row>
    <row r="57" spans="2:10" ht="19.5" thickTop="1" thickBot="1" x14ac:dyDescent="0.25">
      <c r="B57" s="14"/>
      <c r="C57" s="15"/>
      <c r="D57" s="15"/>
      <c r="E57" s="21"/>
      <c r="F57" s="24" t="s">
        <v>12</v>
      </c>
      <c r="G57" s="25">
        <f>IF(G55,G56/G55,0)</f>
        <v>0</v>
      </c>
      <c r="H57" s="15"/>
      <c r="I57" s="15"/>
      <c r="J57" s="18"/>
    </row>
    <row r="58" spans="2:10" ht="15.75" thickTop="1" x14ac:dyDescent="0.2">
      <c r="B58" s="14"/>
      <c r="C58" s="15"/>
      <c r="D58" s="15"/>
      <c r="E58" s="15"/>
      <c r="F58" s="15"/>
      <c r="G58" s="15"/>
      <c r="H58" s="15"/>
      <c r="I58" s="15"/>
      <c r="J58" s="18"/>
    </row>
    <row r="59" spans="2:10" ht="16.5" thickBot="1" x14ac:dyDescent="0.25">
      <c r="B59" s="219" t="s">
        <v>19</v>
      </c>
      <c r="C59" s="220"/>
      <c r="D59" s="220"/>
      <c r="E59" s="220"/>
      <c r="F59" s="220"/>
      <c r="G59" s="220"/>
      <c r="H59" s="220"/>
      <c r="I59" s="220"/>
      <c r="J59" s="221"/>
    </row>
    <row r="60" spans="2:10" ht="51.75" customHeight="1" thickBot="1" x14ac:dyDescent="0.25">
      <c r="B60" s="272" t="s">
        <v>166</v>
      </c>
      <c r="C60" s="273"/>
      <c r="D60" s="273"/>
      <c r="E60" s="273"/>
      <c r="F60" s="273"/>
      <c r="G60" s="273"/>
      <c r="H60" s="273"/>
      <c r="I60" s="273"/>
      <c r="J60" s="274"/>
    </row>
    <row r="61" spans="2:10" ht="15.75" thickBot="1" x14ac:dyDescent="0.25">
      <c r="B61" s="14"/>
      <c r="C61" s="15"/>
      <c r="D61" s="15"/>
      <c r="E61" s="15"/>
      <c r="F61" s="15"/>
      <c r="G61" s="15"/>
      <c r="H61" s="15"/>
      <c r="I61" s="15"/>
      <c r="J61" s="18"/>
    </row>
    <row r="62" spans="2:10" ht="18.75" thickTop="1" x14ac:dyDescent="0.25">
      <c r="B62" s="14"/>
      <c r="C62" s="15"/>
      <c r="D62" s="15"/>
      <c r="E62" s="26"/>
      <c r="F62" s="200" t="s">
        <v>13</v>
      </c>
      <c r="G62" s="201"/>
      <c r="H62" s="27"/>
      <c r="I62" s="202"/>
      <c r="J62" s="203"/>
    </row>
    <row r="63" spans="2:10" ht="18.75" thickBot="1" x14ac:dyDescent="0.3">
      <c r="B63" s="14"/>
      <c r="C63" s="15"/>
      <c r="D63" s="15"/>
      <c r="E63" s="21"/>
      <c r="F63" s="19" t="s">
        <v>10</v>
      </c>
      <c r="G63" s="20" t="s">
        <v>11</v>
      </c>
      <c r="H63" s="27"/>
      <c r="I63" s="28"/>
      <c r="J63" s="29"/>
    </row>
    <row r="64" spans="2:10" ht="18.75" thickTop="1" x14ac:dyDescent="0.2">
      <c r="B64" s="14"/>
      <c r="C64" s="15"/>
      <c r="D64" s="15"/>
      <c r="E64" s="21"/>
      <c r="F64" s="57" t="s">
        <v>83</v>
      </c>
      <c r="G64" s="22">
        <v>1</v>
      </c>
      <c r="H64" s="30"/>
      <c r="I64" s="31"/>
      <c r="J64" s="18"/>
    </row>
    <row r="65" spans="2:10" ht="18.75" thickBot="1" x14ac:dyDescent="0.25">
      <c r="B65" s="14"/>
      <c r="C65" s="15"/>
      <c r="D65" s="15"/>
      <c r="E65" s="21"/>
      <c r="F65" s="58" t="s">
        <v>82</v>
      </c>
      <c r="G65" s="23"/>
      <c r="H65" s="30"/>
      <c r="I65" s="31"/>
      <c r="J65" s="18"/>
    </row>
    <row r="66" spans="2:10" ht="19.5" thickTop="1" thickBot="1" x14ac:dyDescent="0.25">
      <c r="B66" s="14"/>
      <c r="C66" s="15"/>
      <c r="D66" s="15"/>
      <c r="E66" s="15"/>
      <c r="F66" s="24" t="s">
        <v>12</v>
      </c>
      <c r="G66" s="25">
        <f>IF(G64,G65/G64,0)</f>
        <v>0</v>
      </c>
      <c r="H66" s="15"/>
      <c r="I66" s="15"/>
      <c r="J66" s="18"/>
    </row>
    <row r="67" spans="2:10" ht="15.75" thickTop="1" x14ac:dyDescent="0.2">
      <c r="B67" s="14"/>
      <c r="C67" s="15"/>
      <c r="D67" s="15"/>
      <c r="E67" s="15"/>
      <c r="F67" s="15"/>
      <c r="G67" s="15"/>
      <c r="H67" s="15"/>
      <c r="I67" s="15"/>
      <c r="J67" s="18"/>
    </row>
    <row r="68" spans="2:10" ht="18.75" thickBot="1" x14ac:dyDescent="0.25">
      <c r="B68" s="219" t="s">
        <v>20</v>
      </c>
      <c r="C68" s="246"/>
      <c r="D68" s="246"/>
      <c r="E68" s="246"/>
      <c r="F68" s="246"/>
      <c r="G68" s="246"/>
      <c r="H68" s="246"/>
      <c r="I68" s="246"/>
      <c r="J68" s="247"/>
    </row>
    <row r="69" spans="2:10" ht="63.75" customHeight="1" thickBot="1" x14ac:dyDescent="0.25">
      <c r="B69" s="272"/>
      <c r="C69" s="273"/>
      <c r="D69" s="273"/>
      <c r="E69" s="273"/>
      <c r="F69" s="273"/>
      <c r="G69" s="273"/>
      <c r="H69" s="273"/>
      <c r="I69" s="273"/>
      <c r="J69" s="274"/>
    </row>
    <row r="70" spans="2:10" ht="15" customHeight="1" x14ac:dyDescent="0.2">
      <c r="B70" s="259" t="s">
        <v>22</v>
      </c>
      <c r="C70" s="260"/>
      <c r="D70" s="260"/>
      <c r="E70" s="260"/>
      <c r="F70" s="260"/>
      <c r="G70" s="260"/>
      <c r="H70" s="260"/>
      <c r="I70" s="260"/>
      <c r="J70" s="261"/>
    </row>
    <row r="71" spans="2:10" ht="31.15" customHeight="1" x14ac:dyDescent="0.2">
      <c r="B71" s="248" t="s">
        <v>84</v>
      </c>
      <c r="C71" s="249"/>
      <c r="D71" s="249"/>
      <c r="E71" s="249"/>
      <c r="F71" s="249"/>
      <c r="G71" s="249"/>
      <c r="H71" s="249"/>
      <c r="I71" s="249"/>
      <c r="J71" s="250"/>
    </row>
    <row r="72" spans="2:10" ht="18" x14ac:dyDescent="0.2">
      <c r="B72" s="251" t="s">
        <v>8</v>
      </c>
      <c r="C72" s="252"/>
      <c r="D72" s="252"/>
      <c r="E72" s="244" t="s">
        <v>44</v>
      </c>
      <c r="F72" s="244"/>
      <c r="G72" s="244"/>
      <c r="H72" s="244"/>
      <c r="I72" s="244"/>
      <c r="J72" s="245"/>
    </row>
    <row r="73" spans="2:10" x14ac:dyDescent="0.2">
      <c r="B73" s="34"/>
      <c r="C73" s="32"/>
      <c r="D73" s="32"/>
      <c r="E73" s="33"/>
      <c r="F73" s="33"/>
      <c r="G73" s="33"/>
      <c r="H73" s="33"/>
      <c r="I73" s="33"/>
      <c r="J73" s="35"/>
    </row>
    <row r="74" spans="2:10" ht="15.75" thickBot="1" x14ac:dyDescent="0.25">
      <c r="B74" s="34"/>
      <c r="C74" s="32"/>
      <c r="D74" s="32"/>
      <c r="E74" s="33"/>
      <c r="F74" s="33"/>
      <c r="G74" s="33"/>
      <c r="H74" s="33"/>
      <c r="I74" s="33"/>
      <c r="J74" s="35"/>
    </row>
    <row r="75" spans="2:10" ht="18" x14ac:dyDescent="0.25">
      <c r="B75" s="34"/>
      <c r="C75" s="32"/>
      <c r="D75" s="32"/>
      <c r="E75" s="32"/>
      <c r="F75" s="231" t="s">
        <v>9</v>
      </c>
      <c r="G75" s="232"/>
      <c r="H75" s="32"/>
      <c r="I75" s="32"/>
      <c r="J75" s="36"/>
    </row>
    <row r="76" spans="2:10" ht="18.75" thickBot="1" x14ac:dyDescent="0.3">
      <c r="B76" s="34"/>
      <c r="C76" s="32"/>
      <c r="D76" s="32"/>
      <c r="E76" s="32"/>
      <c r="F76" s="47" t="s">
        <v>10</v>
      </c>
      <c r="G76" s="46" t="s">
        <v>11</v>
      </c>
      <c r="H76" s="32"/>
      <c r="I76" s="32"/>
      <c r="J76" s="36"/>
    </row>
    <row r="77" spans="2:10" ht="36" x14ac:dyDescent="0.2">
      <c r="B77" s="34"/>
      <c r="C77" s="32"/>
      <c r="D77" s="32"/>
      <c r="E77" s="32"/>
      <c r="F77" s="50" t="s">
        <v>85</v>
      </c>
      <c r="G77" s="51">
        <v>1</v>
      </c>
      <c r="H77" s="32"/>
      <c r="I77" s="32"/>
      <c r="J77" s="36"/>
    </row>
    <row r="78" spans="2:10" ht="36.75" thickBot="1" x14ac:dyDescent="0.25">
      <c r="B78" s="34"/>
      <c r="C78" s="32"/>
      <c r="D78" s="32"/>
      <c r="E78" s="32"/>
      <c r="F78" s="52" t="s">
        <v>86</v>
      </c>
      <c r="G78" s="53">
        <v>1</v>
      </c>
      <c r="H78" s="32"/>
      <c r="I78" s="32"/>
      <c r="J78" s="36"/>
    </row>
    <row r="79" spans="2:10" ht="18.75" thickBot="1" x14ac:dyDescent="0.25">
      <c r="B79" s="34"/>
      <c r="C79" s="32"/>
      <c r="D79" s="32"/>
      <c r="E79" s="32"/>
      <c r="F79" s="48" t="s">
        <v>12</v>
      </c>
      <c r="G79" s="49">
        <f>IF(G77,G78/G77,0)</f>
        <v>1</v>
      </c>
      <c r="H79" s="32"/>
      <c r="I79" s="32"/>
      <c r="J79" s="36"/>
    </row>
    <row r="80" spans="2:10" x14ac:dyDescent="0.2">
      <c r="B80" s="34"/>
      <c r="C80" s="32"/>
      <c r="D80" s="32"/>
      <c r="E80" s="32"/>
      <c r="F80" s="32"/>
      <c r="G80" s="32"/>
      <c r="H80" s="32"/>
      <c r="I80" s="32"/>
      <c r="J80" s="36"/>
    </row>
    <row r="81" spans="2:10" ht="16.5" thickBot="1" x14ac:dyDescent="0.25">
      <c r="B81" s="235" t="s">
        <v>19</v>
      </c>
      <c r="C81" s="236"/>
      <c r="D81" s="236"/>
      <c r="E81" s="236"/>
      <c r="F81" s="236"/>
      <c r="G81" s="236"/>
      <c r="H81" s="236"/>
      <c r="I81" s="236"/>
      <c r="J81" s="237"/>
    </row>
    <row r="82" spans="2:10" ht="49.5" customHeight="1" thickBot="1" x14ac:dyDescent="0.25">
      <c r="B82" s="272" t="s">
        <v>167</v>
      </c>
      <c r="C82" s="273"/>
      <c r="D82" s="273"/>
      <c r="E82" s="273"/>
      <c r="F82" s="273"/>
      <c r="G82" s="273"/>
      <c r="H82" s="273"/>
      <c r="I82" s="273"/>
      <c r="J82" s="274"/>
    </row>
    <row r="83" spans="2:10" ht="15.75" thickBot="1" x14ac:dyDescent="0.25">
      <c r="B83" s="37"/>
      <c r="C83" s="38"/>
      <c r="D83" s="38"/>
      <c r="E83" s="38"/>
      <c r="F83" s="38"/>
      <c r="G83" s="38"/>
      <c r="H83" s="38"/>
      <c r="I83" s="38"/>
      <c r="J83" s="39"/>
    </row>
    <row r="84" spans="2:10" ht="18" x14ac:dyDescent="0.25">
      <c r="B84" s="37"/>
      <c r="C84" s="38"/>
      <c r="D84" s="38"/>
      <c r="E84" s="40"/>
      <c r="F84" s="231" t="s">
        <v>13</v>
      </c>
      <c r="G84" s="232"/>
      <c r="H84" s="54"/>
      <c r="I84" s="233"/>
      <c r="J84" s="234"/>
    </row>
    <row r="85" spans="2:10" ht="18.75" thickBot="1" x14ac:dyDescent="0.3">
      <c r="B85" s="37"/>
      <c r="C85" s="38"/>
      <c r="D85" s="38"/>
      <c r="E85" s="41"/>
      <c r="F85" s="47" t="s">
        <v>10</v>
      </c>
      <c r="G85" s="46" t="s">
        <v>11</v>
      </c>
      <c r="H85" s="54"/>
      <c r="I85" s="42"/>
      <c r="J85" s="43"/>
    </row>
    <row r="86" spans="2:10" ht="36" x14ac:dyDescent="0.2">
      <c r="B86" s="37"/>
      <c r="C86" s="38"/>
      <c r="D86" s="38"/>
      <c r="E86" s="41"/>
      <c r="F86" s="50" t="s">
        <v>85</v>
      </c>
      <c r="G86" s="51"/>
      <c r="H86" s="44"/>
      <c r="I86" s="45"/>
      <c r="J86" s="39"/>
    </row>
    <row r="87" spans="2:10" ht="36.75" thickBot="1" x14ac:dyDescent="0.25">
      <c r="B87" s="37"/>
      <c r="C87" s="38"/>
      <c r="D87" s="38"/>
      <c r="E87" s="41"/>
      <c r="F87" s="52" t="s">
        <v>86</v>
      </c>
      <c r="G87" s="53"/>
      <c r="H87" s="44"/>
      <c r="I87" s="45"/>
      <c r="J87" s="39"/>
    </row>
    <row r="88" spans="2:10" ht="18.75" thickBot="1" x14ac:dyDescent="0.25">
      <c r="B88" s="37"/>
      <c r="C88" s="38"/>
      <c r="D88" s="38"/>
      <c r="E88" s="38"/>
      <c r="F88" s="48" t="s">
        <v>12</v>
      </c>
      <c r="G88" s="49">
        <f>IF(G86,G87/G86,0)</f>
        <v>0</v>
      </c>
      <c r="H88" s="38"/>
      <c r="I88" s="38"/>
      <c r="J88" s="39"/>
    </row>
    <row r="89" spans="2:10" x14ac:dyDescent="0.2">
      <c r="B89" s="37"/>
      <c r="C89" s="38"/>
      <c r="D89" s="38"/>
      <c r="E89" s="38"/>
      <c r="F89" s="38"/>
      <c r="G89" s="38"/>
      <c r="H89" s="38"/>
      <c r="I89" s="38"/>
      <c r="J89" s="39"/>
    </row>
    <row r="90" spans="2:10" ht="18" customHeight="1" thickBot="1" x14ac:dyDescent="0.25">
      <c r="B90" s="235" t="s">
        <v>20</v>
      </c>
      <c r="C90" s="236"/>
      <c r="D90" s="236"/>
      <c r="E90" s="236"/>
      <c r="F90" s="236"/>
      <c r="G90" s="236"/>
      <c r="H90" s="236"/>
      <c r="I90" s="236"/>
      <c r="J90" s="237"/>
    </row>
    <row r="91" spans="2:10" ht="66" customHeight="1" thickBot="1" x14ac:dyDescent="0.25">
      <c r="B91" s="272"/>
      <c r="C91" s="273"/>
      <c r="D91" s="273"/>
      <c r="E91" s="273"/>
      <c r="F91" s="273"/>
      <c r="G91" s="273"/>
      <c r="H91" s="273"/>
      <c r="I91" s="273"/>
      <c r="J91" s="274"/>
    </row>
  </sheetData>
  <mergeCells count="46">
    <mergeCell ref="B90:J90"/>
    <mergeCell ref="F75:G75"/>
    <mergeCell ref="B81:J81"/>
    <mergeCell ref="F84:G84"/>
    <mergeCell ref="I84:J84"/>
    <mergeCell ref="B82:J82"/>
    <mergeCell ref="B68:J68"/>
    <mergeCell ref="B70:J70"/>
    <mergeCell ref="B71:J71"/>
    <mergeCell ref="B72:D72"/>
    <mergeCell ref="E72:J72"/>
    <mergeCell ref="B69:J69"/>
    <mergeCell ref="F53:G53"/>
    <mergeCell ref="B59:J59"/>
    <mergeCell ref="F62:G62"/>
    <mergeCell ref="I62:J62"/>
    <mergeCell ref="B60:J60"/>
    <mergeCell ref="I40:J40"/>
    <mergeCell ref="B46:J46"/>
    <mergeCell ref="B48:J48"/>
    <mergeCell ref="B49:J49"/>
    <mergeCell ref="B50:D50"/>
    <mergeCell ref="E50:J50"/>
    <mergeCell ref="B47:J47"/>
    <mergeCell ref="B2:J2"/>
    <mergeCell ref="B3:J3"/>
    <mergeCell ref="B4:J4"/>
    <mergeCell ref="B5:J5"/>
    <mergeCell ref="B6:D6"/>
    <mergeCell ref="E6:J6"/>
    <mergeCell ref="B91:J91"/>
    <mergeCell ref="B38:J38"/>
    <mergeCell ref="B24:J24"/>
    <mergeCell ref="F9:G9"/>
    <mergeCell ref="B15:J15"/>
    <mergeCell ref="F18:G18"/>
    <mergeCell ref="I18:J18"/>
    <mergeCell ref="B16:J16"/>
    <mergeCell ref="B25:J25"/>
    <mergeCell ref="B26:J26"/>
    <mergeCell ref="B27:J27"/>
    <mergeCell ref="B28:D28"/>
    <mergeCell ref="E28:J28"/>
    <mergeCell ref="F31:G31"/>
    <mergeCell ref="B37:J37"/>
    <mergeCell ref="F40:G4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J163"/>
  <sheetViews>
    <sheetView zoomScale="90" zoomScaleNormal="90" workbookViewId="0"/>
  </sheetViews>
  <sheetFormatPr baseColWidth="10" defaultColWidth="10.88671875" defaultRowHeight="15" x14ac:dyDescent="0.2"/>
  <cols>
    <col min="1" max="3" width="10.88671875" style="1"/>
    <col min="4" max="4" width="17.21875" style="1" customWidth="1"/>
    <col min="5" max="5" width="23.77734375" style="1" customWidth="1"/>
    <col min="6" max="6" width="37.5546875" style="1" customWidth="1"/>
    <col min="7" max="7" width="16.5546875" style="1" customWidth="1"/>
    <col min="8" max="8" width="18.6640625" style="1" customWidth="1"/>
    <col min="9" max="16384" width="10.88671875" style="1"/>
  </cols>
  <sheetData>
    <row r="1" spans="2:10" ht="15.75" thickBot="1" x14ac:dyDescent="0.25"/>
    <row r="2" spans="2:10" ht="21" customHeight="1" x14ac:dyDescent="0.2">
      <c r="B2" s="266" t="s">
        <v>6</v>
      </c>
      <c r="C2" s="267"/>
      <c r="D2" s="267"/>
      <c r="E2" s="267"/>
      <c r="F2" s="267"/>
      <c r="G2" s="267"/>
      <c r="H2" s="267"/>
      <c r="I2" s="267"/>
      <c r="J2" s="268"/>
    </row>
    <row r="3" spans="2:10" ht="35.450000000000003" customHeight="1" x14ac:dyDescent="0.2">
      <c r="B3" s="269" t="s">
        <v>87</v>
      </c>
      <c r="C3" s="270"/>
      <c r="D3" s="270"/>
      <c r="E3" s="270"/>
      <c r="F3" s="270"/>
      <c r="G3" s="270"/>
      <c r="H3" s="270"/>
      <c r="I3" s="270"/>
      <c r="J3" s="271"/>
    </row>
    <row r="4" spans="2:10" ht="15" customHeight="1" thickBot="1" x14ac:dyDescent="0.25">
      <c r="B4" s="204" t="s">
        <v>17</v>
      </c>
      <c r="C4" s="205"/>
      <c r="D4" s="205"/>
      <c r="E4" s="205"/>
      <c r="F4" s="205"/>
      <c r="G4" s="205"/>
      <c r="H4" s="205"/>
      <c r="I4" s="205"/>
      <c r="J4" s="206"/>
    </row>
    <row r="5" spans="2:10" ht="38.450000000000003" customHeight="1" thickTop="1" thickBot="1" x14ac:dyDescent="0.25">
      <c r="B5" s="210" t="s">
        <v>88</v>
      </c>
      <c r="C5" s="211"/>
      <c r="D5" s="211"/>
      <c r="E5" s="211"/>
      <c r="F5" s="211"/>
      <c r="G5" s="211"/>
      <c r="H5" s="211"/>
      <c r="I5" s="211"/>
      <c r="J5" s="212"/>
    </row>
    <row r="6" spans="2:10" ht="18.75" thickBot="1" x14ac:dyDescent="0.25">
      <c r="B6" s="213" t="s">
        <v>8</v>
      </c>
      <c r="C6" s="214"/>
      <c r="D6" s="215"/>
      <c r="E6" s="216" t="s">
        <v>89</v>
      </c>
      <c r="F6" s="217"/>
      <c r="G6" s="217"/>
      <c r="H6" s="217"/>
      <c r="I6" s="217"/>
      <c r="J6" s="218"/>
    </row>
    <row r="7" spans="2:10" x14ac:dyDescent="0.2">
      <c r="B7" s="14"/>
      <c r="C7" s="15"/>
      <c r="D7" s="15"/>
      <c r="E7" s="16"/>
      <c r="F7" s="16"/>
      <c r="G7" s="16"/>
      <c r="H7" s="16"/>
      <c r="I7" s="16"/>
      <c r="J7" s="17"/>
    </row>
    <row r="8" spans="2:10" ht="15.75" thickBot="1" x14ac:dyDescent="0.25">
      <c r="B8" s="14"/>
      <c r="C8" s="15"/>
      <c r="D8" s="15"/>
      <c r="E8" s="16"/>
      <c r="F8" s="16"/>
      <c r="G8" s="16"/>
      <c r="H8" s="16"/>
      <c r="I8" s="16"/>
      <c r="J8" s="17"/>
    </row>
    <row r="9" spans="2:10" ht="18.75" thickTop="1" x14ac:dyDescent="0.25">
      <c r="B9" s="14"/>
      <c r="C9" s="15"/>
      <c r="D9" s="15"/>
      <c r="E9" s="15"/>
      <c r="F9" s="200" t="s">
        <v>9</v>
      </c>
      <c r="G9" s="201"/>
      <c r="H9" s="15"/>
      <c r="I9" s="15"/>
      <c r="J9" s="18"/>
    </row>
    <row r="10" spans="2:10" ht="18.75" thickBot="1" x14ac:dyDescent="0.3">
      <c r="B10" s="14"/>
      <c r="C10" s="15"/>
      <c r="D10" s="15"/>
      <c r="E10" s="15"/>
      <c r="F10" s="19" t="s">
        <v>10</v>
      </c>
      <c r="G10" s="20" t="s">
        <v>11</v>
      </c>
      <c r="H10" s="15"/>
      <c r="I10" s="15"/>
      <c r="J10" s="18"/>
    </row>
    <row r="11" spans="2:10" ht="18.75" thickTop="1" x14ac:dyDescent="0.2">
      <c r="B11" s="14"/>
      <c r="C11" s="15"/>
      <c r="D11" s="15"/>
      <c r="E11" s="21"/>
      <c r="F11" s="57" t="s">
        <v>90</v>
      </c>
      <c r="G11" s="22">
        <v>854</v>
      </c>
      <c r="H11" s="15"/>
      <c r="I11" s="15"/>
      <c r="J11" s="18"/>
    </row>
    <row r="12" spans="2:10" ht="18.75" thickBot="1" x14ac:dyDescent="0.25">
      <c r="B12" s="14"/>
      <c r="C12" s="15"/>
      <c r="D12" s="15"/>
      <c r="E12" s="21"/>
      <c r="F12" s="58" t="s">
        <v>91</v>
      </c>
      <c r="G12" s="23">
        <v>832</v>
      </c>
      <c r="H12" s="15"/>
      <c r="I12" s="15"/>
      <c r="J12" s="18"/>
    </row>
    <row r="13" spans="2:10" ht="19.5" thickTop="1" thickBot="1" x14ac:dyDescent="0.25">
      <c r="B13" s="14"/>
      <c r="C13" s="15"/>
      <c r="D13" s="15"/>
      <c r="E13" s="21"/>
      <c r="F13" s="24" t="s">
        <v>12</v>
      </c>
      <c r="G13" s="25">
        <f>IF(G11,G12/G11,0)</f>
        <v>0.97423887587822011</v>
      </c>
      <c r="H13" s="15"/>
      <c r="I13" s="15"/>
      <c r="J13" s="18"/>
    </row>
    <row r="14" spans="2:10" ht="15.75" thickTop="1" x14ac:dyDescent="0.2">
      <c r="B14" s="14"/>
      <c r="C14" s="15"/>
      <c r="D14" s="15"/>
      <c r="E14" s="15"/>
      <c r="F14" s="15"/>
      <c r="G14" s="15"/>
      <c r="H14" s="15"/>
      <c r="I14" s="15"/>
      <c r="J14" s="18"/>
    </row>
    <row r="15" spans="2:10" ht="16.5" thickBot="1" x14ac:dyDescent="0.25">
      <c r="B15" s="219" t="s">
        <v>19</v>
      </c>
      <c r="C15" s="220"/>
      <c r="D15" s="220"/>
      <c r="E15" s="220"/>
      <c r="F15" s="220"/>
      <c r="G15" s="220"/>
      <c r="H15" s="220"/>
      <c r="I15" s="220"/>
      <c r="J15" s="221"/>
    </row>
    <row r="16" spans="2:10" ht="62.25" customHeight="1" thickBot="1" x14ac:dyDescent="0.25">
      <c r="B16" s="272" t="s">
        <v>168</v>
      </c>
      <c r="C16" s="273"/>
      <c r="D16" s="273"/>
      <c r="E16" s="273"/>
      <c r="F16" s="273"/>
      <c r="G16" s="273"/>
      <c r="H16" s="273"/>
      <c r="I16" s="273"/>
      <c r="J16" s="274"/>
    </row>
    <row r="17" spans="2:10" ht="15.75" thickBot="1" x14ac:dyDescent="0.25">
      <c r="B17" s="14"/>
      <c r="C17" s="15"/>
      <c r="D17" s="15"/>
      <c r="E17" s="15"/>
      <c r="F17" s="15"/>
      <c r="G17" s="15"/>
      <c r="H17" s="15"/>
      <c r="I17" s="15"/>
      <c r="J17" s="18"/>
    </row>
    <row r="18" spans="2:10" ht="18.75" thickTop="1" x14ac:dyDescent="0.25">
      <c r="B18" s="14"/>
      <c r="C18" s="15"/>
      <c r="D18" s="15"/>
      <c r="E18" s="26"/>
      <c r="F18" s="200" t="s">
        <v>13</v>
      </c>
      <c r="G18" s="201"/>
      <c r="H18" s="27"/>
      <c r="I18" s="202"/>
      <c r="J18" s="203"/>
    </row>
    <row r="19" spans="2:10" ht="18.75" thickBot="1" x14ac:dyDescent="0.3">
      <c r="B19" s="14"/>
      <c r="C19" s="15"/>
      <c r="D19" s="15"/>
      <c r="E19" s="21"/>
      <c r="F19" s="19" t="s">
        <v>10</v>
      </c>
      <c r="G19" s="20" t="s">
        <v>11</v>
      </c>
      <c r="H19" s="27"/>
      <c r="I19" s="28"/>
      <c r="J19" s="29"/>
    </row>
    <row r="20" spans="2:10" ht="18.75" thickTop="1" x14ac:dyDescent="0.2">
      <c r="B20" s="14"/>
      <c r="C20" s="15"/>
      <c r="D20" s="15"/>
      <c r="E20" s="21"/>
      <c r="F20" s="57" t="s">
        <v>90</v>
      </c>
      <c r="G20" s="22">
        <v>0</v>
      </c>
      <c r="H20" s="30"/>
      <c r="I20" s="31"/>
      <c r="J20" s="18"/>
    </row>
    <row r="21" spans="2:10" ht="18.75" thickBot="1" x14ac:dyDescent="0.25">
      <c r="B21" s="14"/>
      <c r="C21" s="15"/>
      <c r="D21" s="15"/>
      <c r="E21" s="21"/>
      <c r="F21" s="58" t="s">
        <v>91</v>
      </c>
      <c r="G21" s="23">
        <v>0</v>
      </c>
      <c r="H21" s="30"/>
      <c r="I21" s="31"/>
      <c r="J21" s="18"/>
    </row>
    <row r="22" spans="2:10" ht="19.5" thickTop="1" thickBot="1" x14ac:dyDescent="0.25">
      <c r="B22" s="14"/>
      <c r="C22" s="15"/>
      <c r="D22" s="15"/>
      <c r="E22" s="15"/>
      <c r="F22" s="24" t="s">
        <v>12</v>
      </c>
      <c r="G22" s="25">
        <f>IF(G20,G21/G20,0)</f>
        <v>0</v>
      </c>
      <c r="H22" s="15"/>
      <c r="I22" s="15"/>
      <c r="J22" s="18"/>
    </row>
    <row r="23" spans="2:10" ht="15.75" thickTop="1" x14ac:dyDescent="0.2">
      <c r="B23" s="14"/>
      <c r="C23" s="15"/>
      <c r="D23" s="15"/>
      <c r="E23" s="15"/>
      <c r="F23" s="15"/>
      <c r="G23" s="15"/>
      <c r="H23" s="15"/>
      <c r="I23" s="15"/>
      <c r="J23" s="18"/>
    </row>
    <row r="24" spans="2:10" ht="18.75" thickBot="1" x14ac:dyDescent="0.25">
      <c r="B24" s="219" t="s">
        <v>20</v>
      </c>
      <c r="C24" s="246"/>
      <c r="D24" s="246"/>
      <c r="E24" s="246"/>
      <c r="F24" s="246"/>
      <c r="G24" s="246"/>
      <c r="H24" s="246"/>
      <c r="I24" s="246"/>
      <c r="J24" s="247"/>
    </row>
    <row r="25" spans="2:10" ht="78" customHeight="1" thickBot="1" x14ac:dyDescent="0.25">
      <c r="B25" s="272"/>
      <c r="C25" s="273"/>
      <c r="D25" s="273"/>
      <c r="E25" s="273"/>
      <c r="F25" s="273"/>
      <c r="G25" s="273"/>
      <c r="H25" s="273"/>
      <c r="I25" s="273"/>
      <c r="J25" s="274"/>
    </row>
    <row r="26" spans="2:10" ht="22.9" customHeight="1" thickBot="1" x14ac:dyDescent="0.25"/>
    <row r="27" spans="2:10" ht="15" customHeight="1" x14ac:dyDescent="0.2">
      <c r="B27" s="259" t="s">
        <v>18</v>
      </c>
      <c r="C27" s="260"/>
      <c r="D27" s="260"/>
      <c r="E27" s="260"/>
      <c r="F27" s="260"/>
      <c r="G27" s="260"/>
      <c r="H27" s="260"/>
      <c r="I27" s="260"/>
      <c r="J27" s="261"/>
    </row>
    <row r="28" spans="2:10" ht="31.15" customHeight="1" x14ac:dyDescent="0.2">
      <c r="B28" s="248" t="s">
        <v>92</v>
      </c>
      <c r="C28" s="249"/>
      <c r="D28" s="249"/>
      <c r="E28" s="249"/>
      <c r="F28" s="249"/>
      <c r="G28" s="249"/>
      <c r="H28" s="249"/>
      <c r="I28" s="249"/>
      <c r="J28" s="250"/>
    </row>
    <row r="29" spans="2:10" ht="18" x14ac:dyDescent="0.2">
      <c r="B29" s="251" t="s">
        <v>8</v>
      </c>
      <c r="C29" s="252"/>
      <c r="D29" s="252"/>
      <c r="E29" s="244" t="s">
        <v>91</v>
      </c>
      <c r="F29" s="244"/>
      <c r="G29" s="244"/>
      <c r="H29" s="244"/>
      <c r="I29" s="244"/>
      <c r="J29" s="245"/>
    </row>
    <row r="30" spans="2:10" x14ac:dyDescent="0.2">
      <c r="B30" s="34"/>
      <c r="C30" s="32"/>
      <c r="D30" s="32"/>
      <c r="E30" s="33"/>
      <c r="F30" s="33"/>
      <c r="G30" s="33"/>
      <c r="H30" s="33"/>
      <c r="I30" s="33"/>
      <c r="J30" s="35"/>
    </row>
    <row r="31" spans="2:10" ht="15.75" thickBot="1" x14ac:dyDescent="0.25">
      <c r="B31" s="34"/>
      <c r="C31" s="32"/>
      <c r="D31" s="32"/>
      <c r="E31" s="33"/>
      <c r="F31" s="33"/>
      <c r="G31" s="33"/>
      <c r="H31" s="33"/>
      <c r="I31" s="33"/>
      <c r="J31" s="35"/>
    </row>
    <row r="32" spans="2:10" ht="18" x14ac:dyDescent="0.25">
      <c r="B32" s="34"/>
      <c r="C32" s="32"/>
      <c r="D32" s="32"/>
      <c r="E32" s="32"/>
      <c r="F32" s="231" t="s">
        <v>9</v>
      </c>
      <c r="G32" s="232"/>
      <c r="H32" s="32"/>
      <c r="I32" s="32"/>
      <c r="J32" s="36"/>
    </row>
    <row r="33" spans="2:10" ht="18.75" thickBot="1" x14ac:dyDescent="0.3">
      <c r="B33" s="34"/>
      <c r="C33" s="32"/>
      <c r="D33" s="32"/>
      <c r="E33" s="32"/>
      <c r="F33" s="47" t="s">
        <v>10</v>
      </c>
      <c r="G33" s="46" t="s">
        <v>11</v>
      </c>
      <c r="H33" s="32"/>
      <c r="I33" s="32"/>
      <c r="J33" s="36"/>
    </row>
    <row r="34" spans="2:10" ht="18" x14ac:dyDescent="0.2">
      <c r="B34" s="34"/>
      <c r="C34" s="32"/>
      <c r="D34" s="32"/>
      <c r="E34" s="32"/>
      <c r="F34" s="50" t="s">
        <v>90</v>
      </c>
      <c r="G34" s="51">
        <v>3</v>
      </c>
      <c r="H34" s="32"/>
      <c r="I34" s="32"/>
      <c r="J34" s="36"/>
    </row>
    <row r="35" spans="2:10" ht="18.75" thickBot="1" x14ac:dyDescent="0.25">
      <c r="B35" s="34"/>
      <c r="C35" s="32"/>
      <c r="D35" s="32"/>
      <c r="E35" s="32"/>
      <c r="F35" s="52" t="s">
        <v>91</v>
      </c>
      <c r="G35" s="53">
        <v>3</v>
      </c>
      <c r="H35" s="32"/>
      <c r="I35" s="32"/>
      <c r="J35" s="36"/>
    </row>
    <row r="36" spans="2:10" ht="18.75" thickBot="1" x14ac:dyDescent="0.25">
      <c r="B36" s="34"/>
      <c r="C36" s="32"/>
      <c r="D36" s="32"/>
      <c r="E36" s="32"/>
      <c r="F36" s="48" t="s">
        <v>12</v>
      </c>
      <c r="G36" s="49">
        <f>IF(G34,G35/G34,0)</f>
        <v>1</v>
      </c>
      <c r="H36" s="32"/>
      <c r="I36" s="32"/>
      <c r="J36" s="36"/>
    </row>
    <row r="37" spans="2:10" x14ac:dyDescent="0.2">
      <c r="B37" s="34"/>
      <c r="C37" s="32"/>
      <c r="D37" s="32"/>
      <c r="E37" s="32"/>
      <c r="F37" s="32"/>
      <c r="G37" s="32"/>
      <c r="H37" s="32"/>
      <c r="I37" s="32"/>
      <c r="J37" s="36"/>
    </row>
    <row r="38" spans="2:10" ht="15.75" x14ac:dyDescent="0.2">
      <c r="B38" s="235" t="s">
        <v>19</v>
      </c>
      <c r="C38" s="236"/>
      <c r="D38" s="236"/>
      <c r="E38" s="236"/>
      <c r="F38" s="236"/>
      <c r="G38" s="236"/>
      <c r="H38" s="236"/>
      <c r="I38" s="236"/>
      <c r="J38" s="237"/>
    </row>
    <row r="39" spans="2:10" ht="59.25" customHeight="1" x14ac:dyDescent="0.2">
      <c r="B39" s="278" t="s">
        <v>169</v>
      </c>
      <c r="C39" s="279"/>
      <c r="D39" s="279"/>
      <c r="E39" s="279"/>
      <c r="F39" s="279"/>
      <c r="G39" s="279"/>
      <c r="H39" s="279"/>
      <c r="I39" s="279"/>
      <c r="J39" s="280"/>
    </row>
    <row r="40" spans="2:10" ht="15.75" thickBot="1" x14ac:dyDescent="0.25">
      <c r="B40" s="37"/>
      <c r="C40" s="38"/>
      <c r="D40" s="38"/>
      <c r="E40" s="38"/>
      <c r="F40" s="38"/>
      <c r="G40" s="38"/>
      <c r="H40" s="38"/>
      <c r="I40" s="38"/>
      <c r="J40" s="39"/>
    </row>
    <row r="41" spans="2:10" ht="18" x14ac:dyDescent="0.25">
      <c r="B41" s="37"/>
      <c r="C41" s="38"/>
      <c r="D41" s="38"/>
      <c r="E41" s="40"/>
      <c r="F41" s="231" t="s">
        <v>13</v>
      </c>
      <c r="G41" s="232"/>
      <c r="H41" s="54"/>
      <c r="I41" s="233"/>
      <c r="J41" s="234"/>
    </row>
    <row r="42" spans="2:10" ht="18.75" thickBot="1" x14ac:dyDescent="0.3">
      <c r="B42" s="37"/>
      <c r="C42" s="38"/>
      <c r="D42" s="38"/>
      <c r="E42" s="41"/>
      <c r="F42" s="47" t="s">
        <v>10</v>
      </c>
      <c r="G42" s="46" t="s">
        <v>11</v>
      </c>
      <c r="H42" s="54"/>
      <c r="I42" s="42"/>
      <c r="J42" s="43"/>
    </row>
    <row r="43" spans="2:10" ht="18" x14ac:dyDescent="0.2">
      <c r="B43" s="37"/>
      <c r="C43" s="38"/>
      <c r="D43" s="38"/>
      <c r="E43" s="41"/>
      <c r="F43" s="50" t="s">
        <v>90</v>
      </c>
      <c r="G43" s="51">
        <v>0</v>
      </c>
      <c r="H43" s="44"/>
      <c r="I43" s="45"/>
      <c r="J43" s="39"/>
    </row>
    <row r="44" spans="2:10" ht="18.75" thickBot="1" x14ac:dyDescent="0.25">
      <c r="B44" s="37"/>
      <c r="C44" s="38"/>
      <c r="D44" s="38"/>
      <c r="E44" s="41"/>
      <c r="F44" s="52" t="s">
        <v>91</v>
      </c>
      <c r="G44" s="53"/>
      <c r="H44" s="44"/>
      <c r="I44" s="45"/>
      <c r="J44" s="39"/>
    </row>
    <row r="45" spans="2:10" ht="18.75" thickBot="1" x14ac:dyDescent="0.25">
      <c r="B45" s="37"/>
      <c r="C45" s="38"/>
      <c r="D45" s="38"/>
      <c r="E45" s="38"/>
      <c r="F45" s="48" t="s">
        <v>12</v>
      </c>
      <c r="G45" s="49">
        <f>IF(G43,G44/G43,0)</f>
        <v>0</v>
      </c>
      <c r="H45" s="38"/>
      <c r="I45" s="38"/>
      <c r="J45" s="39"/>
    </row>
    <row r="46" spans="2:10" x14ac:dyDescent="0.2">
      <c r="B46" s="37"/>
      <c r="C46" s="38"/>
      <c r="D46" s="38"/>
      <c r="E46" s="38"/>
      <c r="F46" s="38"/>
      <c r="G46" s="38"/>
      <c r="H46" s="38"/>
      <c r="I46" s="38"/>
      <c r="J46" s="39"/>
    </row>
    <row r="47" spans="2:10" ht="18" customHeight="1" x14ac:dyDescent="0.2">
      <c r="B47" s="235" t="s">
        <v>20</v>
      </c>
      <c r="C47" s="236"/>
      <c r="D47" s="236"/>
      <c r="E47" s="236"/>
      <c r="F47" s="236"/>
      <c r="G47" s="236"/>
      <c r="H47" s="236"/>
      <c r="I47" s="236"/>
      <c r="J47" s="237"/>
    </row>
    <row r="48" spans="2:10" ht="75" customHeight="1" x14ac:dyDescent="0.2">
      <c r="B48" s="278"/>
      <c r="C48" s="279"/>
      <c r="D48" s="279"/>
      <c r="E48" s="279"/>
      <c r="F48" s="279"/>
      <c r="G48" s="279"/>
      <c r="H48" s="279"/>
      <c r="I48" s="279"/>
      <c r="J48" s="280"/>
    </row>
    <row r="50" spans="2:10" ht="15" customHeight="1" thickBot="1" x14ac:dyDescent="0.25">
      <c r="B50" s="204" t="s">
        <v>21</v>
      </c>
      <c r="C50" s="205"/>
      <c r="D50" s="205"/>
      <c r="E50" s="205"/>
      <c r="F50" s="205"/>
      <c r="G50" s="205"/>
      <c r="H50" s="205"/>
      <c r="I50" s="205"/>
      <c r="J50" s="206"/>
    </row>
    <row r="51" spans="2:10" ht="38.450000000000003" customHeight="1" thickTop="1" thickBot="1" x14ac:dyDescent="0.25">
      <c r="B51" s="210" t="s">
        <v>93</v>
      </c>
      <c r="C51" s="211"/>
      <c r="D51" s="211"/>
      <c r="E51" s="211"/>
      <c r="F51" s="211"/>
      <c r="G51" s="211"/>
      <c r="H51" s="211"/>
      <c r="I51" s="211"/>
      <c r="J51" s="212"/>
    </row>
    <row r="52" spans="2:10" ht="18.75" thickBot="1" x14ac:dyDescent="0.25">
      <c r="B52" s="213" t="s">
        <v>8</v>
      </c>
      <c r="C52" s="214"/>
      <c r="D52" s="215"/>
      <c r="E52" s="216" t="s">
        <v>91</v>
      </c>
      <c r="F52" s="217"/>
      <c r="G52" s="217"/>
      <c r="H52" s="217"/>
      <c r="I52" s="217"/>
      <c r="J52" s="218"/>
    </row>
    <row r="53" spans="2:10" x14ac:dyDescent="0.2">
      <c r="B53" s="14"/>
      <c r="C53" s="15"/>
      <c r="D53" s="15"/>
      <c r="E53" s="16"/>
      <c r="F53" s="16"/>
      <c r="G53" s="16"/>
      <c r="H53" s="16"/>
      <c r="I53" s="16"/>
      <c r="J53" s="17"/>
    </row>
    <row r="54" spans="2:10" ht="15.75" thickBot="1" x14ac:dyDescent="0.25">
      <c r="B54" s="14"/>
      <c r="C54" s="15"/>
      <c r="D54" s="15"/>
      <c r="E54" s="16"/>
      <c r="F54" s="16"/>
      <c r="G54" s="16"/>
      <c r="H54" s="16"/>
      <c r="I54" s="16"/>
      <c r="J54" s="17"/>
    </row>
    <row r="55" spans="2:10" ht="18.75" thickTop="1" x14ac:dyDescent="0.25">
      <c r="B55" s="14"/>
      <c r="C55" s="15"/>
      <c r="D55" s="15"/>
      <c r="E55" s="15"/>
      <c r="F55" s="200" t="s">
        <v>9</v>
      </c>
      <c r="G55" s="201"/>
      <c r="H55" s="15"/>
      <c r="I55" s="15"/>
      <c r="J55" s="18"/>
    </row>
    <row r="56" spans="2:10" ht="18.75" thickBot="1" x14ac:dyDescent="0.3">
      <c r="B56" s="14"/>
      <c r="C56" s="15"/>
      <c r="D56" s="15"/>
      <c r="E56" s="15"/>
      <c r="F56" s="19" t="s">
        <v>10</v>
      </c>
      <c r="G56" s="20" t="s">
        <v>11</v>
      </c>
      <c r="H56" s="15"/>
      <c r="I56" s="15"/>
      <c r="J56" s="18"/>
    </row>
    <row r="57" spans="2:10" ht="18.75" thickTop="1" x14ac:dyDescent="0.2">
      <c r="B57" s="14"/>
      <c r="C57" s="15"/>
      <c r="D57" s="15"/>
      <c r="E57" s="21"/>
      <c r="F57" s="57" t="s">
        <v>90</v>
      </c>
      <c r="G57" s="22">
        <f>1928+61+163</f>
        <v>2152</v>
      </c>
      <c r="H57" s="15"/>
      <c r="I57" s="15"/>
      <c r="J57" s="18"/>
    </row>
    <row r="58" spans="2:10" ht="18.75" thickBot="1" x14ac:dyDescent="0.25">
      <c r="B58" s="14"/>
      <c r="C58" s="15"/>
      <c r="D58" s="15"/>
      <c r="E58" s="21"/>
      <c r="F58" s="58" t="s">
        <v>91</v>
      </c>
      <c r="G58" s="23">
        <v>2152</v>
      </c>
      <c r="H58" s="15"/>
      <c r="I58" s="15"/>
      <c r="J58" s="18"/>
    </row>
    <row r="59" spans="2:10" ht="19.5" thickTop="1" thickBot="1" x14ac:dyDescent="0.25">
      <c r="B59" s="14"/>
      <c r="C59" s="15"/>
      <c r="D59" s="15"/>
      <c r="E59" s="21"/>
      <c r="F59" s="24" t="s">
        <v>12</v>
      </c>
      <c r="G59" s="25">
        <f>IF(G57,G58/G57,0)</f>
        <v>1</v>
      </c>
      <c r="H59" s="15"/>
      <c r="I59" s="15"/>
      <c r="J59" s="18"/>
    </row>
    <row r="60" spans="2:10" ht="15.75" thickTop="1" x14ac:dyDescent="0.2">
      <c r="B60" s="14"/>
      <c r="C60" s="15"/>
      <c r="D60" s="15"/>
      <c r="E60" s="15"/>
      <c r="F60" s="15"/>
      <c r="G60" s="15"/>
      <c r="H60" s="15"/>
      <c r="I60" s="15"/>
      <c r="J60" s="18"/>
    </row>
    <row r="61" spans="2:10" ht="15.75" x14ac:dyDescent="0.2">
      <c r="B61" s="219" t="s">
        <v>19</v>
      </c>
      <c r="C61" s="220"/>
      <c r="D61" s="220"/>
      <c r="E61" s="220"/>
      <c r="F61" s="220"/>
      <c r="G61" s="220"/>
      <c r="H61" s="220"/>
      <c r="I61" s="220"/>
      <c r="J61" s="221"/>
    </row>
    <row r="62" spans="2:10" ht="83.25" customHeight="1" x14ac:dyDescent="0.2">
      <c r="B62" s="278" t="s">
        <v>170</v>
      </c>
      <c r="C62" s="279"/>
      <c r="D62" s="279"/>
      <c r="E62" s="279"/>
      <c r="F62" s="279"/>
      <c r="G62" s="279"/>
      <c r="H62" s="279"/>
      <c r="I62" s="279"/>
      <c r="J62" s="280"/>
    </row>
    <row r="63" spans="2:10" ht="15.75" thickBot="1" x14ac:dyDescent="0.25">
      <c r="B63" s="14"/>
      <c r="C63" s="15"/>
      <c r="D63" s="15"/>
      <c r="E63" s="15"/>
      <c r="F63" s="15"/>
      <c r="G63" s="15"/>
      <c r="H63" s="15"/>
      <c r="I63" s="15"/>
      <c r="J63" s="18"/>
    </row>
    <row r="64" spans="2:10" ht="18.75" thickTop="1" x14ac:dyDescent="0.25">
      <c r="B64" s="14"/>
      <c r="C64" s="15"/>
      <c r="D64" s="15"/>
      <c r="E64" s="26"/>
      <c r="F64" s="200" t="s">
        <v>13</v>
      </c>
      <c r="G64" s="201"/>
      <c r="H64" s="27"/>
      <c r="I64" s="202"/>
      <c r="J64" s="203"/>
    </row>
    <row r="65" spans="2:10" ht="18.75" thickBot="1" x14ac:dyDescent="0.3">
      <c r="B65" s="14"/>
      <c r="C65" s="15"/>
      <c r="D65" s="15"/>
      <c r="E65" s="21"/>
      <c r="F65" s="19" t="s">
        <v>10</v>
      </c>
      <c r="G65" s="20" t="s">
        <v>11</v>
      </c>
      <c r="H65" s="27"/>
      <c r="I65" s="28"/>
      <c r="J65" s="29"/>
    </row>
    <row r="66" spans="2:10" ht="18.75" thickTop="1" x14ac:dyDescent="0.2">
      <c r="B66" s="14"/>
      <c r="C66" s="15"/>
      <c r="D66" s="15"/>
      <c r="E66" s="21"/>
      <c r="F66" s="57" t="s">
        <v>90</v>
      </c>
      <c r="G66" s="22"/>
      <c r="H66" s="30"/>
      <c r="I66" s="31"/>
      <c r="J66" s="18"/>
    </row>
    <row r="67" spans="2:10" ht="18.75" thickBot="1" x14ac:dyDescent="0.25">
      <c r="B67" s="14"/>
      <c r="C67" s="15"/>
      <c r="D67" s="15"/>
      <c r="E67" s="21"/>
      <c r="F67" s="58" t="s">
        <v>91</v>
      </c>
      <c r="G67" s="23"/>
      <c r="H67" s="30"/>
      <c r="I67" s="31"/>
      <c r="J67" s="18"/>
    </row>
    <row r="68" spans="2:10" ht="19.5" thickTop="1" thickBot="1" x14ac:dyDescent="0.25">
      <c r="B68" s="14"/>
      <c r="C68" s="15"/>
      <c r="D68" s="15"/>
      <c r="E68" s="15"/>
      <c r="F68" s="24" t="s">
        <v>12</v>
      </c>
      <c r="G68" s="25">
        <f>IF(G66,G67/G66,0)</f>
        <v>0</v>
      </c>
      <c r="H68" s="15"/>
      <c r="I68" s="15"/>
      <c r="J68" s="18"/>
    </row>
    <row r="69" spans="2:10" ht="15.75" thickTop="1" x14ac:dyDescent="0.2">
      <c r="B69" s="14"/>
      <c r="C69" s="15"/>
      <c r="D69" s="15"/>
      <c r="E69" s="15"/>
      <c r="F69" s="15"/>
      <c r="G69" s="15"/>
      <c r="H69" s="15"/>
      <c r="I69" s="15"/>
      <c r="J69" s="18"/>
    </row>
    <row r="70" spans="2:10" ht="18" x14ac:dyDescent="0.2">
      <c r="B70" s="219" t="s">
        <v>20</v>
      </c>
      <c r="C70" s="246"/>
      <c r="D70" s="246"/>
      <c r="E70" s="246"/>
      <c r="F70" s="246"/>
      <c r="G70" s="246"/>
      <c r="H70" s="246"/>
      <c r="I70" s="246"/>
      <c r="J70" s="247"/>
    </row>
    <row r="71" spans="2:10" ht="60.75" customHeight="1" x14ac:dyDescent="0.2">
      <c r="B71" s="278"/>
      <c r="C71" s="279"/>
      <c r="D71" s="279"/>
      <c r="E71" s="279"/>
      <c r="F71" s="279"/>
      <c r="G71" s="279"/>
      <c r="H71" s="279"/>
      <c r="I71" s="279"/>
      <c r="J71" s="280"/>
    </row>
    <row r="72" spans="2:10" ht="15.75" thickBot="1" x14ac:dyDescent="0.25"/>
    <row r="73" spans="2:10" ht="15" customHeight="1" x14ac:dyDescent="0.2">
      <c r="B73" s="259" t="s">
        <v>22</v>
      </c>
      <c r="C73" s="260"/>
      <c r="D73" s="260"/>
      <c r="E73" s="260"/>
      <c r="F73" s="260"/>
      <c r="G73" s="260"/>
      <c r="H73" s="260"/>
      <c r="I73" s="260"/>
      <c r="J73" s="261"/>
    </row>
    <row r="74" spans="2:10" ht="31.15" customHeight="1" x14ac:dyDescent="0.2">
      <c r="B74" s="248" t="s">
        <v>94</v>
      </c>
      <c r="C74" s="249"/>
      <c r="D74" s="249"/>
      <c r="E74" s="249"/>
      <c r="F74" s="249"/>
      <c r="G74" s="249"/>
      <c r="H74" s="249"/>
      <c r="I74" s="249"/>
      <c r="J74" s="250"/>
    </row>
    <row r="75" spans="2:10" ht="18" x14ac:dyDescent="0.2">
      <c r="B75" s="251" t="s">
        <v>8</v>
      </c>
      <c r="C75" s="252"/>
      <c r="D75" s="252"/>
      <c r="E75" s="244" t="s">
        <v>91</v>
      </c>
      <c r="F75" s="244"/>
      <c r="G75" s="244"/>
      <c r="H75" s="244"/>
      <c r="I75" s="244"/>
      <c r="J75" s="245"/>
    </row>
    <row r="76" spans="2:10" x14ac:dyDescent="0.2">
      <c r="B76" s="34"/>
      <c r="C76" s="32"/>
      <c r="D76" s="32"/>
      <c r="E76" s="33"/>
      <c r="F76" s="33"/>
      <c r="G76" s="33"/>
      <c r="H76" s="33"/>
      <c r="I76" s="33"/>
      <c r="J76" s="35"/>
    </row>
    <row r="77" spans="2:10" ht="15.75" thickBot="1" x14ac:dyDescent="0.25">
      <c r="B77" s="34"/>
      <c r="C77" s="32"/>
      <c r="D77" s="32"/>
      <c r="E77" s="33"/>
      <c r="F77" s="33"/>
      <c r="G77" s="33"/>
      <c r="H77" s="33"/>
      <c r="I77" s="33"/>
      <c r="J77" s="35"/>
    </row>
    <row r="78" spans="2:10" ht="18" x14ac:dyDescent="0.25">
      <c r="B78" s="34"/>
      <c r="C78" s="32"/>
      <c r="D78" s="32"/>
      <c r="E78" s="32"/>
      <c r="F78" s="231" t="s">
        <v>9</v>
      </c>
      <c r="G78" s="232"/>
      <c r="H78" s="32"/>
      <c r="I78" s="32"/>
      <c r="J78" s="36"/>
    </row>
    <row r="79" spans="2:10" ht="18.75" thickBot="1" x14ac:dyDescent="0.3">
      <c r="B79" s="34"/>
      <c r="C79" s="32"/>
      <c r="D79" s="32"/>
      <c r="E79" s="32"/>
      <c r="F79" s="47" t="s">
        <v>10</v>
      </c>
      <c r="G79" s="46" t="s">
        <v>11</v>
      </c>
      <c r="H79" s="32"/>
      <c r="I79" s="32"/>
      <c r="J79" s="36"/>
    </row>
    <row r="80" spans="2:10" ht="18" x14ac:dyDescent="0.2">
      <c r="B80" s="34"/>
      <c r="C80" s="32"/>
      <c r="D80" s="32"/>
      <c r="E80" s="32"/>
      <c r="F80" s="50" t="s">
        <v>90</v>
      </c>
      <c r="G80" s="51">
        <v>36</v>
      </c>
      <c r="H80" s="32"/>
      <c r="I80" s="32"/>
      <c r="J80" s="36"/>
    </row>
    <row r="81" spans="2:10" ht="18.75" thickBot="1" x14ac:dyDescent="0.25">
      <c r="B81" s="34"/>
      <c r="C81" s="32"/>
      <c r="D81" s="32"/>
      <c r="E81" s="32"/>
      <c r="F81" s="52" t="s">
        <v>91</v>
      </c>
      <c r="G81" s="53">
        <v>36</v>
      </c>
      <c r="H81" s="32"/>
      <c r="I81" s="32"/>
      <c r="J81" s="36"/>
    </row>
    <row r="82" spans="2:10" ht="18.75" thickBot="1" x14ac:dyDescent="0.25">
      <c r="B82" s="34"/>
      <c r="C82" s="32"/>
      <c r="D82" s="32"/>
      <c r="E82" s="32"/>
      <c r="F82" s="48" t="s">
        <v>12</v>
      </c>
      <c r="G82" s="49">
        <f>IF(G80,G81/G80,0)</f>
        <v>1</v>
      </c>
      <c r="H82" s="32"/>
      <c r="I82" s="32"/>
      <c r="J82" s="36"/>
    </row>
    <row r="83" spans="2:10" x14ac:dyDescent="0.2">
      <c r="B83" s="34"/>
      <c r="C83" s="32"/>
      <c r="D83" s="32"/>
      <c r="E83" s="32"/>
      <c r="F83" s="32"/>
      <c r="G83" s="32"/>
      <c r="H83" s="32"/>
      <c r="I83" s="32"/>
      <c r="J83" s="36"/>
    </row>
    <row r="84" spans="2:10" ht="15.75" x14ac:dyDescent="0.2">
      <c r="B84" s="235" t="s">
        <v>19</v>
      </c>
      <c r="C84" s="236"/>
      <c r="D84" s="236"/>
      <c r="E84" s="236"/>
      <c r="F84" s="236"/>
      <c r="G84" s="236"/>
      <c r="H84" s="236"/>
      <c r="I84" s="236"/>
      <c r="J84" s="237"/>
    </row>
    <row r="85" spans="2:10" ht="70.5" customHeight="1" x14ac:dyDescent="0.2">
      <c r="B85" s="278" t="s">
        <v>171</v>
      </c>
      <c r="C85" s="279"/>
      <c r="D85" s="279"/>
      <c r="E85" s="279"/>
      <c r="F85" s="279"/>
      <c r="G85" s="279"/>
      <c r="H85" s="279"/>
      <c r="I85" s="279"/>
      <c r="J85" s="280"/>
    </row>
    <row r="86" spans="2:10" ht="15.75" thickBot="1" x14ac:dyDescent="0.25">
      <c r="B86" s="37"/>
      <c r="C86" s="38"/>
      <c r="D86" s="38"/>
      <c r="E86" s="38"/>
      <c r="F86" s="38"/>
      <c r="G86" s="38"/>
      <c r="H86" s="38"/>
      <c r="I86" s="38"/>
      <c r="J86" s="39"/>
    </row>
    <row r="87" spans="2:10" ht="18" x14ac:dyDescent="0.25">
      <c r="B87" s="37"/>
      <c r="C87" s="38"/>
      <c r="D87" s="38"/>
      <c r="E87" s="40"/>
      <c r="F87" s="231" t="s">
        <v>13</v>
      </c>
      <c r="G87" s="232"/>
      <c r="H87" s="54"/>
      <c r="I87" s="233"/>
      <c r="J87" s="234"/>
    </row>
    <row r="88" spans="2:10" ht="18.75" thickBot="1" x14ac:dyDescent="0.3">
      <c r="B88" s="37"/>
      <c r="C88" s="38"/>
      <c r="D88" s="38"/>
      <c r="E88" s="41"/>
      <c r="F88" s="47" t="s">
        <v>10</v>
      </c>
      <c r="G88" s="46" t="s">
        <v>11</v>
      </c>
      <c r="H88" s="54"/>
      <c r="I88" s="42"/>
      <c r="J88" s="43"/>
    </row>
    <row r="89" spans="2:10" ht="18" x14ac:dyDescent="0.2">
      <c r="B89" s="37"/>
      <c r="C89" s="38"/>
      <c r="D89" s="38"/>
      <c r="E89" s="41"/>
      <c r="F89" s="50" t="s">
        <v>90</v>
      </c>
      <c r="G89" s="51">
        <v>1</v>
      </c>
      <c r="H89" s="44"/>
      <c r="I89" s="45"/>
      <c r="J89" s="39"/>
    </row>
    <row r="90" spans="2:10" ht="18.75" thickBot="1" x14ac:dyDescent="0.25">
      <c r="B90" s="37"/>
      <c r="C90" s="38"/>
      <c r="D90" s="38"/>
      <c r="E90" s="41"/>
      <c r="F90" s="52" t="s">
        <v>91</v>
      </c>
      <c r="G90" s="53"/>
      <c r="H90" s="44"/>
      <c r="I90" s="45"/>
      <c r="J90" s="39"/>
    </row>
    <row r="91" spans="2:10" ht="18.75" thickBot="1" x14ac:dyDescent="0.25">
      <c r="B91" s="37"/>
      <c r="C91" s="38"/>
      <c r="D91" s="38"/>
      <c r="E91" s="38"/>
      <c r="F91" s="48" t="s">
        <v>12</v>
      </c>
      <c r="G91" s="49">
        <f>IF(G89,G90/G89,0)</f>
        <v>0</v>
      </c>
      <c r="H91" s="38"/>
      <c r="I91" s="38"/>
      <c r="J91" s="39"/>
    </row>
    <row r="92" spans="2:10" x14ac:dyDescent="0.2">
      <c r="B92" s="37"/>
      <c r="C92" s="38"/>
      <c r="D92" s="38"/>
      <c r="E92" s="38"/>
      <c r="F92" s="38"/>
      <c r="G92" s="38"/>
      <c r="H92" s="38"/>
      <c r="I92" s="38"/>
      <c r="J92" s="39"/>
    </row>
    <row r="93" spans="2:10" ht="18" customHeight="1" x14ac:dyDescent="0.2">
      <c r="B93" s="235" t="s">
        <v>20</v>
      </c>
      <c r="C93" s="236"/>
      <c r="D93" s="236"/>
      <c r="E93" s="236"/>
      <c r="F93" s="236"/>
      <c r="G93" s="236"/>
      <c r="H93" s="236"/>
      <c r="I93" s="236"/>
      <c r="J93" s="237"/>
    </row>
    <row r="94" spans="2:10" ht="78" customHeight="1" x14ac:dyDescent="0.2">
      <c r="B94" s="278"/>
      <c r="C94" s="279"/>
      <c r="D94" s="279"/>
      <c r="E94" s="279"/>
      <c r="F94" s="279"/>
      <c r="G94" s="279"/>
      <c r="H94" s="279"/>
      <c r="I94" s="279"/>
      <c r="J94" s="280"/>
    </row>
    <row r="96" spans="2:10" ht="15" customHeight="1" thickBot="1" x14ac:dyDescent="0.25">
      <c r="B96" s="204" t="s">
        <v>23</v>
      </c>
      <c r="C96" s="205"/>
      <c r="D96" s="205"/>
      <c r="E96" s="205"/>
      <c r="F96" s="205"/>
      <c r="G96" s="205"/>
      <c r="H96" s="205"/>
      <c r="I96" s="205"/>
      <c r="J96" s="206"/>
    </row>
    <row r="97" spans="2:10" ht="38.450000000000003" customHeight="1" thickTop="1" thickBot="1" x14ac:dyDescent="0.25">
      <c r="B97" s="210" t="s">
        <v>95</v>
      </c>
      <c r="C97" s="211"/>
      <c r="D97" s="211"/>
      <c r="E97" s="211"/>
      <c r="F97" s="211"/>
      <c r="G97" s="211"/>
      <c r="H97" s="211"/>
      <c r="I97" s="211"/>
      <c r="J97" s="212"/>
    </row>
    <row r="98" spans="2:10" ht="18.75" thickBot="1" x14ac:dyDescent="0.25">
      <c r="B98" s="213" t="s">
        <v>8</v>
      </c>
      <c r="C98" s="214"/>
      <c r="D98" s="215"/>
      <c r="E98" s="216" t="s">
        <v>91</v>
      </c>
      <c r="F98" s="217"/>
      <c r="G98" s="217"/>
      <c r="H98" s="217"/>
      <c r="I98" s="217"/>
      <c r="J98" s="218"/>
    </row>
    <row r="99" spans="2:10" x14ac:dyDescent="0.2">
      <c r="B99" s="14"/>
      <c r="C99" s="15"/>
      <c r="D99" s="15"/>
      <c r="E99" s="16"/>
      <c r="F99" s="16"/>
      <c r="G99" s="16"/>
      <c r="H99" s="16"/>
      <c r="I99" s="16"/>
      <c r="J99" s="17"/>
    </row>
    <row r="100" spans="2:10" ht="15.75" thickBot="1" x14ac:dyDescent="0.25">
      <c r="B100" s="14"/>
      <c r="C100" s="15"/>
      <c r="D100" s="15"/>
      <c r="E100" s="16"/>
      <c r="F100" s="16"/>
      <c r="G100" s="16"/>
      <c r="H100" s="16"/>
      <c r="I100" s="16"/>
      <c r="J100" s="17"/>
    </row>
    <row r="101" spans="2:10" ht="18.75" thickTop="1" x14ac:dyDescent="0.25">
      <c r="B101" s="14"/>
      <c r="C101" s="15"/>
      <c r="D101" s="15"/>
      <c r="E101" s="15"/>
      <c r="F101" s="200" t="s">
        <v>9</v>
      </c>
      <c r="G101" s="201"/>
      <c r="H101" s="15"/>
      <c r="I101" s="15"/>
      <c r="J101" s="18"/>
    </row>
    <row r="102" spans="2:10" ht="18.75" thickBot="1" x14ac:dyDescent="0.3">
      <c r="B102" s="14"/>
      <c r="C102" s="15"/>
      <c r="D102" s="15"/>
      <c r="E102" s="15"/>
      <c r="F102" s="19" t="s">
        <v>10</v>
      </c>
      <c r="G102" s="20" t="s">
        <v>11</v>
      </c>
      <c r="H102" s="15"/>
      <c r="I102" s="15"/>
      <c r="J102" s="18"/>
    </row>
    <row r="103" spans="2:10" ht="18.75" thickTop="1" x14ac:dyDescent="0.2">
      <c r="B103" s="14"/>
      <c r="C103" s="15"/>
      <c r="D103" s="15"/>
      <c r="E103" s="21"/>
      <c r="F103" s="57" t="s">
        <v>90</v>
      </c>
      <c r="G103" s="22">
        <v>6</v>
      </c>
      <c r="H103" s="15"/>
      <c r="I103" s="15"/>
      <c r="J103" s="18"/>
    </row>
    <row r="104" spans="2:10" ht="18.75" thickBot="1" x14ac:dyDescent="0.25">
      <c r="B104" s="14"/>
      <c r="C104" s="15"/>
      <c r="D104" s="15"/>
      <c r="E104" s="21"/>
      <c r="F104" s="58" t="s">
        <v>91</v>
      </c>
      <c r="G104" s="23">
        <v>6</v>
      </c>
      <c r="H104" s="15"/>
      <c r="I104" s="15"/>
      <c r="J104" s="18"/>
    </row>
    <row r="105" spans="2:10" ht="19.5" thickTop="1" thickBot="1" x14ac:dyDescent="0.25">
      <c r="B105" s="14"/>
      <c r="C105" s="15"/>
      <c r="D105" s="15"/>
      <c r="E105" s="21"/>
      <c r="F105" s="24" t="s">
        <v>12</v>
      </c>
      <c r="G105" s="25">
        <f>IF(G103,G104/G103,0)</f>
        <v>1</v>
      </c>
      <c r="H105" s="15"/>
      <c r="I105" s="15"/>
      <c r="J105" s="18"/>
    </row>
    <row r="106" spans="2:10" ht="15.75" thickTop="1" x14ac:dyDescent="0.2">
      <c r="B106" s="14"/>
      <c r="C106" s="15"/>
      <c r="D106" s="15"/>
      <c r="E106" s="15"/>
      <c r="F106" s="15"/>
      <c r="G106" s="15"/>
      <c r="H106" s="15"/>
      <c r="I106" s="15"/>
      <c r="J106" s="18"/>
    </row>
    <row r="107" spans="2:10" ht="15.75" x14ac:dyDescent="0.2">
      <c r="B107" s="219" t="s">
        <v>19</v>
      </c>
      <c r="C107" s="220"/>
      <c r="D107" s="220"/>
      <c r="E107" s="220"/>
      <c r="F107" s="220"/>
      <c r="G107" s="220"/>
      <c r="H107" s="220"/>
      <c r="I107" s="220"/>
      <c r="J107" s="221"/>
    </row>
    <row r="108" spans="2:10" ht="46.5" customHeight="1" x14ac:dyDescent="0.2">
      <c r="B108" s="278" t="s">
        <v>172</v>
      </c>
      <c r="C108" s="279"/>
      <c r="D108" s="279"/>
      <c r="E108" s="279"/>
      <c r="F108" s="279"/>
      <c r="G108" s="279"/>
      <c r="H108" s="279"/>
      <c r="I108" s="279"/>
      <c r="J108" s="280"/>
    </row>
    <row r="109" spans="2:10" ht="15.75" thickBot="1" x14ac:dyDescent="0.25">
      <c r="B109" s="14"/>
      <c r="C109" s="15"/>
      <c r="D109" s="15"/>
      <c r="E109" s="15"/>
      <c r="F109" s="15"/>
      <c r="G109" s="15"/>
      <c r="H109" s="15"/>
      <c r="I109" s="15"/>
      <c r="J109" s="18"/>
    </row>
    <row r="110" spans="2:10" ht="18.75" thickTop="1" x14ac:dyDescent="0.25">
      <c r="B110" s="14"/>
      <c r="C110" s="15"/>
      <c r="D110" s="15"/>
      <c r="E110" s="26"/>
      <c r="F110" s="200" t="s">
        <v>13</v>
      </c>
      <c r="G110" s="201"/>
      <c r="H110" s="27"/>
      <c r="I110" s="202"/>
      <c r="J110" s="203"/>
    </row>
    <row r="111" spans="2:10" ht="18.75" thickBot="1" x14ac:dyDescent="0.3">
      <c r="B111" s="14"/>
      <c r="C111" s="15"/>
      <c r="D111" s="15"/>
      <c r="E111" s="21"/>
      <c r="F111" s="19" t="s">
        <v>10</v>
      </c>
      <c r="G111" s="20" t="s">
        <v>11</v>
      </c>
      <c r="H111" s="27"/>
      <c r="I111" s="28"/>
      <c r="J111" s="29"/>
    </row>
    <row r="112" spans="2:10" ht="18.75" thickTop="1" x14ac:dyDescent="0.2">
      <c r="B112" s="14"/>
      <c r="C112" s="15"/>
      <c r="D112" s="15"/>
      <c r="E112" s="21"/>
      <c r="F112" s="57" t="s">
        <v>90</v>
      </c>
      <c r="G112" s="22"/>
      <c r="H112" s="30"/>
      <c r="I112" s="31"/>
      <c r="J112" s="18"/>
    </row>
    <row r="113" spans="2:10" ht="18.75" thickBot="1" x14ac:dyDescent="0.25">
      <c r="B113" s="14"/>
      <c r="C113" s="15"/>
      <c r="D113" s="15"/>
      <c r="E113" s="21"/>
      <c r="F113" s="58" t="s">
        <v>91</v>
      </c>
      <c r="G113" s="23"/>
      <c r="H113" s="30"/>
      <c r="I113" s="31"/>
      <c r="J113" s="18"/>
    </row>
    <row r="114" spans="2:10" ht="19.5" thickTop="1" thickBot="1" x14ac:dyDescent="0.25">
      <c r="B114" s="14"/>
      <c r="C114" s="15"/>
      <c r="D114" s="15"/>
      <c r="E114" s="15"/>
      <c r="F114" s="24" t="s">
        <v>12</v>
      </c>
      <c r="G114" s="25">
        <f>IF(G112,G113/G112,0)</f>
        <v>0</v>
      </c>
      <c r="H114" s="15"/>
      <c r="I114" s="15"/>
      <c r="J114" s="18"/>
    </row>
    <row r="115" spans="2:10" ht="15.75" thickTop="1" x14ac:dyDescent="0.2">
      <c r="B115" s="14"/>
      <c r="C115" s="15"/>
      <c r="D115" s="15"/>
      <c r="E115" s="15"/>
      <c r="F115" s="15"/>
      <c r="G115" s="15"/>
      <c r="H115" s="15"/>
      <c r="I115" s="15"/>
      <c r="J115" s="18"/>
    </row>
    <row r="116" spans="2:10" ht="18" x14ac:dyDescent="0.2">
      <c r="B116" s="219" t="s">
        <v>20</v>
      </c>
      <c r="C116" s="246"/>
      <c r="D116" s="246"/>
      <c r="E116" s="246"/>
      <c r="F116" s="246"/>
      <c r="G116" s="246"/>
      <c r="H116" s="246"/>
      <c r="I116" s="246"/>
      <c r="J116" s="247"/>
    </row>
    <row r="117" spans="2:10" ht="54.75" customHeight="1" x14ac:dyDescent="0.2">
      <c r="B117" s="278"/>
      <c r="C117" s="279"/>
      <c r="D117" s="279"/>
      <c r="E117" s="279"/>
      <c r="F117" s="279"/>
      <c r="G117" s="279"/>
      <c r="H117" s="279"/>
      <c r="I117" s="279"/>
      <c r="J117" s="280"/>
    </row>
    <row r="118" spans="2:10" ht="15.75" thickBot="1" x14ac:dyDescent="0.25"/>
    <row r="119" spans="2:10" ht="15" customHeight="1" x14ac:dyDescent="0.2">
      <c r="B119" s="259" t="s">
        <v>24</v>
      </c>
      <c r="C119" s="260"/>
      <c r="D119" s="260"/>
      <c r="E119" s="260"/>
      <c r="F119" s="260"/>
      <c r="G119" s="260"/>
      <c r="H119" s="260"/>
      <c r="I119" s="260"/>
      <c r="J119" s="261"/>
    </row>
    <row r="120" spans="2:10" ht="31.15" customHeight="1" x14ac:dyDescent="0.2">
      <c r="B120" s="248" t="s">
        <v>96</v>
      </c>
      <c r="C120" s="249"/>
      <c r="D120" s="249"/>
      <c r="E120" s="249"/>
      <c r="F120" s="249"/>
      <c r="G120" s="249"/>
      <c r="H120" s="249"/>
      <c r="I120" s="249"/>
      <c r="J120" s="250"/>
    </row>
    <row r="121" spans="2:10" ht="18" x14ac:dyDescent="0.2">
      <c r="B121" s="251" t="s">
        <v>8</v>
      </c>
      <c r="C121" s="252"/>
      <c r="D121" s="252"/>
      <c r="E121" s="244" t="s">
        <v>91</v>
      </c>
      <c r="F121" s="244"/>
      <c r="G121" s="244"/>
      <c r="H121" s="244"/>
      <c r="I121" s="244"/>
      <c r="J121" s="245"/>
    </row>
    <row r="122" spans="2:10" x14ac:dyDescent="0.2">
      <c r="B122" s="34"/>
      <c r="C122" s="32"/>
      <c r="D122" s="32"/>
      <c r="E122" s="33"/>
      <c r="F122" s="33"/>
      <c r="G122" s="33"/>
      <c r="H122" s="33"/>
      <c r="I122" s="33"/>
      <c r="J122" s="35"/>
    </row>
    <row r="123" spans="2:10" ht="15.75" thickBot="1" x14ac:dyDescent="0.25">
      <c r="B123" s="34"/>
      <c r="C123" s="32"/>
      <c r="D123" s="32"/>
      <c r="E123" s="33"/>
      <c r="F123" s="33"/>
      <c r="G123" s="33"/>
      <c r="H123" s="33"/>
      <c r="I123" s="33"/>
      <c r="J123" s="35"/>
    </row>
    <row r="124" spans="2:10" ht="18" x14ac:dyDescent="0.25">
      <c r="B124" s="34"/>
      <c r="C124" s="32"/>
      <c r="D124" s="32"/>
      <c r="E124" s="32"/>
      <c r="F124" s="231" t="s">
        <v>9</v>
      </c>
      <c r="G124" s="232"/>
      <c r="H124" s="32"/>
      <c r="I124" s="32"/>
      <c r="J124" s="36"/>
    </row>
    <row r="125" spans="2:10" ht="18.75" thickBot="1" x14ac:dyDescent="0.3">
      <c r="B125" s="34"/>
      <c r="C125" s="32"/>
      <c r="D125" s="32"/>
      <c r="E125" s="32"/>
      <c r="F125" s="47" t="s">
        <v>10</v>
      </c>
      <c r="G125" s="46" t="s">
        <v>11</v>
      </c>
      <c r="H125" s="32"/>
      <c r="I125" s="32"/>
      <c r="J125" s="36"/>
    </row>
    <row r="126" spans="2:10" ht="18" x14ac:dyDescent="0.2">
      <c r="B126" s="34"/>
      <c r="C126" s="32"/>
      <c r="D126" s="32"/>
      <c r="E126" s="32"/>
      <c r="F126" s="50" t="s">
        <v>90</v>
      </c>
      <c r="G126" s="51">
        <v>180</v>
      </c>
      <c r="H126" s="32"/>
      <c r="I126" s="32"/>
      <c r="J126" s="36"/>
    </row>
    <row r="127" spans="2:10" ht="18.75" thickBot="1" x14ac:dyDescent="0.25">
      <c r="B127" s="34"/>
      <c r="C127" s="32"/>
      <c r="D127" s="32"/>
      <c r="E127" s="32"/>
      <c r="F127" s="52" t="s">
        <v>91</v>
      </c>
      <c r="G127" s="53">
        <v>180</v>
      </c>
      <c r="H127" s="32"/>
      <c r="I127" s="32"/>
      <c r="J127" s="36"/>
    </row>
    <row r="128" spans="2:10" ht="18.75" thickBot="1" x14ac:dyDescent="0.25">
      <c r="B128" s="34"/>
      <c r="C128" s="32"/>
      <c r="D128" s="32"/>
      <c r="E128" s="32"/>
      <c r="F128" s="48" t="s">
        <v>12</v>
      </c>
      <c r="G128" s="49">
        <f>IF(G126,G127/G126,0)</f>
        <v>1</v>
      </c>
      <c r="H128" s="32"/>
      <c r="I128" s="32"/>
      <c r="J128" s="36"/>
    </row>
    <row r="129" spans="2:10" x14ac:dyDescent="0.2">
      <c r="B129" s="34"/>
      <c r="C129" s="32"/>
      <c r="D129" s="32"/>
      <c r="E129" s="32"/>
      <c r="F129" s="32"/>
      <c r="G129" s="32"/>
      <c r="H129" s="32"/>
      <c r="I129" s="32"/>
      <c r="J129" s="36"/>
    </row>
    <row r="130" spans="2:10" ht="15.75" x14ac:dyDescent="0.2">
      <c r="B130" s="235" t="s">
        <v>19</v>
      </c>
      <c r="C130" s="236"/>
      <c r="D130" s="236"/>
      <c r="E130" s="236"/>
      <c r="F130" s="236"/>
      <c r="G130" s="236"/>
      <c r="H130" s="236"/>
      <c r="I130" s="236"/>
      <c r="J130" s="237"/>
    </row>
    <row r="131" spans="2:10" ht="72.75" customHeight="1" x14ac:dyDescent="0.2">
      <c r="B131" s="278" t="s">
        <v>173</v>
      </c>
      <c r="C131" s="279"/>
      <c r="D131" s="279"/>
      <c r="E131" s="279"/>
      <c r="F131" s="279"/>
      <c r="G131" s="279"/>
      <c r="H131" s="279"/>
      <c r="I131" s="279"/>
      <c r="J131" s="280"/>
    </row>
    <row r="132" spans="2:10" ht="15.75" thickBot="1" x14ac:dyDescent="0.25">
      <c r="B132" s="37"/>
      <c r="C132" s="38"/>
      <c r="D132" s="38"/>
      <c r="E132" s="38"/>
      <c r="F132" s="38"/>
      <c r="G132" s="38"/>
      <c r="H132" s="38"/>
      <c r="I132" s="38"/>
      <c r="J132" s="39"/>
    </row>
    <row r="133" spans="2:10" ht="18" x14ac:dyDescent="0.25">
      <c r="B133" s="37"/>
      <c r="C133" s="38"/>
      <c r="D133" s="38"/>
      <c r="E133" s="40"/>
      <c r="F133" s="231" t="s">
        <v>13</v>
      </c>
      <c r="G133" s="232"/>
      <c r="H133" s="54"/>
      <c r="I133" s="233"/>
      <c r="J133" s="234"/>
    </row>
    <row r="134" spans="2:10" ht="18.75" thickBot="1" x14ac:dyDescent="0.3">
      <c r="B134" s="37"/>
      <c r="C134" s="38"/>
      <c r="D134" s="38"/>
      <c r="E134" s="41"/>
      <c r="F134" s="47" t="s">
        <v>10</v>
      </c>
      <c r="G134" s="46" t="s">
        <v>11</v>
      </c>
      <c r="H134" s="54"/>
      <c r="I134" s="42"/>
      <c r="J134" s="43"/>
    </row>
    <row r="135" spans="2:10" ht="18" x14ac:dyDescent="0.2">
      <c r="B135" s="37"/>
      <c r="C135" s="38"/>
      <c r="D135" s="38"/>
      <c r="E135" s="41"/>
      <c r="F135" s="50" t="s">
        <v>90</v>
      </c>
      <c r="G135" s="51">
        <v>1</v>
      </c>
      <c r="H135" s="44"/>
      <c r="I135" s="45"/>
      <c r="J135" s="39"/>
    </row>
    <row r="136" spans="2:10" ht="18.75" thickBot="1" x14ac:dyDescent="0.25">
      <c r="B136" s="37"/>
      <c r="C136" s="38"/>
      <c r="D136" s="38"/>
      <c r="E136" s="41"/>
      <c r="F136" s="52" t="s">
        <v>91</v>
      </c>
      <c r="G136" s="53"/>
      <c r="H136" s="44"/>
      <c r="I136" s="45"/>
      <c r="J136" s="39"/>
    </row>
    <row r="137" spans="2:10" ht="18.75" thickBot="1" x14ac:dyDescent="0.25">
      <c r="B137" s="37"/>
      <c r="C137" s="38"/>
      <c r="D137" s="38"/>
      <c r="E137" s="38"/>
      <c r="F137" s="48" t="s">
        <v>12</v>
      </c>
      <c r="G137" s="49">
        <f>IF(G135,G136/G135,0)</f>
        <v>0</v>
      </c>
      <c r="H137" s="38"/>
      <c r="I137" s="38"/>
      <c r="J137" s="39"/>
    </row>
    <row r="138" spans="2:10" x14ac:dyDescent="0.2">
      <c r="B138" s="37"/>
      <c r="C138" s="38"/>
      <c r="D138" s="38"/>
      <c r="E138" s="38"/>
      <c r="F138" s="38"/>
      <c r="G138" s="38"/>
      <c r="H138" s="38"/>
      <c r="I138" s="38"/>
      <c r="J138" s="39"/>
    </row>
    <row r="139" spans="2:10" ht="18" customHeight="1" x14ac:dyDescent="0.2">
      <c r="B139" s="235" t="s">
        <v>20</v>
      </c>
      <c r="C139" s="236"/>
      <c r="D139" s="236"/>
      <c r="E139" s="236"/>
      <c r="F139" s="236"/>
      <c r="G139" s="236"/>
      <c r="H139" s="236"/>
      <c r="I139" s="236"/>
      <c r="J139" s="237"/>
    </row>
    <row r="140" spans="2:10" ht="54" customHeight="1" x14ac:dyDescent="0.2">
      <c r="B140" s="278"/>
      <c r="C140" s="279"/>
      <c r="D140" s="279"/>
      <c r="E140" s="279"/>
      <c r="F140" s="279"/>
      <c r="G140" s="279"/>
      <c r="H140" s="279"/>
      <c r="I140" s="279"/>
      <c r="J140" s="280"/>
    </row>
    <row r="142" spans="2:10" ht="15" customHeight="1" thickBot="1" x14ac:dyDescent="0.25">
      <c r="B142" s="204" t="s">
        <v>25</v>
      </c>
      <c r="C142" s="205"/>
      <c r="D142" s="205"/>
      <c r="E142" s="205"/>
      <c r="F142" s="205"/>
      <c r="G142" s="205"/>
      <c r="H142" s="205"/>
      <c r="I142" s="205"/>
      <c r="J142" s="206"/>
    </row>
    <row r="143" spans="2:10" ht="16.5" thickTop="1" thickBot="1" x14ac:dyDescent="0.25">
      <c r="B143" s="210" t="s">
        <v>97</v>
      </c>
      <c r="C143" s="211"/>
      <c r="D143" s="211"/>
      <c r="E143" s="211"/>
      <c r="F143" s="211"/>
      <c r="G143" s="211"/>
      <c r="H143" s="211"/>
      <c r="I143" s="211"/>
      <c r="J143" s="212"/>
    </row>
    <row r="144" spans="2:10" ht="18.75" thickBot="1" x14ac:dyDescent="0.25">
      <c r="B144" s="213" t="s">
        <v>8</v>
      </c>
      <c r="C144" s="214"/>
      <c r="D144" s="215"/>
      <c r="E144" s="216" t="s">
        <v>91</v>
      </c>
      <c r="F144" s="217"/>
      <c r="G144" s="217"/>
      <c r="H144" s="217"/>
      <c r="I144" s="217"/>
      <c r="J144" s="218"/>
    </row>
    <row r="145" spans="2:10" x14ac:dyDescent="0.2">
      <c r="B145" s="14"/>
      <c r="C145" s="15"/>
      <c r="D145" s="15"/>
      <c r="E145" s="16"/>
      <c r="F145" s="16"/>
      <c r="G145" s="16"/>
      <c r="H145" s="16"/>
      <c r="I145" s="16"/>
      <c r="J145" s="17"/>
    </row>
    <row r="146" spans="2:10" ht="15.75" thickBot="1" x14ac:dyDescent="0.25">
      <c r="B146" s="14"/>
      <c r="C146" s="15"/>
      <c r="D146" s="15"/>
      <c r="E146" s="16"/>
      <c r="F146" s="16"/>
      <c r="G146" s="16"/>
      <c r="H146" s="16"/>
      <c r="I146" s="16"/>
      <c r="J146" s="17"/>
    </row>
    <row r="147" spans="2:10" ht="18.75" thickTop="1" x14ac:dyDescent="0.25">
      <c r="B147" s="14"/>
      <c r="C147" s="15"/>
      <c r="D147" s="15"/>
      <c r="E147" s="15"/>
      <c r="F147" s="200" t="s">
        <v>9</v>
      </c>
      <c r="G147" s="201"/>
      <c r="H147" s="15"/>
      <c r="I147" s="15"/>
      <c r="J147" s="18"/>
    </row>
    <row r="148" spans="2:10" ht="18.75" thickBot="1" x14ac:dyDescent="0.3">
      <c r="B148" s="14"/>
      <c r="C148" s="15"/>
      <c r="D148" s="15"/>
      <c r="E148" s="15"/>
      <c r="F148" s="19" t="s">
        <v>10</v>
      </c>
      <c r="G148" s="20" t="s">
        <v>11</v>
      </c>
      <c r="H148" s="15"/>
      <c r="I148" s="15"/>
      <c r="J148" s="18"/>
    </row>
    <row r="149" spans="2:10" ht="18.75" thickTop="1" x14ac:dyDescent="0.2">
      <c r="B149" s="14"/>
      <c r="C149" s="15"/>
      <c r="D149" s="15"/>
      <c r="E149" s="21"/>
      <c r="F149" s="57" t="s">
        <v>90</v>
      </c>
      <c r="G149" s="22">
        <v>6</v>
      </c>
      <c r="H149" s="15"/>
      <c r="I149" s="15"/>
      <c r="J149" s="18"/>
    </row>
    <row r="150" spans="2:10" ht="18.75" thickBot="1" x14ac:dyDescent="0.25">
      <c r="B150" s="14"/>
      <c r="C150" s="15"/>
      <c r="D150" s="15"/>
      <c r="E150" s="21"/>
      <c r="F150" s="58" t="s">
        <v>91</v>
      </c>
      <c r="G150" s="23">
        <v>6</v>
      </c>
      <c r="H150" s="15"/>
      <c r="I150" s="15"/>
      <c r="J150" s="18"/>
    </row>
    <row r="151" spans="2:10" ht="19.5" thickTop="1" thickBot="1" x14ac:dyDescent="0.25">
      <c r="B151" s="14"/>
      <c r="C151" s="15"/>
      <c r="D151" s="15"/>
      <c r="E151" s="21"/>
      <c r="F151" s="24" t="s">
        <v>12</v>
      </c>
      <c r="G151" s="25">
        <f>IF(G149,G150/G149,0)</f>
        <v>1</v>
      </c>
      <c r="H151" s="15"/>
      <c r="I151" s="15"/>
      <c r="J151" s="18"/>
    </row>
    <row r="152" spans="2:10" ht="15.75" thickTop="1" x14ac:dyDescent="0.2">
      <c r="B152" s="14"/>
      <c r="C152" s="15"/>
      <c r="D152" s="15"/>
      <c r="E152" s="15"/>
      <c r="F152" s="15"/>
      <c r="G152" s="15"/>
      <c r="H152" s="15"/>
      <c r="I152" s="15"/>
      <c r="J152" s="18"/>
    </row>
    <row r="153" spans="2:10" ht="15.75" x14ac:dyDescent="0.2">
      <c r="B153" s="219" t="s">
        <v>19</v>
      </c>
      <c r="C153" s="220"/>
      <c r="D153" s="220"/>
      <c r="E153" s="220"/>
      <c r="F153" s="220"/>
      <c r="G153" s="220"/>
      <c r="H153" s="220"/>
      <c r="I153" s="220"/>
      <c r="J153" s="221"/>
    </row>
    <row r="154" spans="2:10" ht="70.5" customHeight="1" x14ac:dyDescent="0.2">
      <c r="B154" s="278" t="s">
        <v>174</v>
      </c>
      <c r="C154" s="279"/>
      <c r="D154" s="279"/>
      <c r="E154" s="279"/>
      <c r="F154" s="279"/>
      <c r="G154" s="279"/>
      <c r="H154" s="279"/>
      <c r="I154" s="279"/>
      <c r="J154" s="280"/>
    </row>
    <row r="155" spans="2:10" ht="15.75" thickBot="1" x14ac:dyDescent="0.25">
      <c r="B155" s="14"/>
      <c r="C155" s="15"/>
      <c r="D155" s="15"/>
      <c r="E155" s="15"/>
      <c r="F155" s="15"/>
      <c r="G155" s="15"/>
      <c r="H155" s="15"/>
      <c r="I155" s="15"/>
      <c r="J155" s="18"/>
    </row>
    <row r="156" spans="2:10" ht="18.75" thickTop="1" x14ac:dyDescent="0.25">
      <c r="B156" s="14"/>
      <c r="C156" s="15"/>
      <c r="D156" s="15"/>
      <c r="E156" s="26"/>
      <c r="F156" s="200" t="s">
        <v>13</v>
      </c>
      <c r="G156" s="201"/>
      <c r="H156" s="27"/>
      <c r="I156" s="202"/>
      <c r="J156" s="203"/>
    </row>
    <row r="157" spans="2:10" ht="18.75" thickBot="1" x14ac:dyDescent="0.3">
      <c r="B157" s="14"/>
      <c r="C157" s="15"/>
      <c r="D157" s="15"/>
      <c r="E157" s="21"/>
      <c r="F157" s="19" t="s">
        <v>10</v>
      </c>
      <c r="G157" s="20" t="s">
        <v>11</v>
      </c>
      <c r="H157" s="27"/>
      <c r="I157" s="28"/>
      <c r="J157" s="29"/>
    </row>
    <row r="158" spans="2:10" ht="18.75" thickTop="1" x14ac:dyDescent="0.2">
      <c r="B158" s="14"/>
      <c r="C158" s="15"/>
      <c r="D158" s="15"/>
      <c r="E158" s="21"/>
      <c r="F158" s="57" t="s">
        <v>90</v>
      </c>
      <c r="G158" s="22"/>
      <c r="H158" s="30"/>
      <c r="I158" s="31"/>
      <c r="J158" s="18"/>
    </row>
    <row r="159" spans="2:10" ht="18.75" thickBot="1" x14ac:dyDescent="0.25">
      <c r="B159" s="14"/>
      <c r="C159" s="15"/>
      <c r="D159" s="15"/>
      <c r="E159" s="21"/>
      <c r="F159" s="58" t="s">
        <v>91</v>
      </c>
      <c r="G159" s="23"/>
      <c r="H159" s="30"/>
      <c r="I159" s="31"/>
      <c r="J159" s="18"/>
    </row>
    <row r="160" spans="2:10" ht="19.5" thickTop="1" thickBot="1" x14ac:dyDescent="0.25">
      <c r="B160" s="14"/>
      <c r="C160" s="15"/>
      <c r="D160" s="15"/>
      <c r="E160" s="15"/>
      <c r="F160" s="24" t="s">
        <v>12</v>
      </c>
      <c r="G160" s="25">
        <f>IF(G158,G159/G158,0)</f>
        <v>0</v>
      </c>
      <c r="H160" s="15"/>
      <c r="I160" s="15"/>
      <c r="J160" s="18"/>
    </row>
    <row r="161" spans="2:10" ht="15.75" thickTop="1" x14ac:dyDescent="0.2">
      <c r="B161" s="14"/>
      <c r="C161" s="15"/>
      <c r="D161" s="15"/>
      <c r="E161" s="15"/>
      <c r="F161" s="15"/>
      <c r="G161" s="15"/>
      <c r="H161" s="15"/>
      <c r="I161" s="15"/>
      <c r="J161" s="18"/>
    </row>
    <row r="162" spans="2:10" ht="18" x14ac:dyDescent="0.2">
      <c r="B162" s="219" t="s">
        <v>20</v>
      </c>
      <c r="C162" s="246"/>
      <c r="D162" s="246"/>
      <c r="E162" s="246"/>
      <c r="F162" s="246"/>
      <c r="G162" s="246"/>
      <c r="H162" s="246"/>
      <c r="I162" s="246"/>
      <c r="J162" s="247"/>
    </row>
    <row r="163" spans="2:10" ht="51.75" customHeight="1" x14ac:dyDescent="0.2">
      <c r="B163" s="278"/>
      <c r="C163" s="279"/>
      <c r="D163" s="279"/>
      <c r="E163" s="279"/>
      <c r="F163" s="279"/>
      <c r="G163" s="279"/>
      <c r="H163" s="279"/>
      <c r="I163" s="279"/>
      <c r="J163" s="280"/>
    </row>
  </sheetData>
  <mergeCells count="79">
    <mergeCell ref="B25:J25"/>
    <mergeCell ref="B163:J163"/>
    <mergeCell ref="B39:J39"/>
    <mergeCell ref="B48:J48"/>
    <mergeCell ref="B162:J162"/>
    <mergeCell ref="F147:G147"/>
    <mergeCell ref="B153:J153"/>
    <mergeCell ref="F156:G156"/>
    <mergeCell ref="I156:J156"/>
    <mergeCell ref="B154:J154"/>
    <mergeCell ref="B142:J142"/>
    <mergeCell ref="B143:J143"/>
    <mergeCell ref="B144:D144"/>
    <mergeCell ref="E144:J144"/>
    <mergeCell ref="B139:J139"/>
    <mergeCell ref="B140:J140"/>
    <mergeCell ref="F124:G124"/>
    <mergeCell ref="B130:J130"/>
    <mergeCell ref="F133:G133"/>
    <mergeCell ref="I133:J133"/>
    <mergeCell ref="B131:J131"/>
    <mergeCell ref="B119:J119"/>
    <mergeCell ref="B120:J120"/>
    <mergeCell ref="B121:D121"/>
    <mergeCell ref="E121:J121"/>
    <mergeCell ref="B116:J116"/>
    <mergeCell ref="B117:J117"/>
    <mergeCell ref="F101:G101"/>
    <mergeCell ref="B107:J107"/>
    <mergeCell ref="F110:G110"/>
    <mergeCell ref="I110:J110"/>
    <mergeCell ref="B108:J108"/>
    <mergeCell ref="B93:J93"/>
    <mergeCell ref="B96:J96"/>
    <mergeCell ref="B97:J97"/>
    <mergeCell ref="B98:D98"/>
    <mergeCell ref="E98:J98"/>
    <mergeCell ref="B94:J94"/>
    <mergeCell ref="F78:G78"/>
    <mergeCell ref="B84:J84"/>
    <mergeCell ref="F87:G87"/>
    <mergeCell ref="I87:J87"/>
    <mergeCell ref="B85:J85"/>
    <mergeCell ref="B70:J70"/>
    <mergeCell ref="B73:J73"/>
    <mergeCell ref="B74:J74"/>
    <mergeCell ref="B75:D75"/>
    <mergeCell ref="E75:J75"/>
    <mergeCell ref="B71:J71"/>
    <mergeCell ref="F55:G55"/>
    <mergeCell ref="B61:J61"/>
    <mergeCell ref="F64:G64"/>
    <mergeCell ref="I64:J64"/>
    <mergeCell ref="B62:J62"/>
    <mergeCell ref="B50:J50"/>
    <mergeCell ref="B51:J51"/>
    <mergeCell ref="B52:D52"/>
    <mergeCell ref="E52:J52"/>
    <mergeCell ref="B38:J38"/>
    <mergeCell ref="F41:G41"/>
    <mergeCell ref="I41:J41"/>
    <mergeCell ref="B47:J47"/>
    <mergeCell ref="B27:J27"/>
    <mergeCell ref="B28:J28"/>
    <mergeCell ref="B29:D29"/>
    <mergeCell ref="E29:J29"/>
    <mergeCell ref="F32:G32"/>
    <mergeCell ref="B24:J24"/>
    <mergeCell ref="B16:J16"/>
    <mergeCell ref="B2:J2"/>
    <mergeCell ref="B3:J3"/>
    <mergeCell ref="B4:J4"/>
    <mergeCell ref="B5:J5"/>
    <mergeCell ref="F18:G18"/>
    <mergeCell ref="I18:J18"/>
    <mergeCell ref="B6:D6"/>
    <mergeCell ref="E6:J6"/>
    <mergeCell ref="F9:G9"/>
    <mergeCell ref="B15:J1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T175"/>
  <sheetViews>
    <sheetView zoomScale="80" zoomScaleNormal="80" workbookViewId="0"/>
  </sheetViews>
  <sheetFormatPr baseColWidth="10" defaultColWidth="10.88671875" defaultRowHeight="15" x14ac:dyDescent="0.2"/>
  <cols>
    <col min="1" max="3" width="10.88671875" style="5"/>
    <col min="4" max="4" width="17.21875" style="5" customWidth="1"/>
    <col min="5" max="5" width="23.77734375" style="5" customWidth="1"/>
    <col min="6" max="6" width="37.5546875" style="5" customWidth="1"/>
    <col min="7" max="7" width="16.5546875" style="5" customWidth="1"/>
    <col min="8" max="8" width="18.6640625" style="5" customWidth="1"/>
    <col min="9" max="16384" width="10.88671875" style="5"/>
  </cols>
  <sheetData>
    <row r="2" spans="2:10" ht="29.45" customHeight="1" x14ac:dyDescent="0.2">
      <c r="B2" s="293" t="s">
        <v>175</v>
      </c>
      <c r="C2" s="294"/>
      <c r="D2" s="79">
        <v>1</v>
      </c>
      <c r="E2" s="299" t="s">
        <v>98</v>
      </c>
      <c r="F2" s="300"/>
      <c r="G2" s="300"/>
      <c r="H2" s="300"/>
      <c r="I2" s="300"/>
      <c r="J2" s="301"/>
    </row>
    <row r="3" spans="2:10" ht="33.6" customHeight="1" x14ac:dyDescent="0.2">
      <c r="B3" s="293" t="s">
        <v>176</v>
      </c>
      <c r="C3" s="294"/>
      <c r="D3" s="80">
        <v>1</v>
      </c>
      <c r="E3" s="299" t="s">
        <v>177</v>
      </c>
      <c r="F3" s="300"/>
      <c r="G3" s="300"/>
      <c r="H3" s="300"/>
      <c r="I3" s="300"/>
      <c r="J3" s="301"/>
    </row>
    <row r="4" spans="2:10" x14ac:dyDescent="0.2">
      <c r="E4" s="78"/>
      <c r="F4" s="78"/>
      <c r="G4" s="78"/>
      <c r="H4" s="78"/>
      <c r="I4" s="78"/>
      <c r="J4" s="78"/>
    </row>
    <row r="5" spans="2:10" ht="16.5" x14ac:dyDescent="0.2">
      <c r="B5" s="293" t="s">
        <v>8</v>
      </c>
      <c r="C5" s="298"/>
      <c r="D5" s="294"/>
      <c r="E5" s="295" t="s">
        <v>178</v>
      </c>
      <c r="F5" s="296"/>
      <c r="G5" s="296"/>
      <c r="H5" s="296"/>
      <c r="I5" s="296"/>
      <c r="J5" s="297"/>
    </row>
    <row r="6" spans="2:10" x14ac:dyDescent="0.2">
      <c r="E6" s="81"/>
      <c r="F6" s="81"/>
      <c r="G6" s="81"/>
      <c r="H6" s="81"/>
      <c r="I6" s="81"/>
      <c r="J6" s="81"/>
    </row>
    <row r="7" spans="2:10" ht="15.75" thickBot="1" x14ac:dyDescent="0.25">
      <c r="E7" s="81"/>
      <c r="F7" s="81"/>
      <c r="G7" s="81"/>
      <c r="H7" s="81"/>
      <c r="I7" s="81"/>
      <c r="J7" s="81"/>
    </row>
    <row r="8" spans="2:10" ht="17.25" thickTop="1" thickBot="1" x14ac:dyDescent="0.25">
      <c r="D8" s="302" t="s">
        <v>10</v>
      </c>
      <c r="E8" s="303"/>
      <c r="F8" s="82" t="s">
        <v>179</v>
      </c>
      <c r="G8" s="82" t="s">
        <v>180</v>
      </c>
      <c r="H8" s="82" t="s">
        <v>181</v>
      </c>
    </row>
    <row r="9" spans="2:10" ht="52.5" customHeight="1" thickTop="1" thickBot="1" x14ac:dyDescent="0.25">
      <c r="D9" s="304" t="s">
        <v>182</v>
      </c>
      <c r="E9" s="305"/>
      <c r="F9" s="83">
        <v>399</v>
      </c>
      <c r="G9" s="83">
        <v>408</v>
      </c>
      <c r="H9" s="83">
        <v>377</v>
      </c>
    </row>
    <row r="10" spans="2:10" ht="30" customHeight="1" thickTop="1" thickBot="1" x14ac:dyDescent="0.25">
      <c r="D10" s="304" t="s">
        <v>183</v>
      </c>
      <c r="E10" s="305"/>
      <c r="F10" s="83">
        <v>399</v>
      </c>
      <c r="G10" s="83">
        <v>408</v>
      </c>
      <c r="H10" s="83">
        <v>377</v>
      </c>
    </row>
    <row r="11" spans="2:10" ht="15.75" customHeight="1" thickTop="1" thickBot="1" x14ac:dyDescent="0.25">
      <c r="D11" s="304" t="s">
        <v>12</v>
      </c>
      <c r="E11" s="305"/>
      <c r="F11" s="83">
        <f>+(F9/F10)*100</f>
        <v>100</v>
      </c>
      <c r="G11" s="83">
        <f t="shared" ref="G11" si="0">+(G9/G10)*100</f>
        <v>100</v>
      </c>
      <c r="H11" s="143">
        <f>H9/H10</f>
        <v>1</v>
      </c>
    </row>
    <row r="12" spans="2:10" ht="15.75" thickTop="1" x14ac:dyDescent="0.2"/>
    <row r="13" spans="2:10" ht="16.5" thickBot="1" x14ac:dyDescent="0.25">
      <c r="B13" s="281" t="s">
        <v>184</v>
      </c>
      <c r="C13" s="220"/>
      <c r="D13" s="220"/>
      <c r="E13" s="220"/>
      <c r="F13" s="220"/>
      <c r="G13" s="220"/>
      <c r="H13" s="220"/>
      <c r="I13" s="220"/>
      <c r="J13" s="220"/>
    </row>
    <row r="14" spans="2:10" x14ac:dyDescent="0.2">
      <c r="B14" s="282" t="s">
        <v>185</v>
      </c>
      <c r="C14" s="283"/>
      <c r="D14" s="283"/>
      <c r="E14" s="283"/>
      <c r="F14" s="283"/>
      <c r="G14" s="283"/>
      <c r="H14" s="283"/>
      <c r="I14" s="283"/>
      <c r="J14" s="284"/>
    </row>
    <row r="15" spans="2:10" x14ac:dyDescent="0.2">
      <c r="B15" s="290"/>
      <c r="C15" s="291"/>
      <c r="D15" s="291"/>
      <c r="E15" s="291"/>
      <c r="F15" s="291"/>
      <c r="G15" s="291"/>
      <c r="H15" s="291"/>
      <c r="I15" s="291"/>
      <c r="J15" s="292"/>
    </row>
    <row r="16" spans="2:10" ht="39" customHeight="1" thickBot="1" x14ac:dyDescent="0.25">
      <c r="B16" s="285"/>
      <c r="C16" s="286"/>
      <c r="D16" s="286"/>
      <c r="E16" s="286"/>
      <c r="F16" s="286"/>
      <c r="G16" s="286"/>
      <c r="H16" s="286"/>
      <c r="I16" s="286"/>
      <c r="J16" s="287"/>
    </row>
    <row r="19" spans="2:10" ht="20.25" x14ac:dyDescent="0.2">
      <c r="B19" s="293" t="s">
        <v>176</v>
      </c>
      <c r="C19" s="294"/>
      <c r="D19" s="80">
        <v>2</v>
      </c>
      <c r="E19" s="295" t="s">
        <v>186</v>
      </c>
      <c r="F19" s="296"/>
      <c r="G19" s="296"/>
      <c r="H19" s="296"/>
      <c r="I19" s="296"/>
      <c r="J19" s="297"/>
    </row>
    <row r="20" spans="2:10" x14ac:dyDescent="0.2">
      <c r="E20" s="78"/>
      <c r="F20" s="78"/>
      <c r="G20" s="78"/>
      <c r="H20" s="78"/>
      <c r="I20" s="78"/>
      <c r="J20" s="78"/>
    </row>
    <row r="21" spans="2:10" ht="16.5" x14ac:dyDescent="0.2">
      <c r="B21" s="293" t="s">
        <v>8</v>
      </c>
      <c r="C21" s="298"/>
      <c r="D21" s="294"/>
      <c r="E21" s="295" t="s">
        <v>187</v>
      </c>
      <c r="F21" s="296"/>
      <c r="G21" s="296"/>
      <c r="H21" s="296"/>
      <c r="I21" s="296"/>
      <c r="J21" s="297"/>
    </row>
    <row r="22" spans="2:10" ht="15.75" thickBot="1" x14ac:dyDescent="0.25">
      <c r="E22" s="81"/>
      <c r="F22" s="81"/>
      <c r="G22" s="81"/>
      <c r="H22" s="81"/>
      <c r="I22" s="81"/>
      <c r="J22" s="81"/>
    </row>
    <row r="23" spans="2:10" ht="17.25" thickTop="1" thickBot="1" x14ac:dyDescent="0.3">
      <c r="D23" s="288" t="s">
        <v>10</v>
      </c>
      <c r="E23" s="288"/>
      <c r="F23" s="84" t="s">
        <v>179</v>
      </c>
      <c r="G23" s="84" t="s">
        <v>180</v>
      </c>
      <c r="H23" s="84" t="s">
        <v>181</v>
      </c>
    </row>
    <row r="24" spans="2:10" ht="29.25" customHeight="1" thickTop="1" thickBot="1" x14ac:dyDescent="0.25">
      <c r="D24" s="306" t="s">
        <v>188</v>
      </c>
      <c r="E24" s="306"/>
      <c r="F24" s="83">
        <v>203</v>
      </c>
      <c r="G24" s="83">
        <v>246</v>
      </c>
      <c r="H24" s="85">
        <v>230</v>
      </c>
    </row>
    <row r="25" spans="2:10" ht="16.5" thickTop="1" thickBot="1" x14ac:dyDescent="0.25">
      <c r="D25" s="306" t="s">
        <v>189</v>
      </c>
      <c r="E25" s="306"/>
      <c r="F25" s="83">
        <v>201</v>
      </c>
      <c r="G25" s="83">
        <v>240</v>
      </c>
      <c r="H25" s="85">
        <v>217</v>
      </c>
    </row>
    <row r="26" spans="2:10" ht="17.25" thickTop="1" thickBot="1" x14ac:dyDescent="0.25">
      <c r="D26" s="289" t="s">
        <v>12</v>
      </c>
      <c r="E26" s="289"/>
      <c r="F26" s="86">
        <f>+(F25/F24)*100</f>
        <v>99.01477832512316</v>
      </c>
      <c r="G26" s="86">
        <f>+(G25/G24)*100</f>
        <v>97.560975609756099</v>
      </c>
      <c r="H26" s="143">
        <f>H25/H24</f>
        <v>0.94347826086956521</v>
      </c>
    </row>
    <row r="27" spans="2:10" ht="15.75" thickTop="1" x14ac:dyDescent="0.2">
      <c r="F27" s="87"/>
      <c r="G27" s="87"/>
    </row>
    <row r="28" spans="2:10" ht="16.5" thickBot="1" x14ac:dyDescent="0.25">
      <c r="B28" s="281" t="s">
        <v>190</v>
      </c>
      <c r="C28" s="220"/>
      <c r="D28" s="220"/>
      <c r="E28" s="220"/>
      <c r="F28" s="220"/>
      <c r="G28" s="220"/>
      <c r="H28" s="220"/>
      <c r="I28" s="220"/>
      <c r="J28" s="220"/>
    </row>
    <row r="29" spans="2:10" x14ac:dyDescent="0.2">
      <c r="B29" s="282" t="s">
        <v>191</v>
      </c>
      <c r="C29" s="283"/>
      <c r="D29" s="283"/>
      <c r="E29" s="283"/>
      <c r="F29" s="283"/>
      <c r="G29" s="283"/>
      <c r="H29" s="283"/>
      <c r="I29" s="283"/>
      <c r="J29" s="284"/>
    </row>
    <row r="30" spans="2:10" x14ac:dyDescent="0.2">
      <c r="B30" s="290"/>
      <c r="C30" s="291"/>
      <c r="D30" s="291"/>
      <c r="E30" s="291"/>
      <c r="F30" s="291"/>
      <c r="G30" s="291"/>
      <c r="H30" s="291"/>
      <c r="I30" s="291"/>
      <c r="J30" s="292"/>
    </row>
    <row r="31" spans="2:10" x14ac:dyDescent="0.2">
      <c r="B31" s="290"/>
      <c r="C31" s="291"/>
      <c r="D31" s="291"/>
      <c r="E31" s="291"/>
      <c r="F31" s="291"/>
      <c r="G31" s="291"/>
      <c r="H31" s="291"/>
      <c r="I31" s="291"/>
      <c r="J31" s="292"/>
    </row>
    <row r="32" spans="2:10" ht="15.75" thickBot="1" x14ac:dyDescent="0.25">
      <c r="B32" s="285"/>
      <c r="C32" s="286"/>
      <c r="D32" s="286"/>
      <c r="E32" s="286"/>
      <c r="F32" s="286"/>
      <c r="G32" s="286"/>
      <c r="H32" s="286"/>
      <c r="I32" s="286"/>
      <c r="J32" s="287"/>
    </row>
    <row r="34" spans="2:10" ht="38.450000000000003" customHeight="1" x14ac:dyDescent="0.2">
      <c r="B34" s="293" t="s">
        <v>176</v>
      </c>
      <c r="C34" s="294"/>
      <c r="D34" s="80">
        <v>3</v>
      </c>
      <c r="E34" s="295" t="s">
        <v>192</v>
      </c>
      <c r="F34" s="296"/>
      <c r="G34" s="296"/>
      <c r="H34" s="296"/>
      <c r="I34" s="296"/>
      <c r="J34" s="297"/>
    </row>
    <row r="35" spans="2:10" x14ac:dyDescent="0.2">
      <c r="E35" s="78"/>
      <c r="F35" s="78"/>
      <c r="G35" s="78"/>
      <c r="H35" s="78"/>
      <c r="I35" s="78"/>
      <c r="J35" s="78"/>
    </row>
    <row r="36" spans="2:10" ht="16.5" x14ac:dyDescent="0.2">
      <c r="B36" s="293" t="s">
        <v>8</v>
      </c>
      <c r="C36" s="298"/>
      <c r="D36" s="294"/>
      <c r="E36" s="295" t="s">
        <v>193</v>
      </c>
      <c r="F36" s="296"/>
      <c r="G36" s="296"/>
      <c r="H36" s="296"/>
      <c r="I36" s="296"/>
      <c r="J36" s="297"/>
    </row>
    <row r="37" spans="2:10" x14ac:dyDescent="0.2">
      <c r="E37" s="81"/>
      <c r="F37" s="81"/>
      <c r="G37" s="81"/>
      <c r="H37" s="81"/>
      <c r="I37" s="81"/>
      <c r="J37" s="81"/>
    </row>
    <row r="38" spans="2:10" ht="15.75" thickBot="1" x14ac:dyDescent="0.25">
      <c r="E38" s="81"/>
      <c r="F38" s="81"/>
      <c r="G38" s="81"/>
      <c r="H38" s="81"/>
      <c r="I38" s="81"/>
      <c r="J38" s="81"/>
    </row>
    <row r="39" spans="2:10" ht="17.25" thickTop="1" thickBot="1" x14ac:dyDescent="0.3">
      <c r="D39" s="288" t="s">
        <v>10</v>
      </c>
      <c r="E39" s="288"/>
      <c r="F39" s="84" t="s">
        <v>179</v>
      </c>
      <c r="G39" s="84" t="s">
        <v>180</v>
      </c>
      <c r="H39" s="84" t="s">
        <v>181</v>
      </c>
    </row>
    <row r="40" spans="2:10" ht="17.25" thickTop="1" thickBot="1" x14ac:dyDescent="0.3">
      <c r="D40" s="288" t="s">
        <v>194</v>
      </c>
      <c r="E40" s="288"/>
      <c r="F40" s="84">
        <v>32</v>
      </c>
      <c r="G40" s="84">
        <v>43</v>
      </c>
      <c r="H40" s="88">
        <v>29</v>
      </c>
    </row>
    <row r="41" spans="2:10" ht="17.25" thickTop="1" thickBot="1" x14ac:dyDescent="0.3">
      <c r="D41" s="288" t="s">
        <v>195</v>
      </c>
      <c r="E41" s="288"/>
      <c r="F41" s="83">
        <v>32</v>
      </c>
      <c r="G41" s="83">
        <v>43</v>
      </c>
      <c r="H41" s="88">
        <v>26</v>
      </c>
    </row>
    <row r="42" spans="2:10" ht="17.25" thickTop="1" thickBot="1" x14ac:dyDescent="0.25">
      <c r="D42" s="289" t="s">
        <v>12</v>
      </c>
      <c r="E42" s="289"/>
      <c r="F42" s="89">
        <f>IF(F40,F41/F40,0)</f>
        <v>1</v>
      </c>
      <c r="G42" s="89">
        <f>IF(G40,G41/G40,0)</f>
        <v>1</v>
      </c>
      <c r="H42" s="89">
        <f>IF(H40,H41/H40,0)</f>
        <v>0.89655172413793105</v>
      </c>
    </row>
    <row r="43" spans="2:10" ht="15.75" thickTop="1" x14ac:dyDescent="0.2"/>
    <row r="44" spans="2:10" ht="16.5" thickBot="1" x14ac:dyDescent="0.25">
      <c r="B44" s="281" t="s">
        <v>184</v>
      </c>
      <c r="C44" s="220"/>
      <c r="D44" s="220"/>
      <c r="E44" s="220"/>
      <c r="F44" s="220"/>
      <c r="G44" s="220"/>
      <c r="H44" s="220"/>
      <c r="I44" s="220"/>
      <c r="J44" s="220"/>
    </row>
    <row r="45" spans="2:10" x14ac:dyDescent="0.2">
      <c r="B45" s="282" t="s">
        <v>196</v>
      </c>
      <c r="C45" s="283"/>
      <c r="D45" s="283"/>
      <c r="E45" s="283"/>
      <c r="F45" s="283"/>
      <c r="G45" s="283"/>
      <c r="H45" s="283"/>
      <c r="I45" s="283"/>
      <c r="J45" s="284"/>
    </row>
    <row r="46" spans="2:10" x14ac:dyDescent="0.2">
      <c r="B46" s="290"/>
      <c r="C46" s="291"/>
      <c r="D46" s="291"/>
      <c r="E46" s="291"/>
      <c r="F46" s="291"/>
      <c r="G46" s="291"/>
      <c r="H46" s="291"/>
      <c r="I46" s="291"/>
      <c r="J46" s="292"/>
    </row>
    <row r="47" spans="2:10" ht="33.75" customHeight="1" thickBot="1" x14ac:dyDescent="0.25">
      <c r="B47" s="285"/>
      <c r="C47" s="286"/>
      <c r="D47" s="286"/>
      <c r="E47" s="286"/>
      <c r="F47" s="286"/>
      <c r="G47" s="286"/>
      <c r="H47" s="286"/>
      <c r="I47" s="286"/>
      <c r="J47" s="287"/>
    </row>
    <row r="49" spans="2:10" ht="20.25" x14ac:dyDescent="0.2">
      <c r="B49" s="293" t="s">
        <v>176</v>
      </c>
      <c r="C49" s="294"/>
      <c r="D49" s="80">
        <v>4</v>
      </c>
      <c r="E49" s="295" t="s">
        <v>197</v>
      </c>
      <c r="F49" s="296"/>
      <c r="G49" s="296"/>
      <c r="H49" s="296"/>
      <c r="I49" s="296"/>
      <c r="J49" s="297"/>
    </row>
    <row r="50" spans="2:10" x14ac:dyDescent="0.2">
      <c r="E50" s="78"/>
      <c r="F50" s="78"/>
      <c r="G50" s="78"/>
      <c r="H50" s="78"/>
      <c r="I50" s="78"/>
      <c r="J50" s="78"/>
    </row>
    <row r="51" spans="2:10" ht="16.5" x14ac:dyDescent="0.2">
      <c r="B51" s="293" t="s">
        <v>8</v>
      </c>
      <c r="C51" s="298"/>
      <c r="D51" s="294"/>
      <c r="E51" s="295" t="s">
        <v>198</v>
      </c>
      <c r="F51" s="296"/>
      <c r="G51" s="296"/>
      <c r="H51" s="296"/>
      <c r="I51" s="296"/>
      <c r="J51" s="297"/>
    </row>
    <row r="52" spans="2:10" ht="15.75" thickBot="1" x14ac:dyDescent="0.25">
      <c r="E52" s="81"/>
      <c r="F52" s="81"/>
      <c r="G52" s="81"/>
      <c r="H52" s="81"/>
      <c r="I52" s="81"/>
      <c r="J52" s="81"/>
    </row>
    <row r="53" spans="2:10" ht="17.25" thickTop="1" thickBot="1" x14ac:dyDescent="0.3">
      <c r="D53" s="288" t="s">
        <v>10</v>
      </c>
      <c r="E53" s="288"/>
      <c r="F53" s="84" t="s">
        <v>179</v>
      </c>
      <c r="G53" s="84" t="s">
        <v>180</v>
      </c>
      <c r="H53" s="84" t="s">
        <v>181</v>
      </c>
    </row>
    <row r="54" spans="2:10" ht="17.25" thickTop="1" thickBot="1" x14ac:dyDescent="0.3">
      <c r="D54" s="288" t="s">
        <v>199</v>
      </c>
      <c r="E54" s="288"/>
      <c r="F54" s="84">
        <v>11</v>
      </c>
      <c r="G54" s="84">
        <v>27</v>
      </c>
      <c r="H54" s="85">
        <v>10</v>
      </c>
    </row>
    <row r="55" spans="2:10" ht="17.25" thickTop="1" thickBot="1" x14ac:dyDescent="0.3">
      <c r="D55" s="288" t="s">
        <v>200</v>
      </c>
      <c r="E55" s="288"/>
      <c r="F55" s="83">
        <v>10</v>
      </c>
      <c r="G55" s="83">
        <v>18</v>
      </c>
      <c r="H55" s="85">
        <v>10</v>
      </c>
    </row>
    <row r="56" spans="2:10" ht="17.25" thickTop="1" thickBot="1" x14ac:dyDescent="0.25">
      <c r="D56" s="302" t="s">
        <v>12</v>
      </c>
      <c r="E56" s="303"/>
      <c r="F56" s="89">
        <f>IF(F54,F55/F54,0)</f>
        <v>0.90909090909090906</v>
      </c>
      <c r="G56" s="89">
        <f t="shared" ref="G56:H56" si="1">IF(G54,G55/G54,0)</f>
        <v>0.66666666666666663</v>
      </c>
      <c r="H56" s="89">
        <f t="shared" si="1"/>
        <v>1</v>
      </c>
    </row>
    <row r="57" spans="2:10" ht="15.75" thickTop="1" x14ac:dyDescent="0.2">
      <c r="H57" s="90"/>
    </row>
    <row r="58" spans="2:10" ht="16.5" thickBot="1" x14ac:dyDescent="0.25">
      <c r="B58" s="281" t="s">
        <v>184</v>
      </c>
      <c r="C58" s="220"/>
      <c r="D58" s="220"/>
      <c r="E58" s="220"/>
      <c r="F58" s="220"/>
      <c r="G58" s="220"/>
      <c r="H58" s="220"/>
      <c r="I58" s="220"/>
      <c r="J58" s="220"/>
    </row>
    <row r="59" spans="2:10" x14ac:dyDescent="0.2">
      <c r="B59" s="282" t="s">
        <v>201</v>
      </c>
      <c r="C59" s="283"/>
      <c r="D59" s="283"/>
      <c r="E59" s="283"/>
      <c r="F59" s="283"/>
      <c r="G59" s="283"/>
      <c r="H59" s="283"/>
      <c r="I59" s="283"/>
      <c r="J59" s="284"/>
    </row>
    <row r="60" spans="2:10" ht="15.75" thickBot="1" x14ac:dyDescent="0.25">
      <c r="B60" s="290"/>
      <c r="C60" s="291"/>
      <c r="D60" s="291"/>
      <c r="E60" s="291"/>
      <c r="F60" s="291"/>
      <c r="G60" s="291"/>
      <c r="H60" s="291"/>
      <c r="I60" s="291"/>
      <c r="J60" s="292"/>
    </row>
    <row r="61" spans="2:10" x14ac:dyDescent="0.2">
      <c r="F61" s="91"/>
    </row>
    <row r="63" spans="2:10" ht="20.25" x14ac:dyDescent="0.2">
      <c r="B63" s="293" t="s">
        <v>176</v>
      </c>
      <c r="C63" s="294"/>
      <c r="D63" s="80">
        <v>5</v>
      </c>
      <c r="E63" s="295" t="s">
        <v>202</v>
      </c>
      <c r="F63" s="296"/>
      <c r="G63" s="296"/>
      <c r="H63" s="296"/>
      <c r="I63" s="296"/>
      <c r="J63" s="297"/>
    </row>
    <row r="64" spans="2:10" x14ac:dyDescent="0.2">
      <c r="E64" s="78"/>
      <c r="F64" s="78"/>
      <c r="G64" s="78"/>
      <c r="H64" s="78"/>
      <c r="I64" s="78"/>
      <c r="J64" s="78"/>
    </row>
    <row r="65" spans="2:10" ht="16.5" x14ac:dyDescent="0.2">
      <c r="B65" s="293" t="s">
        <v>8</v>
      </c>
      <c r="C65" s="298"/>
      <c r="D65" s="294"/>
      <c r="E65" s="295" t="s">
        <v>203</v>
      </c>
      <c r="F65" s="296"/>
      <c r="G65" s="296"/>
      <c r="H65" s="296"/>
      <c r="I65" s="296"/>
      <c r="J65" s="297"/>
    </row>
    <row r="66" spans="2:10" x14ac:dyDescent="0.2">
      <c r="E66" s="81"/>
      <c r="F66" s="81"/>
      <c r="G66" s="81"/>
      <c r="H66" s="81"/>
      <c r="I66" s="81"/>
      <c r="J66" s="81"/>
    </row>
    <row r="67" spans="2:10" ht="15.75" thickBot="1" x14ac:dyDescent="0.25">
      <c r="E67" s="81"/>
      <c r="F67" s="81"/>
      <c r="G67" s="81"/>
      <c r="H67" s="81"/>
      <c r="I67" s="81"/>
      <c r="J67" s="81"/>
    </row>
    <row r="68" spans="2:10" ht="17.25" customHeight="1" thickTop="1" thickBot="1" x14ac:dyDescent="0.3">
      <c r="D68" s="288" t="s">
        <v>10</v>
      </c>
      <c r="E68" s="288"/>
      <c r="F68" s="84">
        <v>2021</v>
      </c>
      <c r="G68" s="84">
        <v>2022</v>
      </c>
      <c r="H68" s="90"/>
    </row>
    <row r="69" spans="2:10" ht="17.25" thickTop="1" thickBot="1" x14ac:dyDescent="0.3">
      <c r="D69" s="288" t="s">
        <v>204</v>
      </c>
      <c r="E69" s="288"/>
      <c r="F69" s="84">
        <v>100</v>
      </c>
      <c r="G69" s="84">
        <v>100</v>
      </c>
      <c r="H69" s="90"/>
    </row>
    <row r="70" spans="2:10" ht="17.25" thickTop="1" thickBot="1" x14ac:dyDescent="0.25">
      <c r="D70" s="289" t="s">
        <v>204</v>
      </c>
      <c r="E70" s="289"/>
      <c r="F70" s="83">
        <v>92.7</v>
      </c>
      <c r="G70" s="88">
        <v>97.5</v>
      </c>
      <c r="H70" s="90"/>
    </row>
    <row r="71" spans="2:10" ht="17.25" thickTop="1" thickBot="1" x14ac:dyDescent="0.25">
      <c r="D71" s="289" t="s">
        <v>12</v>
      </c>
      <c r="E71" s="289"/>
      <c r="F71" s="89">
        <f>IF(F69,F70/F69,0)</f>
        <v>0.92700000000000005</v>
      </c>
      <c r="G71" s="89">
        <f>IF(G69,G70/G69,0)</f>
        <v>0.97499999999999998</v>
      </c>
      <c r="H71" s="90"/>
    </row>
    <row r="72" spans="2:10" ht="15.75" thickTop="1" x14ac:dyDescent="0.2">
      <c r="G72" s="87"/>
    </row>
    <row r="73" spans="2:10" ht="16.5" thickBot="1" x14ac:dyDescent="0.25">
      <c r="B73" s="281" t="s">
        <v>184</v>
      </c>
      <c r="C73" s="220"/>
      <c r="D73" s="220"/>
      <c r="E73" s="220"/>
      <c r="F73" s="220"/>
      <c r="G73" s="220"/>
      <c r="H73" s="220"/>
      <c r="I73" s="220"/>
      <c r="J73" s="220"/>
    </row>
    <row r="74" spans="2:10" x14ac:dyDescent="0.2">
      <c r="B74" s="282" t="s">
        <v>205</v>
      </c>
      <c r="C74" s="283"/>
      <c r="D74" s="283"/>
      <c r="E74" s="283"/>
      <c r="F74" s="283"/>
      <c r="G74" s="283"/>
      <c r="H74" s="283"/>
      <c r="I74" s="283"/>
      <c r="J74" s="284"/>
    </row>
    <row r="75" spans="2:10" x14ac:dyDescent="0.2">
      <c r="B75" s="290"/>
      <c r="C75" s="291"/>
      <c r="D75" s="291"/>
      <c r="E75" s="291"/>
      <c r="F75" s="291"/>
      <c r="G75" s="291"/>
      <c r="H75" s="291"/>
      <c r="I75" s="291"/>
      <c r="J75" s="292"/>
    </row>
    <row r="76" spans="2:10" ht="50.25" customHeight="1" thickBot="1" x14ac:dyDescent="0.25">
      <c r="B76" s="285"/>
      <c r="C76" s="286"/>
      <c r="D76" s="286"/>
      <c r="E76" s="286"/>
      <c r="F76" s="286"/>
      <c r="G76" s="286"/>
      <c r="H76" s="286"/>
      <c r="I76" s="286"/>
      <c r="J76" s="287"/>
    </row>
    <row r="78" spans="2:10" ht="20.25" x14ac:dyDescent="0.2">
      <c r="B78" s="293" t="s">
        <v>176</v>
      </c>
      <c r="C78" s="294"/>
      <c r="D78" s="80">
        <v>6</v>
      </c>
      <c r="E78" s="295" t="s">
        <v>206</v>
      </c>
      <c r="F78" s="296"/>
      <c r="G78" s="296"/>
      <c r="H78" s="296"/>
      <c r="I78" s="296"/>
      <c r="J78" s="297"/>
    </row>
    <row r="79" spans="2:10" x14ac:dyDescent="0.2">
      <c r="E79" s="78"/>
      <c r="F79" s="78"/>
      <c r="G79" s="78"/>
      <c r="H79" s="78"/>
      <c r="I79" s="78"/>
      <c r="J79" s="78"/>
    </row>
    <row r="80" spans="2:10" ht="16.5" x14ac:dyDescent="0.2">
      <c r="B80" s="293" t="s">
        <v>8</v>
      </c>
      <c r="C80" s="298"/>
      <c r="D80" s="294"/>
      <c r="E80" s="295" t="s">
        <v>207</v>
      </c>
      <c r="F80" s="296"/>
      <c r="G80" s="296"/>
      <c r="H80" s="296"/>
      <c r="I80" s="296"/>
      <c r="J80" s="297"/>
    </row>
    <row r="81" spans="2:10" ht="15.75" thickBot="1" x14ac:dyDescent="0.25">
      <c r="E81" s="81"/>
      <c r="F81" s="81"/>
      <c r="G81" s="81"/>
      <c r="H81" s="81"/>
      <c r="I81" s="81"/>
      <c r="J81" s="81"/>
    </row>
    <row r="82" spans="2:10" ht="17.25" thickTop="1" thickBot="1" x14ac:dyDescent="0.3">
      <c r="D82" s="288" t="s">
        <v>10</v>
      </c>
      <c r="E82" s="288"/>
      <c r="F82" s="82" t="s">
        <v>179</v>
      </c>
      <c r="G82" s="82" t="s">
        <v>180</v>
      </c>
      <c r="H82" s="82" t="s">
        <v>181</v>
      </c>
    </row>
    <row r="83" spans="2:10" ht="28.5" customHeight="1" thickTop="1" thickBot="1" x14ac:dyDescent="0.25">
      <c r="D83" s="307" t="s">
        <v>208</v>
      </c>
      <c r="E83" s="307"/>
      <c r="F83" s="83">
        <v>2</v>
      </c>
      <c r="G83" s="92">
        <v>8</v>
      </c>
      <c r="H83" s="92">
        <v>7</v>
      </c>
    </row>
    <row r="84" spans="2:10" ht="31.5" customHeight="1" thickTop="1" thickBot="1" x14ac:dyDescent="0.25">
      <c r="D84" s="307" t="s">
        <v>209</v>
      </c>
      <c r="E84" s="307"/>
      <c r="F84" s="83">
        <v>2</v>
      </c>
      <c r="G84" s="92">
        <v>8</v>
      </c>
      <c r="H84" s="92">
        <v>7</v>
      </c>
    </row>
    <row r="85" spans="2:10" ht="17.25" thickTop="1" thickBot="1" x14ac:dyDescent="0.25">
      <c r="D85" s="289" t="s">
        <v>12</v>
      </c>
      <c r="E85" s="289"/>
      <c r="F85" s="89">
        <f>IF(F83,F84/F83,0)</f>
        <v>1</v>
      </c>
      <c r="G85" s="89">
        <f>IF(G83,G84/G83,0)</f>
        <v>1</v>
      </c>
      <c r="H85" s="89">
        <f t="shared" ref="H85" si="2">IF(H83,H84/H83,0)</f>
        <v>1</v>
      </c>
    </row>
    <row r="86" spans="2:10" ht="15.75" thickTop="1" x14ac:dyDescent="0.2"/>
    <row r="87" spans="2:10" ht="16.5" thickBot="1" x14ac:dyDescent="0.25">
      <c r="B87" s="281" t="s">
        <v>184</v>
      </c>
      <c r="C87" s="220"/>
      <c r="D87" s="220"/>
      <c r="E87" s="220"/>
      <c r="F87" s="220"/>
      <c r="G87" s="220"/>
      <c r="H87" s="220"/>
      <c r="I87" s="220"/>
      <c r="J87" s="220"/>
    </row>
    <row r="88" spans="2:10" x14ac:dyDescent="0.2">
      <c r="B88" s="282" t="s">
        <v>210</v>
      </c>
      <c r="C88" s="283"/>
      <c r="D88" s="283"/>
      <c r="E88" s="283"/>
      <c r="F88" s="283"/>
      <c r="G88" s="283"/>
      <c r="H88" s="283"/>
      <c r="I88" s="283"/>
      <c r="J88" s="284"/>
    </row>
    <row r="89" spans="2:10" x14ac:dyDescent="0.2">
      <c r="B89" s="290"/>
      <c r="C89" s="291"/>
      <c r="D89" s="291"/>
      <c r="E89" s="291"/>
      <c r="F89" s="291"/>
      <c r="G89" s="291"/>
      <c r="H89" s="291"/>
      <c r="I89" s="291"/>
      <c r="J89" s="292"/>
    </row>
    <row r="90" spans="2:10" x14ac:dyDescent="0.2">
      <c r="B90" s="290"/>
      <c r="C90" s="291"/>
      <c r="D90" s="291"/>
      <c r="E90" s="291"/>
      <c r="F90" s="291"/>
      <c r="G90" s="291"/>
      <c r="H90" s="291"/>
      <c r="I90" s="291"/>
      <c r="J90" s="292"/>
    </row>
    <row r="91" spans="2:10" ht="52.5" customHeight="1" thickBot="1" x14ac:dyDescent="0.25">
      <c r="B91" s="285"/>
      <c r="C91" s="286"/>
      <c r="D91" s="286"/>
      <c r="E91" s="286"/>
      <c r="F91" s="286"/>
      <c r="G91" s="286"/>
      <c r="H91" s="286"/>
      <c r="I91" s="286"/>
      <c r="J91" s="287"/>
    </row>
    <row r="93" spans="2:10" ht="20.25" x14ac:dyDescent="0.2">
      <c r="B93" s="293" t="s">
        <v>176</v>
      </c>
      <c r="C93" s="294"/>
      <c r="D93" s="80">
        <v>7</v>
      </c>
      <c r="E93" s="295" t="s">
        <v>99</v>
      </c>
      <c r="F93" s="296"/>
      <c r="G93" s="296"/>
      <c r="H93" s="296"/>
      <c r="I93" s="296"/>
      <c r="J93" s="297"/>
    </row>
    <row r="94" spans="2:10" x14ac:dyDescent="0.2">
      <c r="E94" s="78"/>
      <c r="F94" s="78"/>
      <c r="G94" s="78"/>
      <c r="H94" s="78"/>
      <c r="I94" s="78"/>
      <c r="J94" s="78"/>
    </row>
    <row r="95" spans="2:10" ht="16.5" x14ac:dyDescent="0.2">
      <c r="B95" s="293" t="s">
        <v>8</v>
      </c>
      <c r="C95" s="298"/>
      <c r="D95" s="294"/>
      <c r="E95" s="295" t="s">
        <v>211</v>
      </c>
      <c r="F95" s="296"/>
      <c r="G95" s="296"/>
      <c r="H95" s="296"/>
      <c r="I95" s="296"/>
      <c r="J95" s="297"/>
    </row>
    <row r="96" spans="2:10" x14ac:dyDescent="0.2">
      <c r="E96" s="81"/>
      <c r="F96" s="81"/>
      <c r="G96" s="81"/>
      <c r="H96" s="81"/>
      <c r="I96" s="81"/>
      <c r="J96" s="81"/>
    </row>
    <row r="97" spans="2:10" ht="15.75" thickBot="1" x14ac:dyDescent="0.25">
      <c r="E97" s="81"/>
      <c r="F97" s="81"/>
      <c r="G97" s="81"/>
      <c r="H97" s="81"/>
      <c r="I97" s="81"/>
      <c r="J97" s="81"/>
    </row>
    <row r="98" spans="2:10" ht="17.25" thickTop="1" thickBot="1" x14ac:dyDescent="0.3">
      <c r="D98" s="288" t="s">
        <v>10</v>
      </c>
      <c r="E98" s="288"/>
      <c r="F98" s="82" t="s">
        <v>179</v>
      </c>
      <c r="G98" s="82" t="s">
        <v>180</v>
      </c>
      <c r="H98" s="82" t="s">
        <v>181</v>
      </c>
    </row>
    <row r="99" spans="2:10" ht="17.25" thickTop="1" thickBot="1" x14ac:dyDescent="0.3">
      <c r="D99" s="288" t="s">
        <v>100</v>
      </c>
      <c r="E99" s="288"/>
      <c r="F99" s="84">
        <v>183</v>
      </c>
      <c r="G99" s="84">
        <v>266</v>
      </c>
      <c r="H99" s="93">
        <v>88</v>
      </c>
    </row>
    <row r="100" spans="2:10" ht="17.25" thickTop="1" thickBot="1" x14ac:dyDescent="0.3">
      <c r="D100" s="289" t="s">
        <v>212</v>
      </c>
      <c r="E100" s="289"/>
      <c r="F100" s="82">
        <v>174</v>
      </c>
      <c r="G100" s="82">
        <v>266</v>
      </c>
      <c r="H100" s="93">
        <v>62</v>
      </c>
    </row>
    <row r="101" spans="2:10" ht="17.25" thickTop="1" thickBot="1" x14ac:dyDescent="0.25">
      <c r="D101" s="289" t="s">
        <v>12</v>
      </c>
      <c r="E101" s="289"/>
      <c r="F101" s="89">
        <f>IF(F99,F100/F99,0)</f>
        <v>0.95081967213114749</v>
      </c>
      <c r="G101" s="89">
        <f>IF(G99,G100/G99,0)</f>
        <v>1</v>
      </c>
      <c r="H101" s="89">
        <f>IF(H99,H100/H99,0)</f>
        <v>0.70454545454545459</v>
      </c>
    </row>
    <row r="102" spans="2:10" ht="15.75" thickTop="1" x14ac:dyDescent="0.2"/>
    <row r="103" spans="2:10" ht="16.5" thickBot="1" x14ac:dyDescent="0.25">
      <c r="B103" s="281" t="s">
        <v>184</v>
      </c>
      <c r="C103" s="220"/>
      <c r="D103" s="220"/>
      <c r="E103" s="220"/>
      <c r="F103" s="220"/>
      <c r="G103" s="220"/>
      <c r="H103" s="220"/>
      <c r="I103" s="220"/>
      <c r="J103" s="220"/>
    </row>
    <row r="104" spans="2:10" x14ac:dyDescent="0.2">
      <c r="B104" s="282" t="s">
        <v>213</v>
      </c>
      <c r="C104" s="283"/>
      <c r="D104" s="283"/>
      <c r="E104" s="283"/>
      <c r="F104" s="283"/>
      <c r="G104" s="283"/>
      <c r="H104" s="283"/>
      <c r="I104" s="283"/>
      <c r="J104" s="284"/>
    </row>
    <row r="105" spans="2:10" x14ac:dyDescent="0.2">
      <c r="B105" s="290"/>
      <c r="C105" s="291"/>
      <c r="D105" s="291"/>
      <c r="E105" s="291"/>
      <c r="F105" s="291"/>
      <c r="G105" s="291"/>
      <c r="H105" s="291"/>
      <c r="I105" s="291"/>
      <c r="J105" s="292"/>
    </row>
    <row r="106" spans="2:10" x14ac:dyDescent="0.2">
      <c r="B106" s="290"/>
      <c r="C106" s="291"/>
      <c r="D106" s="291"/>
      <c r="E106" s="291"/>
      <c r="F106" s="291"/>
      <c r="G106" s="291"/>
      <c r="H106" s="291"/>
      <c r="I106" s="291"/>
      <c r="J106" s="292"/>
    </row>
    <row r="107" spans="2:10" ht="27.75" customHeight="1" thickBot="1" x14ac:dyDescent="0.25">
      <c r="B107" s="285"/>
      <c r="C107" s="286"/>
      <c r="D107" s="286"/>
      <c r="E107" s="286"/>
      <c r="F107" s="286"/>
      <c r="G107" s="286"/>
      <c r="H107" s="286"/>
      <c r="I107" s="286"/>
      <c r="J107" s="287"/>
    </row>
    <row r="109" spans="2:10" ht="20.25" x14ac:dyDescent="0.2">
      <c r="B109" s="293" t="s">
        <v>176</v>
      </c>
      <c r="C109" s="294"/>
      <c r="D109" s="80">
        <v>8</v>
      </c>
      <c r="E109" s="295" t="s">
        <v>101</v>
      </c>
      <c r="F109" s="296"/>
      <c r="G109" s="296"/>
      <c r="H109" s="296"/>
      <c r="I109" s="296"/>
      <c r="J109" s="297"/>
    </row>
    <row r="110" spans="2:10" x14ac:dyDescent="0.2">
      <c r="E110" s="78"/>
      <c r="F110" s="78"/>
      <c r="G110" s="78"/>
      <c r="H110" s="78"/>
      <c r="I110" s="78"/>
      <c r="J110" s="78"/>
    </row>
    <row r="111" spans="2:10" ht="16.5" x14ac:dyDescent="0.2">
      <c r="B111" s="293" t="s">
        <v>8</v>
      </c>
      <c r="C111" s="298"/>
      <c r="D111" s="294"/>
      <c r="E111" s="295" t="s">
        <v>214</v>
      </c>
      <c r="F111" s="296"/>
      <c r="G111" s="296"/>
      <c r="H111" s="296"/>
      <c r="I111" s="296"/>
      <c r="J111" s="297"/>
    </row>
    <row r="112" spans="2:10" x14ac:dyDescent="0.2">
      <c r="E112" s="81"/>
      <c r="F112" s="81"/>
      <c r="G112" s="81"/>
      <c r="H112" s="81"/>
      <c r="I112" s="81"/>
      <c r="J112" s="81"/>
    </row>
    <row r="113" spans="2:20" ht="15.75" thickBot="1" x14ac:dyDescent="0.25">
      <c r="E113" s="81"/>
      <c r="F113" s="81"/>
      <c r="G113" s="81"/>
      <c r="H113" s="81"/>
      <c r="I113" s="81"/>
      <c r="J113" s="81"/>
    </row>
    <row r="114" spans="2:20" ht="17.25" thickTop="1" thickBot="1" x14ac:dyDescent="0.3">
      <c r="D114" s="288" t="s">
        <v>10</v>
      </c>
      <c r="E114" s="288"/>
      <c r="F114" s="82" t="s">
        <v>179</v>
      </c>
      <c r="G114" s="82" t="s">
        <v>180</v>
      </c>
      <c r="H114" s="82" t="s">
        <v>181</v>
      </c>
    </row>
    <row r="115" spans="2:20" ht="16.5" thickTop="1" thickBot="1" x14ac:dyDescent="0.25">
      <c r="D115" s="306" t="s">
        <v>215</v>
      </c>
      <c r="E115" s="306"/>
      <c r="F115" s="83">
        <v>11</v>
      </c>
      <c r="G115" s="85">
        <v>28</v>
      </c>
      <c r="H115" s="85">
        <v>12</v>
      </c>
    </row>
    <row r="116" spans="2:20" ht="37.5" customHeight="1" thickTop="1" thickBot="1" x14ac:dyDescent="0.25">
      <c r="D116" s="306" t="s">
        <v>216</v>
      </c>
      <c r="E116" s="306"/>
      <c r="F116" s="83">
        <v>10</v>
      </c>
      <c r="G116" s="85">
        <v>26</v>
      </c>
      <c r="H116" s="85">
        <v>12</v>
      </c>
    </row>
    <row r="117" spans="2:20" ht="17.25" thickTop="1" thickBot="1" x14ac:dyDescent="0.25">
      <c r="D117" s="302" t="s">
        <v>12</v>
      </c>
      <c r="E117" s="303"/>
      <c r="F117" s="89">
        <f>IF(F115,F116/F115,0)</f>
        <v>0.90909090909090906</v>
      </c>
      <c r="G117" s="89">
        <f t="shared" ref="G117:H117" si="3">IF(G115,G116/G115,0)</f>
        <v>0.9285714285714286</v>
      </c>
      <c r="H117" s="89">
        <f t="shared" si="3"/>
        <v>1</v>
      </c>
    </row>
    <row r="118" spans="2:20" ht="15.75" thickTop="1" x14ac:dyDescent="0.2"/>
    <row r="120" spans="2:20" ht="33" customHeight="1" x14ac:dyDescent="0.2">
      <c r="B120" s="293" t="s">
        <v>176</v>
      </c>
      <c r="C120" s="294"/>
      <c r="D120" s="80">
        <v>9</v>
      </c>
      <c r="E120" s="295" t="s">
        <v>102</v>
      </c>
      <c r="F120" s="296"/>
      <c r="G120" s="296"/>
      <c r="H120" s="296"/>
      <c r="I120" s="296"/>
      <c r="J120" s="297"/>
    </row>
    <row r="121" spans="2:20" x14ac:dyDescent="0.2">
      <c r="E121" s="78"/>
      <c r="F121" s="78"/>
      <c r="G121" s="78"/>
      <c r="H121" s="78"/>
      <c r="I121" s="78"/>
      <c r="J121" s="78"/>
    </row>
    <row r="122" spans="2:20" ht="16.5" x14ac:dyDescent="0.2">
      <c r="B122" s="293" t="s">
        <v>8</v>
      </c>
      <c r="C122" s="298"/>
      <c r="D122" s="294"/>
      <c r="E122" s="295" t="s">
        <v>217</v>
      </c>
      <c r="F122" s="296"/>
      <c r="G122" s="296"/>
      <c r="H122" s="296"/>
      <c r="I122" s="296"/>
      <c r="J122" s="297"/>
    </row>
    <row r="123" spans="2:20" x14ac:dyDescent="0.2">
      <c r="E123" s="81"/>
      <c r="F123" s="81"/>
      <c r="G123" s="81"/>
      <c r="H123" s="81"/>
      <c r="I123" s="81"/>
      <c r="J123" s="81"/>
    </row>
    <row r="124" spans="2:20" ht="15.75" thickBot="1" x14ac:dyDescent="0.25">
      <c r="E124" s="81"/>
      <c r="F124" s="81"/>
      <c r="G124" s="81"/>
      <c r="H124" s="81"/>
      <c r="I124" s="81"/>
      <c r="J124" s="81"/>
    </row>
    <row r="125" spans="2:20" ht="17.25" thickTop="1" thickBot="1" x14ac:dyDescent="0.3">
      <c r="D125" s="288" t="s">
        <v>10</v>
      </c>
      <c r="E125" s="308"/>
      <c r="F125" s="82" t="s">
        <v>179</v>
      </c>
      <c r="G125" s="82" t="s">
        <v>180</v>
      </c>
      <c r="H125" s="82" t="s">
        <v>181</v>
      </c>
    </row>
    <row r="126" spans="2:20" ht="36.75" customHeight="1" thickTop="1" thickBot="1" x14ac:dyDescent="0.3">
      <c r="D126" s="288" t="s">
        <v>218</v>
      </c>
      <c r="E126" s="308"/>
      <c r="F126" s="83">
        <v>32</v>
      </c>
      <c r="G126" s="83">
        <v>32</v>
      </c>
      <c r="H126" s="88">
        <v>14</v>
      </c>
    </row>
    <row r="127" spans="2:20" ht="35.25" customHeight="1" thickTop="1" thickBot="1" x14ac:dyDescent="0.25">
      <c r="D127" s="289" t="s">
        <v>219</v>
      </c>
      <c r="E127" s="302"/>
      <c r="F127" s="83">
        <v>21</v>
      </c>
      <c r="G127" s="83">
        <v>30</v>
      </c>
      <c r="H127" s="88">
        <v>10</v>
      </c>
      <c r="L127" s="282"/>
      <c r="M127" s="283"/>
      <c r="N127" s="283"/>
      <c r="O127" s="283"/>
      <c r="P127" s="283"/>
      <c r="Q127" s="283"/>
      <c r="R127" s="283"/>
      <c r="S127" s="283"/>
      <c r="T127" s="284"/>
    </row>
    <row r="128" spans="2:20" ht="17.25" thickTop="1" thickBot="1" x14ac:dyDescent="0.25">
      <c r="D128" s="289" t="s">
        <v>12</v>
      </c>
      <c r="E128" s="289"/>
      <c r="F128" s="89">
        <f>IF(F126,F127/F126,0)</f>
        <v>0.65625</v>
      </c>
      <c r="G128" s="89">
        <f t="shared" ref="G128:H128" si="4">IF(G126,G127/G126,0)</f>
        <v>0.9375</v>
      </c>
      <c r="H128" s="89">
        <f t="shared" si="4"/>
        <v>0.7142857142857143</v>
      </c>
      <c r="L128" s="290"/>
      <c r="M128" s="291"/>
      <c r="N128" s="291"/>
      <c r="O128" s="291"/>
      <c r="P128" s="291"/>
      <c r="Q128" s="291"/>
      <c r="R128" s="291"/>
      <c r="S128" s="291"/>
      <c r="T128" s="292"/>
    </row>
    <row r="129" spans="2:20" ht="16.5" thickTop="1" thickBot="1" x14ac:dyDescent="0.25">
      <c r="F129" s="87"/>
      <c r="G129" s="87"/>
      <c r="L129" s="285"/>
      <c r="M129" s="286"/>
      <c r="N129" s="286"/>
      <c r="O129" s="286"/>
      <c r="P129" s="286"/>
      <c r="Q129" s="286"/>
      <c r="R129" s="286"/>
      <c r="S129" s="286"/>
      <c r="T129" s="287"/>
    </row>
    <row r="130" spans="2:20" ht="16.5" thickBot="1" x14ac:dyDescent="0.25">
      <c r="B130" s="281" t="s">
        <v>184</v>
      </c>
      <c r="C130" s="220"/>
      <c r="D130" s="220"/>
      <c r="E130" s="220"/>
      <c r="F130" s="220"/>
      <c r="G130" s="220"/>
      <c r="H130" s="220"/>
      <c r="I130" s="220"/>
      <c r="J130" s="220"/>
    </row>
    <row r="131" spans="2:20" x14ac:dyDescent="0.2">
      <c r="B131" s="282" t="s">
        <v>220</v>
      </c>
      <c r="C131" s="283"/>
      <c r="D131" s="283"/>
      <c r="E131" s="283"/>
      <c r="F131" s="283"/>
      <c r="G131" s="283"/>
      <c r="H131" s="283"/>
      <c r="I131" s="283"/>
      <c r="J131" s="284"/>
    </row>
    <row r="132" spans="2:20" ht="15.75" thickBot="1" x14ac:dyDescent="0.25">
      <c r="B132" s="285"/>
      <c r="C132" s="286"/>
      <c r="D132" s="286"/>
      <c r="E132" s="286"/>
      <c r="F132" s="286"/>
      <c r="G132" s="286"/>
      <c r="H132" s="286"/>
      <c r="I132" s="286"/>
      <c r="J132" s="287"/>
    </row>
    <row r="134" spans="2:20" ht="20.25" x14ac:dyDescent="0.2">
      <c r="B134" s="293" t="s">
        <v>176</v>
      </c>
      <c r="C134" s="294"/>
      <c r="D134" s="80">
        <v>10</v>
      </c>
      <c r="E134" s="295" t="s">
        <v>103</v>
      </c>
      <c r="F134" s="296"/>
      <c r="G134" s="296"/>
      <c r="H134" s="296"/>
      <c r="I134" s="296"/>
      <c r="J134" s="297"/>
    </row>
    <row r="135" spans="2:20" x14ac:dyDescent="0.2">
      <c r="E135" s="78"/>
      <c r="F135" s="78"/>
      <c r="G135" s="78"/>
      <c r="H135" s="78"/>
      <c r="I135" s="78"/>
      <c r="J135" s="78"/>
    </row>
    <row r="136" spans="2:20" ht="16.5" x14ac:dyDescent="0.2">
      <c r="B136" s="293" t="s">
        <v>8</v>
      </c>
      <c r="C136" s="298"/>
      <c r="D136" s="294"/>
      <c r="E136" s="295" t="s">
        <v>221</v>
      </c>
      <c r="F136" s="296"/>
      <c r="G136" s="296"/>
      <c r="H136" s="296"/>
      <c r="I136" s="296"/>
      <c r="J136" s="297"/>
    </row>
    <row r="137" spans="2:20" ht="15.75" thickBot="1" x14ac:dyDescent="0.25">
      <c r="E137" s="81"/>
      <c r="F137" s="81"/>
      <c r="G137" s="81"/>
      <c r="H137" s="81"/>
      <c r="I137" s="81"/>
      <c r="J137" s="81"/>
    </row>
    <row r="138" spans="2:20" ht="17.25" thickTop="1" thickBot="1" x14ac:dyDescent="0.3">
      <c r="D138" s="288" t="s">
        <v>10</v>
      </c>
      <c r="E138" s="288"/>
      <c r="F138" s="82" t="s">
        <v>179</v>
      </c>
      <c r="G138" s="82" t="s">
        <v>180</v>
      </c>
      <c r="H138" s="82" t="s">
        <v>181</v>
      </c>
    </row>
    <row r="139" spans="2:20" ht="31.5" customHeight="1" thickTop="1" thickBot="1" x14ac:dyDescent="0.3">
      <c r="D139" s="288" t="s">
        <v>222</v>
      </c>
      <c r="E139" s="288"/>
      <c r="F139" s="83">
        <v>6</v>
      </c>
      <c r="G139" s="85">
        <v>4</v>
      </c>
      <c r="H139" s="85">
        <v>2</v>
      </c>
    </row>
    <row r="140" spans="2:20" ht="24.75" customHeight="1" thickTop="1" thickBot="1" x14ac:dyDescent="0.3">
      <c r="D140" s="288" t="s">
        <v>223</v>
      </c>
      <c r="E140" s="288"/>
      <c r="F140" s="83">
        <v>6</v>
      </c>
      <c r="G140" s="85">
        <v>4</v>
      </c>
      <c r="H140" s="85">
        <v>2</v>
      </c>
    </row>
    <row r="141" spans="2:20" ht="17.25" thickTop="1" thickBot="1" x14ac:dyDescent="0.25">
      <c r="D141" s="289" t="s">
        <v>12</v>
      </c>
      <c r="E141" s="289"/>
      <c r="F141" s="89">
        <f>IF(F139,F140/F139,0)</f>
        <v>1</v>
      </c>
      <c r="G141" s="89">
        <f t="shared" ref="G141:H141" si="5">IF(G139,G140/G139,0)</f>
        <v>1</v>
      </c>
      <c r="H141" s="89">
        <f t="shared" si="5"/>
        <v>1</v>
      </c>
    </row>
    <row r="142" spans="2:20" ht="15.75" thickTop="1" x14ac:dyDescent="0.2"/>
    <row r="143" spans="2:20" ht="16.5" thickBot="1" x14ac:dyDescent="0.25">
      <c r="B143" s="281" t="s">
        <v>184</v>
      </c>
      <c r="C143" s="220"/>
      <c r="D143" s="220"/>
      <c r="E143" s="220"/>
      <c r="F143" s="220"/>
      <c r="G143" s="220"/>
      <c r="H143" s="220"/>
      <c r="I143" s="220"/>
      <c r="J143" s="220"/>
    </row>
    <row r="144" spans="2:20" x14ac:dyDescent="0.2">
      <c r="B144" s="282" t="s">
        <v>224</v>
      </c>
      <c r="C144" s="283"/>
      <c r="D144" s="283"/>
      <c r="E144" s="283"/>
      <c r="F144" s="283"/>
      <c r="G144" s="283"/>
      <c r="H144" s="283"/>
      <c r="I144" s="283"/>
      <c r="J144" s="284"/>
    </row>
    <row r="145" spans="2:10" x14ac:dyDescent="0.2">
      <c r="B145" s="290"/>
      <c r="C145" s="291"/>
      <c r="D145" s="291"/>
      <c r="E145" s="291"/>
      <c r="F145" s="291"/>
      <c r="G145" s="291"/>
      <c r="H145" s="291"/>
      <c r="I145" s="291"/>
      <c r="J145" s="292"/>
    </row>
    <row r="146" spans="2:10" x14ac:dyDescent="0.2">
      <c r="B146" s="290"/>
      <c r="C146" s="291"/>
      <c r="D146" s="291"/>
      <c r="E146" s="291"/>
      <c r="F146" s="291"/>
      <c r="G146" s="291"/>
      <c r="H146" s="291"/>
      <c r="I146" s="291"/>
      <c r="J146" s="292"/>
    </row>
    <row r="147" spans="2:10" ht="15.75" thickBot="1" x14ac:dyDescent="0.25">
      <c r="B147" s="285"/>
      <c r="C147" s="286"/>
      <c r="D147" s="286"/>
      <c r="E147" s="286"/>
      <c r="F147" s="286"/>
      <c r="G147" s="286"/>
      <c r="H147" s="286"/>
      <c r="I147" s="286"/>
      <c r="J147" s="287"/>
    </row>
    <row r="148" spans="2:10" x14ac:dyDescent="0.2">
      <c r="F148" s="91"/>
    </row>
    <row r="149" spans="2:10" ht="20.25" x14ac:dyDescent="0.2">
      <c r="B149" s="293" t="s">
        <v>176</v>
      </c>
      <c r="C149" s="294"/>
      <c r="D149" s="80">
        <v>11</v>
      </c>
      <c r="E149" s="295" t="s">
        <v>105</v>
      </c>
      <c r="F149" s="296"/>
      <c r="G149" s="296"/>
      <c r="H149" s="296"/>
      <c r="I149" s="296"/>
      <c r="J149" s="297"/>
    </row>
    <row r="150" spans="2:10" x14ac:dyDescent="0.2">
      <c r="E150" s="78"/>
      <c r="F150" s="78"/>
      <c r="G150" s="78"/>
      <c r="H150" s="78"/>
      <c r="I150" s="78"/>
      <c r="J150" s="78"/>
    </row>
    <row r="151" spans="2:10" ht="16.5" x14ac:dyDescent="0.2">
      <c r="B151" s="293" t="s">
        <v>8</v>
      </c>
      <c r="C151" s="298"/>
      <c r="D151" s="294"/>
      <c r="E151" s="295" t="s">
        <v>225</v>
      </c>
      <c r="F151" s="296"/>
      <c r="G151" s="296"/>
      <c r="H151" s="296"/>
      <c r="I151" s="296"/>
      <c r="J151" s="297"/>
    </row>
    <row r="152" spans="2:10" ht="15.75" thickBot="1" x14ac:dyDescent="0.25">
      <c r="E152" s="81"/>
      <c r="F152" s="81"/>
      <c r="G152" s="81"/>
      <c r="H152" s="81"/>
      <c r="I152" s="81"/>
      <c r="J152" s="81"/>
    </row>
    <row r="153" spans="2:10" ht="17.25" thickTop="1" thickBot="1" x14ac:dyDescent="0.3">
      <c r="D153" s="288" t="s">
        <v>10</v>
      </c>
      <c r="E153" s="288"/>
      <c r="F153" s="82" t="s">
        <v>179</v>
      </c>
      <c r="G153" s="82" t="s">
        <v>180</v>
      </c>
      <c r="H153" s="82" t="s">
        <v>181</v>
      </c>
    </row>
    <row r="154" spans="2:10" ht="17.25" thickTop="1" thickBot="1" x14ac:dyDescent="0.3">
      <c r="D154" s="288" t="s">
        <v>226</v>
      </c>
      <c r="E154" s="288"/>
      <c r="F154" s="84">
        <v>6</v>
      </c>
      <c r="G154" s="88">
        <v>4</v>
      </c>
      <c r="H154" s="88">
        <v>2</v>
      </c>
    </row>
    <row r="155" spans="2:10" ht="17.25" thickTop="1" thickBot="1" x14ac:dyDescent="0.25">
      <c r="D155" s="289" t="s">
        <v>227</v>
      </c>
      <c r="E155" s="289"/>
      <c r="F155" s="82">
        <v>1051</v>
      </c>
      <c r="G155" s="88">
        <v>1026</v>
      </c>
      <c r="H155" s="88">
        <v>929</v>
      </c>
    </row>
    <row r="156" spans="2:10" ht="17.25" thickTop="1" thickBot="1" x14ac:dyDescent="0.25">
      <c r="D156" s="289" t="s">
        <v>12</v>
      </c>
      <c r="E156" s="289"/>
      <c r="F156" s="94">
        <f>+F154/F155</f>
        <v>5.708848715509039E-3</v>
      </c>
      <c r="G156" s="94">
        <f>+G154/G155</f>
        <v>3.8986354775828458E-3</v>
      </c>
      <c r="H156" s="94">
        <f>+H154/H155</f>
        <v>2.1528525296017221E-3</v>
      </c>
    </row>
    <row r="157" spans="2:10" ht="15.75" thickTop="1" x14ac:dyDescent="0.2">
      <c r="F157" s="87"/>
      <c r="G157" s="87"/>
    </row>
    <row r="158" spans="2:10" ht="16.5" thickBot="1" x14ac:dyDescent="0.25">
      <c r="B158" s="281" t="s">
        <v>184</v>
      </c>
      <c r="C158" s="220"/>
      <c r="D158" s="220"/>
      <c r="E158" s="220"/>
      <c r="F158" s="220"/>
      <c r="G158" s="220"/>
      <c r="H158" s="220"/>
      <c r="I158" s="220"/>
      <c r="J158" s="220"/>
    </row>
    <row r="159" spans="2:10" x14ac:dyDescent="0.2">
      <c r="B159" s="282" t="s">
        <v>228</v>
      </c>
      <c r="C159" s="283"/>
      <c r="D159" s="283"/>
      <c r="E159" s="283"/>
      <c r="F159" s="283"/>
      <c r="G159" s="283"/>
      <c r="H159" s="283"/>
      <c r="I159" s="283"/>
      <c r="J159" s="284"/>
    </row>
    <row r="160" spans="2:10" ht="15.75" thickBot="1" x14ac:dyDescent="0.25">
      <c r="B160" s="285"/>
      <c r="C160" s="286"/>
      <c r="D160" s="286"/>
      <c r="E160" s="286"/>
      <c r="F160" s="286"/>
      <c r="G160" s="286"/>
      <c r="H160" s="286"/>
      <c r="I160" s="286"/>
      <c r="J160" s="287"/>
    </row>
    <row r="162" spans="2:10" ht="20.25" x14ac:dyDescent="0.2">
      <c r="B162" s="293" t="s">
        <v>176</v>
      </c>
      <c r="C162" s="294"/>
      <c r="D162" s="80">
        <v>12</v>
      </c>
      <c r="E162" s="295" t="s">
        <v>229</v>
      </c>
      <c r="F162" s="296"/>
      <c r="G162" s="296"/>
      <c r="H162" s="296"/>
      <c r="I162" s="296"/>
      <c r="J162" s="297"/>
    </row>
    <row r="163" spans="2:10" x14ac:dyDescent="0.2">
      <c r="E163" s="78"/>
      <c r="F163" s="78"/>
      <c r="G163" s="78"/>
      <c r="H163" s="78"/>
      <c r="I163" s="78"/>
      <c r="J163" s="78"/>
    </row>
    <row r="164" spans="2:10" ht="16.5" x14ac:dyDescent="0.2">
      <c r="B164" s="293" t="s">
        <v>8</v>
      </c>
      <c r="C164" s="298"/>
      <c r="D164" s="294"/>
      <c r="E164" s="295" t="s">
        <v>230</v>
      </c>
      <c r="F164" s="296"/>
      <c r="G164" s="296"/>
      <c r="H164" s="296"/>
      <c r="I164" s="296"/>
      <c r="J164" s="297"/>
    </row>
    <row r="165" spans="2:10" x14ac:dyDescent="0.2">
      <c r="E165" s="81"/>
      <c r="F165" s="81"/>
      <c r="G165" s="81"/>
      <c r="H165" s="81"/>
      <c r="I165" s="81"/>
      <c r="J165" s="81"/>
    </row>
    <row r="166" spans="2:10" ht="15.75" thickBot="1" x14ac:dyDescent="0.25">
      <c r="E166" s="81"/>
      <c r="F166" s="81"/>
      <c r="G166" s="81"/>
      <c r="H166" s="81"/>
      <c r="I166" s="81"/>
      <c r="J166" s="81"/>
    </row>
    <row r="167" spans="2:10" ht="17.25" thickTop="1" thickBot="1" x14ac:dyDescent="0.25">
      <c r="D167" s="289" t="s">
        <v>10</v>
      </c>
      <c r="E167" s="289"/>
      <c r="F167" s="82" t="s">
        <v>179</v>
      </c>
      <c r="G167" s="82" t="s">
        <v>180</v>
      </c>
      <c r="H167" s="82" t="s">
        <v>181</v>
      </c>
    </row>
    <row r="168" spans="2:10" ht="32.25" customHeight="1" thickTop="1" thickBot="1" x14ac:dyDescent="0.25">
      <c r="D168" s="289" t="s">
        <v>231</v>
      </c>
      <c r="E168" s="289"/>
      <c r="F168" s="82">
        <v>879</v>
      </c>
      <c r="G168" s="82">
        <v>1026</v>
      </c>
      <c r="H168" s="95">
        <v>972</v>
      </c>
    </row>
    <row r="169" spans="2:10" ht="36.75" customHeight="1" thickTop="1" thickBot="1" x14ac:dyDescent="0.25">
      <c r="D169" s="289" t="s">
        <v>232</v>
      </c>
      <c r="E169" s="289"/>
      <c r="F169" s="82">
        <f>14+20+16+22+21+20</f>
        <v>113</v>
      </c>
      <c r="G169" s="82">
        <v>116</v>
      </c>
      <c r="H169" s="95">
        <v>114</v>
      </c>
    </row>
    <row r="170" spans="2:10" ht="17.25" thickTop="1" thickBot="1" x14ac:dyDescent="0.25">
      <c r="D170" s="289" t="s">
        <v>12</v>
      </c>
      <c r="E170" s="289"/>
      <c r="F170" s="96">
        <f>+F168/F169</f>
        <v>7.778761061946903</v>
      </c>
      <c r="G170" s="96">
        <f>+G168/G169</f>
        <v>8.8448275862068968</v>
      </c>
      <c r="H170" s="96">
        <f>+H168/H169</f>
        <v>8.526315789473685</v>
      </c>
    </row>
    <row r="171" spans="2:10" ht="15.75" thickTop="1" x14ac:dyDescent="0.2"/>
    <row r="172" spans="2:10" ht="16.5" thickBot="1" x14ac:dyDescent="0.25">
      <c r="B172" s="281" t="s">
        <v>184</v>
      </c>
      <c r="C172" s="220"/>
      <c r="D172" s="220"/>
      <c r="E172" s="220"/>
      <c r="F172" s="220"/>
      <c r="G172" s="220"/>
      <c r="H172" s="220"/>
      <c r="I172" s="220"/>
      <c r="J172" s="220"/>
    </row>
    <row r="173" spans="2:10" x14ac:dyDescent="0.2">
      <c r="B173" s="282" t="s">
        <v>233</v>
      </c>
      <c r="C173" s="283"/>
      <c r="D173" s="283"/>
      <c r="E173" s="283"/>
      <c r="F173" s="283"/>
      <c r="G173" s="283"/>
      <c r="H173" s="283"/>
      <c r="I173" s="283"/>
      <c r="J173" s="284"/>
    </row>
    <row r="174" spans="2:10" ht="15.75" thickBot="1" x14ac:dyDescent="0.25">
      <c r="B174" s="285"/>
      <c r="C174" s="286"/>
      <c r="D174" s="286"/>
      <c r="E174" s="286"/>
      <c r="F174" s="286"/>
      <c r="G174" s="286"/>
      <c r="H174" s="286"/>
      <c r="I174" s="286"/>
      <c r="J174" s="287"/>
    </row>
    <row r="175" spans="2:10" ht="15.75" x14ac:dyDescent="0.2">
      <c r="B175" s="281"/>
      <c r="C175" s="220"/>
      <c r="D175" s="220"/>
      <c r="E175" s="220"/>
      <c r="F175" s="220"/>
      <c r="G175" s="220"/>
      <c r="H175" s="220"/>
      <c r="I175" s="220"/>
      <c r="J175" s="220"/>
    </row>
  </sheetData>
  <mergeCells count="122">
    <mergeCell ref="D126:E126"/>
    <mergeCell ref="D127:E127"/>
    <mergeCell ref="E162:J162"/>
    <mergeCell ref="D153:E153"/>
    <mergeCell ref="D154:E154"/>
    <mergeCell ref="D155:E155"/>
    <mergeCell ref="D156:E156"/>
    <mergeCell ref="B158:J158"/>
    <mergeCell ref="B159:J160"/>
    <mergeCell ref="B162:C162"/>
    <mergeCell ref="D114:E114"/>
    <mergeCell ref="D115:E115"/>
    <mergeCell ref="D116:E116"/>
    <mergeCell ref="D117:E117"/>
    <mergeCell ref="B120:C120"/>
    <mergeCell ref="E120:J120"/>
    <mergeCell ref="B122:D122"/>
    <mergeCell ref="E122:J122"/>
    <mergeCell ref="D125:E125"/>
    <mergeCell ref="B88:J91"/>
    <mergeCell ref="B93:C93"/>
    <mergeCell ref="E93:J93"/>
    <mergeCell ref="B111:D111"/>
    <mergeCell ref="E111:J111"/>
    <mergeCell ref="B103:J103"/>
    <mergeCell ref="B104:J107"/>
    <mergeCell ref="B109:C109"/>
    <mergeCell ref="E109:J109"/>
    <mergeCell ref="D11:E11"/>
    <mergeCell ref="B13:J13"/>
    <mergeCell ref="B44:J44"/>
    <mergeCell ref="D56:E56"/>
    <mergeCell ref="B58:J58"/>
    <mergeCell ref="B59:J60"/>
    <mergeCell ref="B63:C63"/>
    <mergeCell ref="E63:J63"/>
    <mergeCell ref="B65:D65"/>
    <mergeCell ref="E65:J65"/>
    <mergeCell ref="B14:J16"/>
    <mergeCell ref="B19:C19"/>
    <mergeCell ref="E19:J19"/>
    <mergeCell ref="B21:D21"/>
    <mergeCell ref="E21:J21"/>
    <mergeCell ref="D23:E23"/>
    <mergeCell ref="D24:E24"/>
    <mergeCell ref="D25:E25"/>
    <mergeCell ref="D26:E26"/>
    <mergeCell ref="B28:J28"/>
    <mergeCell ref="B29:J32"/>
    <mergeCell ref="B34:C34"/>
    <mergeCell ref="E34:J34"/>
    <mergeCell ref="B36:D36"/>
    <mergeCell ref="B2:C2"/>
    <mergeCell ref="E2:J2"/>
    <mergeCell ref="B3:C3"/>
    <mergeCell ref="E3:J3"/>
    <mergeCell ref="B5:D5"/>
    <mergeCell ref="E5:J5"/>
    <mergeCell ref="D8:E8"/>
    <mergeCell ref="D9:E9"/>
    <mergeCell ref="D10:E10"/>
    <mergeCell ref="E36:J36"/>
    <mergeCell ref="D39:E39"/>
    <mergeCell ref="D40:E40"/>
    <mergeCell ref="D41:E41"/>
    <mergeCell ref="D42:E42"/>
    <mergeCell ref="B45:J47"/>
    <mergeCell ref="B49:C49"/>
    <mergeCell ref="E49:J49"/>
    <mergeCell ref="B51:D51"/>
    <mergeCell ref="E51:J51"/>
    <mergeCell ref="D53:E53"/>
    <mergeCell ref="D54:E54"/>
    <mergeCell ref="D55:E55"/>
    <mergeCell ref="B95:D95"/>
    <mergeCell ref="E95:J95"/>
    <mergeCell ref="D98:E98"/>
    <mergeCell ref="D99:E99"/>
    <mergeCell ref="D100:E100"/>
    <mergeCell ref="D101:E101"/>
    <mergeCell ref="D68:E68"/>
    <mergeCell ref="D69:E69"/>
    <mergeCell ref="D70:E70"/>
    <mergeCell ref="D71:E71"/>
    <mergeCell ref="B73:J73"/>
    <mergeCell ref="B74:J76"/>
    <mergeCell ref="B78:C78"/>
    <mergeCell ref="E78:J78"/>
    <mergeCell ref="B80:D80"/>
    <mergeCell ref="E80:J80"/>
    <mergeCell ref="D82:E82"/>
    <mergeCell ref="D83:E83"/>
    <mergeCell ref="D84:E84"/>
    <mergeCell ref="D85:E85"/>
    <mergeCell ref="B87:J87"/>
    <mergeCell ref="L127:T129"/>
    <mergeCell ref="D128:E128"/>
    <mergeCell ref="B130:J130"/>
    <mergeCell ref="B131:J132"/>
    <mergeCell ref="B134:C134"/>
    <mergeCell ref="E134:J134"/>
    <mergeCell ref="B136:D136"/>
    <mergeCell ref="E136:J136"/>
    <mergeCell ref="D138:E138"/>
    <mergeCell ref="B172:J172"/>
    <mergeCell ref="B173:J174"/>
    <mergeCell ref="B175:J175"/>
    <mergeCell ref="D139:E139"/>
    <mergeCell ref="D140:E140"/>
    <mergeCell ref="D141:E141"/>
    <mergeCell ref="B143:J143"/>
    <mergeCell ref="B144:J147"/>
    <mergeCell ref="B149:C149"/>
    <mergeCell ref="E149:J149"/>
    <mergeCell ref="B151:D151"/>
    <mergeCell ref="E151:J151"/>
    <mergeCell ref="B164:D164"/>
    <mergeCell ref="E164:J164"/>
    <mergeCell ref="D167:E167"/>
    <mergeCell ref="D168:E168"/>
    <mergeCell ref="D169:E169"/>
    <mergeCell ref="D170:E17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J356"/>
  <sheetViews>
    <sheetView tabSelected="1" topLeftCell="A91" zoomScale="85" zoomScaleNormal="85" workbookViewId="0">
      <selection activeCell="B97" sqref="B97:J97"/>
    </sheetView>
  </sheetViews>
  <sheetFormatPr baseColWidth="10" defaultColWidth="10.88671875" defaultRowHeight="15" x14ac:dyDescent="0.2"/>
  <cols>
    <col min="1" max="3" width="10.88671875" style="1"/>
    <col min="4" max="4" width="17.21875" style="1" customWidth="1"/>
    <col min="5" max="5" width="23.77734375" style="1" customWidth="1"/>
    <col min="6" max="6" width="37.5546875" style="1" customWidth="1"/>
    <col min="7" max="7" width="16.5546875" style="1" customWidth="1"/>
    <col min="8" max="8" width="18.6640625" style="1" customWidth="1"/>
    <col min="9" max="16384" width="10.88671875" style="1"/>
  </cols>
  <sheetData>
    <row r="1" spans="2:10" ht="15.75" thickBot="1" x14ac:dyDescent="0.25"/>
    <row r="2" spans="2:10" ht="21" customHeight="1" x14ac:dyDescent="0.2">
      <c r="B2" s="266" t="s">
        <v>6</v>
      </c>
      <c r="C2" s="267"/>
      <c r="D2" s="267"/>
      <c r="E2" s="267"/>
      <c r="F2" s="267"/>
      <c r="G2" s="267"/>
      <c r="H2" s="267"/>
      <c r="I2" s="267"/>
      <c r="J2" s="268"/>
    </row>
    <row r="3" spans="2:10" ht="41.45" customHeight="1" x14ac:dyDescent="0.2">
      <c r="B3" s="269" t="s">
        <v>112</v>
      </c>
      <c r="C3" s="270"/>
      <c r="D3" s="270"/>
      <c r="E3" s="270"/>
      <c r="F3" s="270"/>
      <c r="G3" s="270"/>
      <c r="H3" s="270"/>
      <c r="I3" s="270"/>
      <c r="J3" s="271"/>
    </row>
    <row r="4" spans="2:10" ht="15" customHeight="1" thickBot="1" x14ac:dyDescent="0.25">
      <c r="B4" s="204" t="s">
        <v>17</v>
      </c>
      <c r="C4" s="205"/>
      <c r="D4" s="205"/>
      <c r="E4" s="205"/>
      <c r="F4" s="205"/>
      <c r="G4" s="205"/>
      <c r="H4" s="205"/>
      <c r="I4" s="205"/>
      <c r="J4" s="206"/>
    </row>
    <row r="5" spans="2:10" ht="73.150000000000006" customHeight="1" thickTop="1" thickBot="1" x14ac:dyDescent="0.25">
      <c r="B5" s="210" t="s">
        <v>113</v>
      </c>
      <c r="C5" s="211"/>
      <c r="D5" s="211"/>
      <c r="E5" s="211"/>
      <c r="F5" s="211"/>
      <c r="G5" s="211"/>
      <c r="H5" s="211"/>
      <c r="I5" s="211"/>
      <c r="J5" s="212"/>
    </row>
    <row r="6" spans="2:10" ht="18.75" thickBot="1" x14ac:dyDescent="0.25">
      <c r="B6" s="213" t="s">
        <v>8</v>
      </c>
      <c r="C6" s="214"/>
      <c r="D6" s="215"/>
      <c r="E6" s="216" t="s">
        <v>115</v>
      </c>
      <c r="F6" s="217"/>
      <c r="G6" s="217"/>
      <c r="H6" s="217"/>
      <c r="I6" s="217"/>
      <c r="J6" s="218"/>
    </row>
    <row r="7" spans="2:10" x14ac:dyDescent="0.2">
      <c r="B7" s="14"/>
      <c r="C7" s="15"/>
      <c r="D7" s="15"/>
      <c r="E7" s="16"/>
      <c r="F7" s="16"/>
      <c r="G7" s="16"/>
      <c r="H7" s="16"/>
      <c r="I7" s="16"/>
      <c r="J7" s="17"/>
    </row>
    <row r="8" spans="2:10" ht="15.75" thickBot="1" x14ac:dyDescent="0.25">
      <c r="B8" s="14"/>
      <c r="C8" s="15"/>
      <c r="D8" s="15"/>
      <c r="E8" s="16"/>
      <c r="F8" s="16"/>
      <c r="G8" s="16"/>
      <c r="H8" s="16"/>
      <c r="I8" s="16"/>
      <c r="J8" s="17"/>
    </row>
    <row r="9" spans="2:10" ht="18.75" thickTop="1" x14ac:dyDescent="0.25">
      <c r="B9" s="14"/>
      <c r="C9" s="15"/>
      <c r="D9" s="15"/>
      <c r="E9" s="15"/>
      <c r="F9" s="200" t="s">
        <v>9</v>
      </c>
      <c r="G9" s="201"/>
      <c r="H9" s="15"/>
      <c r="I9" s="15"/>
      <c r="J9" s="18"/>
    </row>
    <row r="10" spans="2:10" ht="18.75" thickBot="1" x14ac:dyDescent="0.3">
      <c r="B10" s="14"/>
      <c r="C10" s="15"/>
      <c r="D10" s="15"/>
      <c r="E10" s="15"/>
      <c r="F10" s="19" t="s">
        <v>10</v>
      </c>
      <c r="G10" s="20" t="s">
        <v>11</v>
      </c>
      <c r="H10" s="15"/>
      <c r="I10" s="15"/>
      <c r="J10" s="18"/>
    </row>
    <row r="11" spans="2:10" ht="19.5" thickTop="1" thickBot="1" x14ac:dyDescent="0.25">
      <c r="B11" s="14"/>
      <c r="C11" s="15"/>
      <c r="D11" s="15"/>
      <c r="E11" s="21"/>
      <c r="F11" s="58" t="s">
        <v>115</v>
      </c>
      <c r="G11" s="22">
        <v>5</v>
      </c>
      <c r="H11" s="15"/>
      <c r="I11" s="15"/>
      <c r="J11" s="18"/>
    </row>
    <row r="12" spans="2:10" ht="56.25" customHeight="1" thickTop="1" thickBot="1" x14ac:dyDescent="0.25">
      <c r="B12" s="14"/>
      <c r="C12" s="15"/>
      <c r="D12" s="15"/>
      <c r="E12" s="21"/>
      <c r="F12" s="57" t="s">
        <v>114</v>
      </c>
      <c r="G12" s="23">
        <v>6</v>
      </c>
      <c r="H12" s="15"/>
      <c r="I12" s="15"/>
      <c r="J12" s="18"/>
    </row>
    <row r="13" spans="2:10" ht="19.5" thickTop="1" thickBot="1" x14ac:dyDescent="0.25">
      <c r="B13" s="14"/>
      <c r="C13" s="15"/>
      <c r="D13" s="15"/>
      <c r="E13" s="21"/>
      <c r="F13" s="24" t="s">
        <v>12</v>
      </c>
      <c r="G13" s="25">
        <f>G11/G12</f>
        <v>0.83333333333333337</v>
      </c>
      <c r="H13" s="15"/>
      <c r="I13" s="15"/>
      <c r="J13" s="18"/>
    </row>
    <row r="14" spans="2:10" ht="15.75" thickTop="1" x14ac:dyDescent="0.2">
      <c r="B14" s="14"/>
      <c r="C14" s="15"/>
      <c r="D14" s="15"/>
      <c r="E14" s="15"/>
      <c r="F14" s="15"/>
      <c r="G14" s="15"/>
      <c r="H14" s="15"/>
      <c r="I14" s="15"/>
      <c r="J14" s="18"/>
    </row>
    <row r="15" spans="2:10" ht="16.5" thickBot="1" x14ac:dyDescent="0.25">
      <c r="B15" s="219" t="s">
        <v>19</v>
      </c>
      <c r="C15" s="220"/>
      <c r="D15" s="220"/>
      <c r="E15" s="220"/>
      <c r="F15" s="220"/>
      <c r="G15" s="220"/>
      <c r="H15" s="220"/>
      <c r="I15" s="220"/>
      <c r="J15" s="221"/>
    </row>
    <row r="16" spans="2:10" ht="305.25" customHeight="1" thickBot="1" x14ac:dyDescent="0.25">
      <c r="B16" s="272" t="s">
        <v>234</v>
      </c>
      <c r="C16" s="273"/>
      <c r="D16" s="273"/>
      <c r="E16" s="273"/>
      <c r="F16" s="273"/>
      <c r="G16" s="273"/>
      <c r="H16" s="273"/>
      <c r="I16" s="273"/>
      <c r="J16" s="274"/>
    </row>
    <row r="17" spans="2:10" ht="15.75" thickBot="1" x14ac:dyDescent="0.25">
      <c r="B17" s="14"/>
      <c r="C17" s="15"/>
      <c r="D17" s="15"/>
      <c r="E17" s="15"/>
      <c r="F17" s="15"/>
      <c r="G17" s="15"/>
      <c r="H17" s="15"/>
      <c r="I17" s="15"/>
      <c r="J17" s="18"/>
    </row>
    <row r="18" spans="2:10" ht="18.75" thickTop="1" x14ac:dyDescent="0.25">
      <c r="B18" s="14"/>
      <c r="C18" s="15"/>
      <c r="D18" s="15"/>
      <c r="E18" s="26"/>
      <c r="F18" s="200" t="s">
        <v>13</v>
      </c>
      <c r="G18" s="201"/>
      <c r="H18" s="27"/>
      <c r="I18" s="202"/>
      <c r="J18" s="203"/>
    </row>
    <row r="19" spans="2:10" ht="18.75" thickBot="1" x14ac:dyDescent="0.3">
      <c r="B19" s="14"/>
      <c r="C19" s="15"/>
      <c r="D19" s="15"/>
      <c r="E19" s="21"/>
      <c r="F19" s="19" t="s">
        <v>10</v>
      </c>
      <c r="G19" s="20" t="s">
        <v>11</v>
      </c>
      <c r="H19" s="27"/>
      <c r="I19" s="28"/>
      <c r="J19" s="29"/>
    </row>
    <row r="20" spans="2:10" ht="34.5" customHeight="1" thickTop="1" thickBot="1" x14ac:dyDescent="0.25">
      <c r="B20" s="14"/>
      <c r="C20" s="15"/>
      <c r="D20" s="15"/>
      <c r="E20" s="21"/>
      <c r="F20" s="58" t="s">
        <v>115</v>
      </c>
      <c r="G20" s="22"/>
      <c r="H20" s="30"/>
      <c r="I20" s="31"/>
      <c r="J20" s="18"/>
    </row>
    <row r="21" spans="2:10" ht="30" customHeight="1" thickTop="1" thickBot="1" x14ac:dyDescent="0.25">
      <c r="B21" s="14"/>
      <c r="C21" s="15"/>
      <c r="D21" s="15"/>
      <c r="E21" s="21"/>
      <c r="F21" s="57" t="s">
        <v>114</v>
      </c>
      <c r="G21" s="23"/>
      <c r="H21" s="30"/>
      <c r="I21" s="31"/>
      <c r="J21" s="18"/>
    </row>
    <row r="22" spans="2:10" ht="19.5" thickTop="1" thickBot="1" x14ac:dyDescent="0.25">
      <c r="B22" s="14"/>
      <c r="C22" s="15"/>
      <c r="D22" s="15"/>
      <c r="E22" s="15"/>
      <c r="F22" s="24" t="s">
        <v>12</v>
      </c>
      <c r="G22" s="25" t="e">
        <f>G20/G21</f>
        <v>#DIV/0!</v>
      </c>
      <c r="H22" s="15"/>
      <c r="I22" s="15"/>
      <c r="J22" s="18"/>
    </row>
    <row r="23" spans="2:10" ht="15.75" thickTop="1" x14ac:dyDescent="0.2">
      <c r="B23" s="14"/>
      <c r="C23" s="15"/>
      <c r="D23" s="15"/>
      <c r="E23" s="15"/>
      <c r="F23" s="15"/>
      <c r="G23" s="15"/>
      <c r="H23" s="15"/>
      <c r="I23" s="15"/>
      <c r="J23" s="18"/>
    </row>
    <row r="24" spans="2:10" ht="27.75" customHeight="1" thickBot="1" x14ac:dyDescent="0.25">
      <c r="B24" s="219" t="s">
        <v>20</v>
      </c>
      <c r="C24" s="246"/>
      <c r="D24" s="246"/>
      <c r="E24" s="246"/>
      <c r="F24" s="246"/>
      <c r="G24" s="246"/>
      <c r="H24" s="246"/>
      <c r="I24" s="246"/>
      <c r="J24" s="247"/>
    </row>
    <row r="25" spans="2:10" ht="84" customHeight="1" thickBot="1" x14ac:dyDescent="0.25">
      <c r="B25" s="272"/>
      <c r="C25" s="273"/>
      <c r="D25" s="273"/>
      <c r="E25" s="273"/>
      <c r="F25" s="273"/>
      <c r="G25" s="273"/>
      <c r="H25" s="273"/>
      <c r="I25" s="273"/>
      <c r="J25" s="274"/>
    </row>
    <row r="26" spans="2:10" ht="22.9" customHeight="1" thickBot="1" x14ac:dyDescent="0.25"/>
    <row r="27" spans="2:10" ht="15" customHeight="1" x14ac:dyDescent="0.2">
      <c r="B27" s="259" t="s">
        <v>18</v>
      </c>
      <c r="C27" s="260"/>
      <c r="D27" s="260"/>
      <c r="E27" s="260"/>
      <c r="F27" s="260"/>
      <c r="G27" s="260"/>
      <c r="H27" s="260"/>
      <c r="I27" s="260"/>
      <c r="J27" s="261"/>
    </row>
    <row r="28" spans="2:10" ht="31.15" customHeight="1" x14ac:dyDescent="0.2">
      <c r="B28" s="248" t="s">
        <v>235</v>
      </c>
      <c r="C28" s="249"/>
      <c r="D28" s="249"/>
      <c r="E28" s="249"/>
      <c r="F28" s="249"/>
      <c r="G28" s="249"/>
      <c r="H28" s="249"/>
      <c r="I28" s="249"/>
      <c r="J28" s="250"/>
    </row>
    <row r="29" spans="2:10" ht="18" x14ac:dyDescent="0.2">
      <c r="B29" s="251" t="s">
        <v>8</v>
      </c>
      <c r="C29" s="252"/>
      <c r="D29" s="252"/>
      <c r="E29" s="244" t="s">
        <v>116</v>
      </c>
      <c r="F29" s="244"/>
      <c r="G29" s="244"/>
      <c r="H29" s="244"/>
      <c r="I29" s="244"/>
      <c r="J29" s="245"/>
    </row>
    <row r="30" spans="2:10" x14ac:dyDescent="0.2">
      <c r="B30" s="34"/>
      <c r="C30" s="32"/>
      <c r="D30" s="32"/>
      <c r="E30" s="33"/>
      <c r="F30" s="33"/>
      <c r="G30" s="33"/>
      <c r="H30" s="33"/>
      <c r="I30" s="33"/>
      <c r="J30" s="35"/>
    </row>
    <row r="31" spans="2:10" ht="15.75" thickBot="1" x14ac:dyDescent="0.25">
      <c r="B31" s="34"/>
      <c r="C31" s="32"/>
      <c r="D31" s="32"/>
      <c r="E31" s="33"/>
      <c r="F31" s="33"/>
      <c r="G31" s="33"/>
      <c r="H31" s="33"/>
      <c r="I31" s="33"/>
      <c r="J31" s="35"/>
    </row>
    <row r="32" spans="2:10" ht="18" x14ac:dyDescent="0.25">
      <c r="B32" s="34"/>
      <c r="C32" s="32"/>
      <c r="D32" s="32"/>
      <c r="E32" s="32"/>
      <c r="F32" s="231" t="s">
        <v>9</v>
      </c>
      <c r="G32" s="232"/>
      <c r="H32" s="32"/>
      <c r="I32" s="32"/>
      <c r="J32" s="36"/>
    </row>
    <row r="33" spans="2:10" ht="18" x14ac:dyDescent="0.25">
      <c r="B33" s="34"/>
      <c r="C33" s="32"/>
      <c r="D33" s="32"/>
      <c r="E33" s="32"/>
      <c r="F33" s="47" t="s">
        <v>10</v>
      </c>
      <c r="G33" s="46" t="s">
        <v>11</v>
      </c>
      <c r="H33" s="32"/>
      <c r="I33" s="32"/>
      <c r="J33" s="36"/>
    </row>
    <row r="34" spans="2:10" ht="36" x14ac:dyDescent="0.2">
      <c r="B34" s="34"/>
      <c r="C34" s="32"/>
      <c r="D34" s="32"/>
      <c r="E34" s="32"/>
      <c r="F34" s="97" t="s">
        <v>116</v>
      </c>
      <c r="G34" s="98">
        <v>1</v>
      </c>
      <c r="H34" s="32"/>
      <c r="I34" s="32"/>
      <c r="J34" s="36"/>
    </row>
    <row r="35" spans="2:10" ht="36" x14ac:dyDescent="0.2">
      <c r="B35" s="34"/>
      <c r="C35" s="32"/>
      <c r="D35" s="32"/>
      <c r="E35" s="32"/>
      <c r="F35" s="97" t="s">
        <v>237</v>
      </c>
      <c r="G35" s="98">
        <v>1</v>
      </c>
      <c r="H35" s="32"/>
      <c r="I35" s="32"/>
      <c r="J35" s="36"/>
    </row>
    <row r="36" spans="2:10" ht="18.75" thickBot="1" x14ac:dyDescent="0.25">
      <c r="B36" s="34"/>
      <c r="C36" s="32"/>
      <c r="D36" s="32"/>
      <c r="E36" s="32"/>
      <c r="F36" s="48" t="s">
        <v>12</v>
      </c>
      <c r="G36" s="49">
        <f>G34/G35</f>
        <v>1</v>
      </c>
      <c r="H36" s="32"/>
      <c r="I36" s="32"/>
      <c r="J36" s="36"/>
    </row>
    <row r="37" spans="2:10" x14ac:dyDescent="0.2">
      <c r="B37" s="34"/>
      <c r="C37" s="32"/>
      <c r="D37" s="32"/>
      <c r="E37" s="32"/>
      <c r="F37" s="32"/>
      <c r="G37" s="32"/>
      <c r="H37" s="32"/>
      <c r="I37" s="32"/>
      <c r="J37" s="36"/>
    </row>
    <row r="38" spans="2:10" ht="16.5" thickBot="1" x14ac:dyDescent="0.25">
      <c r="B38" s="235" t="s">
        <v>19</v>
      </c>
      <c r="C38" s="236"/>
      <c r="D38" s="236"/>
      <c r="E38" s="236"/>
      <c r="F38" s="236"/>
      <c r="G38" s="236"/>
      <c r="H38" s="236"/>
      <c r="I38" s="236"/>
      <c r="J38" s="237"/>
    </row>
    <row r="39" spans="2:10" ht="84.75" customHeight="1" thickBot="1" x14ac:dyDescent="0.25">
      <c r="B39" s="272" t="s">
        <v>236</v>
      </c>
      <c r="C39" s="273"/>
      <c r="D39" s="273"/>
      <c r="E39" s="273"/>
      <c r="F39" s="273"/>
      <c r="G39" s="273"/>
      <c r="H39" s="273"/>
      <c r="I39" s="273"/>
      <c r="J39" s="274"/>
    </row>
    <row r="40" spans="2:10" ht="15.75" thickBot="1" x14ac:dyDescent="0.25">
      <c r="B40" s="37"/>
      <c r="C40" s="38"/>
      <c r="D40" s="38"/>
      <c r="E40" s="38"/>
      <c r="F40" s="38"/>
      <c r="G40" s="38"/>
      <c r="H40" s="38"/>
      <c r="I40" s="38"/>
      <c r="J40" s="39"/>
    </row>
    <row r="41" spans="2:10" ht="18" x14ac:dyDescent="0.25">
      <c r="B41" s="37"/>
      <c r="C41" s="38"/>
      <c r="D41" s="38"/>
      <c r="E41" s="40"/>
      <c r="F41" s="231" t="s">
        <v>13</v>
      </c>
      <c r="G41" s="232"/>
      <c r="H41" s="54"/>
      <c r="I41" s="233"/>
      <c r="J41" s="234"/>
    </row>
    <row r="42" spans="2:10" ht="18" x14ac:dyDescent="0.25">
      <c r="B42" s="37"/>
      <c r="C42" s="38"/>
      <c r="D42" s="38"/>
      <c r="E42" s="41"/>
      <c r="F42" s="47" t="s">
        <v>10</v>
      </c>
      <c r="G42" s="46" t="s">
        <v>11</v>
      </c>
      <c r="H42" s="54"/>
      <c r="I42" s="42"/>
      <c r="J42" s="43"/>
    </row>
    <row r="43" spans="2:10" ht="36" x14ac:dyDescent="0.2">
      <c r="B43" s="37"/>
      <c r="C43" s="38"/>
      <c r="D43" s="38"/>
      <c r="E43" s="41"/>
      <c r="F43" s="97" t="s">
        <v>116</v>
      </c>
      <c r="G43" s="98"/>
      <c r="H43" s="44"/>
      <c r="I43" s="45"/>
      <c r="J43" s="39"/>
    </row>
    <row r="44" spans="2:10" ht="36" x14ac:dyDescent="0.2">
      <c r="B44" s="37"/>
      <c r="C44" s="38"/>
      <c r="D44" s="38"/>
      <c r="E44" s="41"/>
      <c r="F44" s="97" t="s">
        <v>237</v>
      </c>
      <c r="G44" s="98"/>
      <c r="H44" s="44"/>
      <c r="I44" s="45"/>
      <c r="J44" s="39"/>
    </row>
    <row r="45" spans="2:10" ht="18.75" thickBot="1" x14ac:dyDescent="0.25">
      <c r="B45" s="37"/>
      <c r="C45" s="38"/>
      <c r="D45" s="38"/>
      <c r="E45" s="38"/>
      <c r="F45" s="48" t="s">
        <v>12</v>
      </c>
      <c r="G45" s="49" t="e">
        <f>G43/G44</f>
        <v>#DIV/0!</v>
      </c>
      <c r="H45" s="38"/>
      <c r="I45" s="38"/>
      <c r="J45" s="39"/>
    </row>
    <row r="46" spans="2:10" x14ac:dyDescent="0.2">
      <c r="B46" s="37"/>
      <c r="C46" s="38"/>
      <c r="D46" s="38"/>
      <c r="E46" s="38"/>
      <c r="F46" s="38"/>
      <c r="G46" s="38"/>
      <c r="H46" s="38"/>
      <c r="I46" s="38"/>
      <c r="J46" s="39"/>
    </row>
    <row r="47" spans="2:10" ht="18" customHeight="1" thickBot="1" x14ac:dyDescent="0.25">
      <c r="B47" s="235" t="s">
        <v>20</v>
      </c>
      <c r="C47" s="236"/>
      <c r="D47" s="236"/>
      <c r="E47" s="236"/>
      <c r="F47" s="236"/>
      <c r="G47" s="236"/>
      <c r="H47" s="236"/>
      <c r="I47" s="236"/>
      <c r="J47" s="237"/>
    </row>
    <row r="48" spans="2:10" ht="66.75" customHeight="1" thickBot="1" x14ac:dyDescent="0.25">
      <c r="B48" s="272"/>
      <c r="C48" s="273"/>
      <c r="D48" s="273"/>
      <c r="E48" s="273"/>
      <c r="F48" s="273"/>
      <c r="G48" s="273"/>
      <c r="H48" s="273"/>
      <c r="I48" s="273"/>
      <c r="J48" s="274"/>
    </row>
    <row r="50" spans="2:10" ht="15" customHeight="1" thickBot="1" x14ac:dyDescent="0.25">
      <c r="B50" s="204" t="s">
        <v>21</v>
      </c>
      <c r="C50" s="205"/>
      <c r="D50" s="205"/>
      <c r="E50" s="205"/>
      <c r="F50" s="205"/>
      <c r="G50" s="205"/>
      <c r="H50" s="205"/>
      <c r="I50" s="205"/>
      <c r="J50" s="206"/>
    </row>
    <row r="51" spans="2:10" ht="38.450000000000003" customHeight="1" thickTop="1" thickBot="1" x14ac:dyDescent="0.25">
      <c r="B51" s="210" t="s">
        <v>117</v>
      </c>
      <c r="C51" s="211"/>
      <c r="D51" s="211"/>
      <c r="E51" s="211"/>
      <c r="F51" s="211"/>
      <c r="G51" s="211"/>
      <c r="H51" s="211"/>
      <c r="I51" s="211"/>
      <c r="J51" s="212"/>
    </row>
    <row r="52" spans="2:10" ht="18.75" thickBot="1" x14ac:dyDescent="0.25">
      <c r="B52" s="213" t="s">
        <v>8</v>
      </c>
      <c r="C52" s="214"/>
      <c r="D52" s="215"/>
      <c r="E52" s="216" t="s">
        <v>118</v>
      </c>
      <c r="F52" s="217"/>
      <c r="G52" s="217"/>
      <c r="H52" s="217"/>
      <c r="I52" s="217"/>
      <c r="J52" s="218"/>
    </row>
    <row r="53" spans="2:10" x14ac:dyDescent="0.2">
      <c r="B53" s="14"/>
      <c r="C53" s="15"/>
      <c r="D53" s="15"/>
      <c r="E53" s="16"/>
      <c r="F53" s="16"/>
      <c r="G53" s="16"/>
      <c r="H53" s="16"/>
      <c r="I53" s="16"/>
      <c r="J53" s="17"/>
    </row>
    <row r="54" spans="2:10" ht="15.75" thickBot="1" x14ac:dyDescent="0.25">
      <c r="B54" s="14"/>
      <c r="C54" s="15"/>
      <c r="D54" s="15"/>
      <c r="E54" s="16"/>
      <c r="F54" s="16"/>
      <c r="G54" s="16"/>
      <c r="H54" s="16"/>
      <c r="I54" s="16"/>
      <c r="J54" s="17"/>
    </row>
    <row r="55" spans="2:10" ht="18.75" thickTop="1" x14ac:dyDescent="0.25">
      <c r="B55" s="14"/>
      <c r="C55" s="15"/>
      <c r="D55" s="15"/>
      <c r="E55" s="15"/>
      <c r="F55" s="200" t="s">
        <v>9</v>
      </c>
      <c r="G55" s="201"/>
      <c r="H55" s="15"/>
      <c r="I55" s="15"/>
      <c r="J55" s="18"/>
    </row>
    <row r="56" spans="2:10" ht="18.75" thickBot="1" x14ac:dyDescent="0.3">
      <c r="B56" s="14"/>
      <c r="C56" s="15"/>
      <c r="D56" s="15"/>
      <c r="E56" s="15"/>
      <c r="F56" s="19" t="s">
        <v>10</v>
      </c>
      <c r="G56" s="20" t="s">
        <v>11</v>
      </c>
      <c r="H56" s="15"/>
      <c r="I56" s="15"/>
      <c r="J56" s="18"/>
    </row>
    <row r="57" spans="2:10" ht="54.75" thickTop="1" x14ac:dyDescent="0.2">
      <c r="B57" s="14"/>
      <c r="C57" s="15"/>
      <c r="D57" s="15"/>
      <c r="E57" s="21"/>
      <c r="F57" s="57" t="s">
        <v>254</v>
      </c>
      <c r="G57" s="22">
        <v>26</v>
      </c>
      <c r="H57" s="15"/>
      <c r="I57" s="15"/>
      <c r="J57" s="18"/>
    </row>
    <row r="58" spans="2:10" ht="36.75" thickBot="1" x14ac:dyDescent="0.25">
      <c r="B58" s="14"/>
      <c r="C58" s="15"/>
      <c r="D58" s="15"/>
      <c r="E58" s="21"/>
      <c r="F58" s="57" t="s">
        <v>255</v>
      </c>
      <c r="G58" s="23">
        <v>30</v>
      </c>
      <c r="H58" s="15"/>
      <c r="I58" s="15"/>
      <c r="J58" s="18"/>
    </row>
    <row r="59" spans="2:10" ht="19.5" thickTop="1" thickBot="1" x14ac:dyDescent="0.25">
      <c r="B59" s="14"/>
      <c r="C59" s="15"/>
      <c r="D59" s="15"/>
      <c r="E59" s="21"/>
      <c r="F59" s="24" t="s">
        <v>12</v>
      </c>
      <c r="G59" s="25">
        <f>G57/G58</f>
        <v>0.8666666666666667</v>
      </c>
      <c r="H59" s="15"/>
      <c r="I59" s="15"/>
      <c r="J59" s="18"/>
    </row>
    <row r="60" spans="2:10" ht="15.75" thickTop="1" x14ac:dyDescent="0.2">
      <c r="B60" s="14"/>
      <c r="C60" s="15"/>
      <c r="D60" s="15"/>
      <c r="E60" s="15"/>
      <c r="F60" s="15"/>
      <c r="G60" s="15"/>
      <c r="H60" s="15"/>
      <c r="I60" s="15"/>
      <c r="J60" s="18"/>
    </row>
    <row r="61" spans="2:10" ht="16.5" thickBot="1" x14ac:dyDescent="0.25">
      <c r="B61" s="219" t="s">
        <v>19</v>
      </c>
      <c r="C61" s="220"/>
      <c r="D61" s="220"/>
      <c r="E61" s="220"/>
      <c r="F61" s="220"/>
      <c r="G61" s="220"/>
      <c r="H61" s="220"/>
      <c r="I61" s="220"/>
      <c r="J61" s="221"/>
    </row>
    <row r="62" spans="2:10" ht="409.5" customHeight="1" thickBot="1" x14ac:dyDescent="0.25">
      <c r="B62" s="312" t="s">
        <v>256</v>
      </c>
      <c r="C62" s="313"/>
      <c r="D62" s="313"/>
      <c r="E62" s="313"/>
      <c r="F62" s="313"/>
      <c r="G62" s="313"/>
      <c r="H62" s="313"/>
      <c r="I62" s="313"/>
      <c r="J62" s="314"/>
    </row>
    <row r="63" spans="2:10" ht="15.75" thickBot="1" x14ac:dyDescent="0.25">
      <c r="B63" s="14"/>
      <c r="C63" s="15"/>
      <c r="D63" s="15"/>
      <c r="E63" s="15"/>
      <c r="F63" s="15"/>
      <c r="G63" s="15"/>
      <c r="H63" s="15"/>
      <c r="I63" s="15"/>
      <c r="J63" s="18"/>
    </row>
    <row r="64" spans="2:10" ht="18.75" thickTop="1" x14ac:dyDescent="0.25">
      <c r="B64" s="14"/>
      <c r="C64" s="15"/>
      <c r="D64" s="15"/>
      <c r="E64" s="26"/>
      <c r="F64" s="200" t="s">
        <v>13</v>
      </c>
      <c r="G64" s="201"/>
      <c r="H64" s="27"/>
      <c r="I64" s="202"/>
      <c r="J64" s="203"/>
    </row>
    <row r="65" spans="2:10" ht="18.75" thickBot="1" x14ac:dyDescent="0.3">
      <c r="B65" s="14"/>
      <c r="C65" s="15"/>
      <c r="D65" s="15"/>
      <c r="E65" s="21"/>
      <c r="F65" s="19" t="s">
        <v>10</v>
      </c>
      <c r="G65" s="20" t="s">
        <v>11</v>
      </c>
      <c r="H65" s="27"/>
      <c r="I65" s="28"/>
      <c r="J65" s="29"/>
    </row>
    <row r="66" spans="2:10" ht="54.75" thickTop="1" x14ac:dyDescent="0.2">
      <c r="B66" s="14"/>
      <c r="C66" s="15"/>
      <c r="D66" s="15"/>
      <c r="E66" s="21"/>
      <c r="F66" s="57" t="s">
        <v>254</v>
      </c>
      <c r="G66" s="22"/>
      <c r="H66" s="30"/>
      <c r="I66" s="31"/>
      <c r="J66" s="18"/>
    </row>
    <row r="67" spans="2:10" ht="36.75" thickBot="1" x14ac:dyDescent="0.25">
      <c r="B67" s="14"/>
      <c r="C67" s="15"/>
      <c r="D67" s="15"/>
      <c r="E67" s="21"/>
      <c r="F67" s="57" t="s">
        <v>255</v>
      </c>
      <c r="G67" s="23"/>
      <c r="H67" s="30"/>
      <c r="I67" s="31"/>
      <c r="J67" s="18"/>
    </row>
    <row r="68" spans="2:10" ht="19.5" thickTop="1" thickBot="1" x14ac:dyDescent="0.25">
      <c r="B68" s="14"/>
      <c r="C68" s="15"/>
      <c r="D68" s="15"/>
      <c r="E68" s="15"/>
      <c r="F68" s="24" t="s">
        <v>12</v>
      </c>
      <c r="G68" s="25" t="e">
        <f>G66/G67</f>
        <v>#DIV/0!</v>
      </c>
      <c r="H68" s="15"/>
      <c r="I68" s="15"/>
      <c r="J68" s="18"/>
    </row>
    <row r="69" spans="2:10" ht="15.75" thickTop="1" x14ac:dyDescent="0.2">
      <c r="B69" s="14"/>
      <c r="C69" s="15"/>
      <c r="D69" s="15"/>
      <c r="E69" s="15"/>
      <c r="F69" s="15"/>
      <c r="G69" s="15"/>
      <c r="H69" s="15"/>
      <c r="I69" s="15"/>
      <c r="J69" s="18"/>
    </row>
    <row r="70" spans="2:10" ht="18.75" thickBot="1" x14ac:dyDescent="0.25">
      <c r="B70" s="219" t="s">
        <v>20</v>
      </c>
      <c r="C70" s="246"/>
      <c r="D70" s="246"/>
      <c r="E70" s="246"/>
      <c r="F70" s="246"/>
      <c r="G70" s="246"/>
      <c r="H70" s="246"/>
      <c r="I70" s="246"/>
      <c r="J70" s="247"/>
    </row>
    <row r="71" spans="2:10" ht="81.75" customHeight="1" thickBot="1" x14ac:dyDescent="0.25">
      <c r="B71" s="312"/>
      <c r="C71" s="313"/>
      <c r="D71" s="313"/>
      <c r="E71" s="313"/>
      <c r="F71" s="313"/>
      <c r="G71" s="313"/>
      <c r="H71" s="313"/>
      <c r="I71" s="313"/>
      <c r="J71" s="314"/>
    </row>
    <row r="72" spans="2:10" ht="15.75" thickBot="1" x14ac:dyDescent="0.25"/>
    <row r="73" spans="2:10" ht="15" customHeight="1" x14ac:dyDescent="0.2">
      <c r="B73" s="259" t="s">
        <v>22</v>
      </c>
      <c r="C73" s="260"/>
      <c r="D73" s="260"/>
      <c r="E73" s="260"/>
      <c r="F73" s="260"/>
      <c r="G73" s="260"/>
      <c r="H73" s="260"/>
      <c r="I73" s="260"/>
      <c r="J73" s="261"/>
    </row>
    <row r="74" spans="2:10" ht="31.15" customHeight="1" x14ac:dyDescent="0.2">
      <c r="B74" s="248" t="s">
        <v>119</v>
      </c>
      <c r="C74" s="249"/>
      <c r="D74" s="249"/>
      <c r="E74" s="249"/>
      <c r="F74" s="249"/>
      <c r="G74" s="249"/>
      <c r="H74" s="249"/>
      <c r="I74" s="249"/>
      <c r="J74" s="250"/>
    </row>
    <row r="75" spans="2:10" ht="18" x14ac:dyDescent="0.2">
      <c r="B75" s="251" t="s">
        <v>8</v>
      </c>
      <c r="C75" s="252"/>
      <c r="D75" s="252"/>
      <c r="E75" s="244" t="s">
        <v>118</v>
      </c>
      <c r="F75" s="244"/>
      <c r="G75" s="244"/>
      <c r="H75" s="244"/>
      <c r="I75" s="244"/>
      <c r="J75" s="245"/>
    </row>
    <row r="76" spans="2:10" x14ac:dyDescent="0.2">
      <c r="B76" s="34"/>
      <c r="C76" s="32"/>
      <c r="D76" s="32"/>
      <c r="E76" s="33"/>
      <c r="F76" s="33"/>
      <c r="G76" s="33"/>
      <c r="H76" s="33"/>
      <c r="I76" s="33"/>
      <c r="J76" s="35"/>
    </row>
    <row r="77" spans="2:10" ht="15.75" thickBot="1" x14ac:dyDescent="0.25">
      <c r="B77" s="34"/>
      <c r="C77" s="32"/>
      <c r="D77" s="32"/>
      <c r="E77" s="33"/>
      <c r="F77" s="33"/>
      <c r="G77" s="33"/>
      <c r="H77" s="33"/>
      <c r="I77" s="33"/>
      <c r="J77" s="35"/>
    </row>
    <row r="78" spans="2:10" ht="18" x14ac:dyDescent="0.25">
      <c r="B78" s="34"/>
      <c r="C78" s="32"/>
      <c r="D78" s="32"/>
      <c r="E78" s="32"/>
      <c r="F78" s="231" t="s">
        <v>9</v>
      </c>
      <c r="G78" s="232"/>
      <c r="H78" s="32"/>
      <c r="I78" s="32"/>
      <c r="J78" s="36"/>
    </row>
    <row r="79" spans="2:10" ht="18.75" thickBot="1" x14ac:dyDescent="0.3">
      <c r="B79" s="34"/>
      <c r="C79" s="32"/>
      <c r="D79" s="32"/>
      <c r="E79" s="32"/>
      <c r="F79" s="47" t="s">
        <v>10</v>
      </c>
      <c r="G79" s="46" t="s">
        <v>11</v>
      </c>
      <c r="H79" s="32"/>
      <c r="I79" s="32"/>
      <c r="J79" s="36"/>
    </row>
    <row r="80" spans="2:10" ht="36" x14ac:dyDescent="0.2">
      <c r="B80" s="34"/>
      <c r="C80" s="32"/>
      <c r="D80" s="32"/>
      <c r="E80" s="32"/>
      <c r="F80" s="50" t="s">
        <v>257</v>
      </c>
      <c r="G80" s="51">
        <v>4</v>
      </c>
      <c r="H80" s="32"/>
      <c r="I80" s="32"/>
      <c r="J80" s="36"/>
    </row>
    <row r="81" spans="2:10" ht="36.75" thickBot="1" x14ac:dyDescent="0.25">
      <c r="B81" s="34"/>
      <c r="C81" s="32"/>
      <c r="D81" s="32"/>
      <c r="E81" s="32"/>
      <c r="F81" s="52" t="s">
        <v>258</v>
      </c>
      <c r="G81" s="53">
        <v>4</v>
      </c>
      <c r="H81" s="32"/>
      <c r="I81" s="32"/>
      <c r="J81" s="36"/>
    </row>
    <row r="82" spans="2:10" ht="18.75" thickBot="1" x14ac:dyDescent="0.25">
      <c r="B82" s="34"/>
      <c r="C82" s="32"/>
      <c r="D82" s="32"/>
      <c r="E82" s="32"/>
      <c r="F82" s="48" t="s">
        <v>12</v>
      </c>
      <c r="G82" s="49">
        <f>G80/G81</f>
        <v>1</v>
      </c>
      <c r="H82" s="32"/>
      <c r="I82" s="32"/>
      <c r="J82" s="36"/>
    </row>
    <row r="83" spans="2:10" x14ac:dyDescent="0.2">
      <c r="B83" s="34"/>
      <c r="C83" s="32"/>
      <c r="D83" s="32"/>
      <c r="E83" s="32"/>
      <c r="F83" s="32"/>
      <c r="G83" s="32"/>
      <c r="H83" s="32"/>
      <c r="I83" s="32"/>
      <c r="J83" s="36"/>
    </row>
    <row r="84" spans="2:10" ht="16.5" thickBot="1" x14ac:dyDescent="0.25">
      <c r="B84" s="318" t="s">
        <v>19</v>
      </c>
      <c r="C84" s="319"/>
      <c r="D84" s="319"/>
      <c r="E84" s="319"/>
      <c r="F84" s="319"/>
      <c r="G84" s="319"/>
      <c r="H84" s="319"/>
      <c r="I84" s="319"/>
      <c r="J84" s="320"/>
    </row>
    <row r="85" spans="2:10" ht="224.25" customHeight="1" thickBot="1" x14ac:dyDescent="0.25">
      <c r="B85" s="315" t="s">
        <v>259</v>
      </c>
      <c r="C85" s="316"/>
      <c r="D85" s="316"/>
      <c r="E85" s="316"/>
      <c r="F85" s="316"/>
      <c r="G85" s="316"/>
      <c r="H85" s="316"/>
      <c r="I85" s="316"/>
      <c r="J85" s="317"/>
    </row>
    <row r="86" spans="2:10" ht="15.75" thickBot="1" x14ac:dyDescent="0.25">
      <c r="B86" s="37"/>
      <c r="C86" s="38"/>
      <c r="D86" s="38"/>
      <c r="E86" s="38"/>
      <c r="F86" s="38"/>
      <c r="G86" s="38"/>
      <c r="H86" s="38"/>
      <c r="I86" s="38"/>
      <c r="J86" s="39"/>
    </row>
    <row r="87" spans="2:10" ht="18" x14ac:dyDescent="0.25">
      <c r="B87" s="37"/>
      <c r="C87" s="38"/>
      <c r="D87" s="38"/>
      <c r="E87" s="40"/>
      <c r="F87" s="231" t="s">
        <v>13</v>
      </c>
      <c r="G87" s="232"/>
      <c r="H87" s="54"/>
      <c r="I87" s="233"/>
      <c r="J87" s="234"/>
    </row>
    <row r="88" spans="2:10" ht="18.75" thickBot="1" x14ac:dyDescent="0.3">
      <c r="B88" s="37"/>
      <c r="C88" s="38"/>
      <c r="D88" s="38"/>
      <c r="E88" s="41"/>
      <c r="F88" s="47" t="s">
        <v>10</v>
      </c>
      <c r="G88" s="46" t="s">
        <v>11</v>
      </c>
      <c r="H88" s="54"/>
      <c r="I88" s="42"/>
      <c r="J88" s="43"/>
    </row>
    <row r="89" spans="2:10" ht="18" x14ac:dyDescent="0.2">
      <c r="B89" s="37"/>
      <c r="C89" s="38"/>
      <c r="D89" s="38"/>
      <c r="E89" s="41"/>
      <c r="F89" s="50" t="s">
        <v>114</v>
      </c>
      <c r="G89" s="51"/>
      <c r="H89" s="44"/>
      <c r="I89" s="45"/>
      <c r="J89" s="39"/>
    </row>
    <row r="90" spans="2:10" ht="18.75" thickBot="1" x14ac:dyDescent="0.25">
      <c r="B90" s="37"/>
      <c r="C90" s="38"/>
      <c r="D90" s="38"/>
      <c r="E90" s="41"/>
      <c r="F90" s="52" t="s">
        <v>118</v>
      </c>
      <c r="G90" s="53"/>
      <c r="H90" s="44"/>
      <c r="I90" s="45"/>
      <c r="J90" s="39"/>
    </row>
    <row r="91" spans="2:10" ht="18.75" thickBot="1" x14ac:dyDescent="0.25">
      <c r="B91" s="37"/>
      <c r="C91" s="38"/>
      <c r="D91" s="38"/>
      <c r="E91" s="38"/>
      <c r="F91" s="48" t="s">
        <v>12</v>
      </c>
      <c r="G91" s="49">
        <f>IF(G89,G90/G89,0)</f>
        <v>0</v>
      </c>
      <c r="H91" s="38"/>
      <c r="I91" s="38"/>
      <c r="J91" s="39"/>
    </row>
    <row r="92" spans="2:10" x14ac:dyDescent="0.2">
      <c r="B92" s="37"/>
      <c r="C92" s="38"/>
      <c r="D92" s="38"/>
      <c r="E92" s="38"/>
      <c r="F92" s="38"/>
      <c r="G92" s="38"/>
      <c r="H92" s="38"/>
      <c r="I92" s="38"/>
      <c r="J92" s="39"/>
    </row>
    <row r="93" spans="2:10" ht="18" customHeight="1" thickBot="1" x14ac:dyDescent="0.25">
      <c r="B93" s="318" t="s">
        <v>20</v>
      </c>
      <c r="C93" s="319"/>
      <c r="D93" s="319"/>
      <c r="E93" s="319"/>
      <c r="F93" s="319"/>
      <c r="G93" s="319"/>
      <c r="H93" s="319"/>
      <c r="I93" s="319"/>
      <c r="J93" s="320"/>
    </row>
    <row r="94" spans="2:10" ht="66.75" customHeight="1" thickBot="1" x14ac:dyDescent="0.25">
      <c r="B94" s="384"/>
      <c r="C94" s="208"/>
      <c r="D94" s="208"/>
      <c r="E94" s="208"/>
      <c r="F94" s="208"/>
      <c r="G94" s="208"/>
      <c r="H94" s="208"/>
      <c r="I94" s="208"/>
      <c r="J94" s="209"/>
    </row>
    <row r="96" spans="2:10" ht="15" customHeight="1" thickBot="1" x14ac:dyDescent="0.25">
      <c r="B96" s="204" t="s">
        <v>23</v>
      </c>
      <c r="C96" s="205"/>
      <c r="D96" s="205"/>
      <c r="E96" s="205"/>
      <c r="F96" s="205"/>
      <c r="G96" s="205"/>
      <c r="H96" s="205"/>
      <c r="I96" s="205"/>
      <c r="J96" s="206"/>
    </row>
    <row r="97" spans="2:10" ht="38.450000000000003" customHeight="1" thickTop="1" thickBot="1" x14ac:dyDescent="0.25">
      <c r="B97" s="210" t="s">
        <v>120</v>
      </c>
      <c r="C97" s="211"/>
      <c r="D97" s="211"/>
      <c r="E97" s="211"/>
      <c r="F97" s="211"/>
      <c r="G97" s="211"/>
      <c r="H97" s="211"/>
      <c r="I97" s="211"/>
      <c r="J97" s="212"/>
    </row>
    <row r="98" spans="2:10" ht="18.75" thickBot="1" x14ac:dyDescent="0.25">
      <c r="B98" s="213" t="s">
        <v>8</v>
      </c>
      <c r="C98" s="214"/>
      <c r="D98" s="215"/>
      <c r="E98" s="216" t="s">
        <v>118</v>
      </c>
      <c r="F98" s="217"/>
      <c r="G98" s="217"/>
      <c r="H98" s="217"/>
      <c r="I98" s="217"/>
      <c r="J98" s="218"/>
    </row>
    <row r="99" spans="2:10" x14ac:dyDescent="0.2">
      <c r="B99" s="14"/>
      <c r="C99" s="15"/>
      <c r="D99" s="15"/>
      <c r="E99" s="16"/>
      <c r="F99" s="16"/>
      <c r="G99" s="16"/>
      <c r="H99" s="16"/>
      <c r="I99" s="16"/>
      <c r="J99" s="17"/>
    </row>
    <row r="100" spans="2:10" ht="15.75" thickBot="1" x14ac:dyDescent="0.25">
      <c r="B100" s="14"/>
      <c r="C100" s="15"/>
      <c r="D100" s="15"/>
      <c r="E100" s="16"/>
      <c r="F100" s="16"/>
      <c r="G100" s="16"/>
      <c r="H100" s="16"/>
      <c r="I100" s="16"/>
      <c r="J100" s="17"/>
    </row>
    <row r="101" spans="2:10" ht="18.75" thickTop="1" x14ac:dyDescent="0.25">
      <c r="B101" s="14"/>
      <c r="C101" s="15"/>
      <c r="D101" s="15"/>
      <c r="E101" s="15"/>
      <c r="F101" s="200" t="s">
        <v>9</v>
      </c>
      <c r="G101" s="201"/>
      <c r="H101" s="15"/>
      <c r="I101" s="15"/>
      <c r="J101" s="18"/>
    </row>
    <row r="102" spans="2:10" ht="18.75" thickBot="1" x14ac:dyDescent="0.3">
      <c r="B102" s="14"/>
      <c r="C102" s="15"/>
      <c r="D102" s="15"/>
      <c r="E102" s="15"/>
      <c r="F102" s="19" t="s">
        <v>10</v>
      </c>
      <c r="G102" s="20" t="s">
        <v>11</v>
      </c>
      <c r="H102" s="15"/>
      <c r="I102" s="15"/>
      <c r="J102" s="18"/>
    </row>
    <row r="103" spans="2:10" ht="18.75" thickTop="1" x14ac:dyDescent="0.2">
      <c r="B103" s="14"/>
      <c r="C103" s="15"/>
      <c r="D103" s="15"/>
      <c r="E103" s="21"/>
      <c r="F103" s="57" t="s">
        <v>114</v>
      </c>
      <c r="G103" s="22">
        <v>6</v>
      </c>
      <c r="H103" s="15"/>
      <c r="I103" s="15"/>
      <c r="J103" s="18"/>
    </row>
    <row r="104" spans="2:10" ht="18.75" thickBot="1" x14ac:dyDescent="0.25">
      <c r="B104" s="14"/>
      <c r="C104" s="15"/>
      <c r="D104" s="15"/>
      <c r="E104" s="21"/>
      <c r="F104" s="58" t="s">
        <v>118</v>
      </c>
      <c r="G104" s="23">
        <v>6</v>
      </c>
      <c r="H104" s="15"/>
      <c r="I104" s="15"/>
      <c r="J104" s="18"/>
    </row>
    <row r="105" spans="2:10" ht="19.5" thickTop="1" thickBot="1" x14ac:dyDescent="0.25">
      <c r="B105" s="14"/>
      <c r="C105" s="15"/>
      <c r="D105" s="15"/>
      <c r="E105" s="21"/>
      <c r="F105" s="24" t="s">
        <v>12</v>
      </c>
      <c r="G105" s="25">
        <f>IF(G103,G104/G103,0)</f>
        <v>1</v>
      </c>
      <c r="H105" s="15"/>
      <c r="I105" s="15"/>
      <c r="J105" s="18"/>
    </row>
    <row r="106" spans="2:10" ht="15.75" thickTop="1" x14ac:dyDescent="0.2">
      <c r="B106" s="14"/>
      <c r="C106" s="15"/>
      <c r="D106" s="15"/>
      <c r="E106" s="15"/>
      <c r="F106" s="15"/>
      <c r="G106" s="15"/>
      <c r="H106" s="15"/>
      <c r="I106" s="15"/>
      <c r="J106" s="18"/>
    </row>
    <row r="107" spans="2:10" ht="16.5" thickBot="1" x14ac:dyDescent="0.25">
      <c r="B107" s="219" t="s">
        <v>19</v>
      </c>
      <c r="C107" s="220"/>
      <c r="D107" s="220"/>
      <c r="E107" s="220"/>
      <c r="F107" s="220"/>
      <c r="G107" s="220"/>
      <c r="H107" s="220"/>
      <c r="I107" s="220"/>
      <c r="J107" s="221"/>
    </row>
    <row r="108" spans="2:10" ht="126.75" customHeight="1" thickBot="1" x14ac:dyDescent="0.25">
      <c r="B108" s="384" t="s">
        <v>260</v>
      </c>
      <c r="C108" s="208"/>
      <c r="D108" s="208"/>
      <c r="E108" s="208"/>
      <c r="F108" s="208"/>
      <c r="G108" s="208"/>
      <c r="H108" s="208"/>
      <c r="I108" s="208"/>
      <c r="J108" s="209"/>
    </row>
    <row r="109" spans="2:10" ht="15.75" thickBot="1" x14ac:dyDescent="0.25">
      <c r="B109" s="14"/>
      <c r="C109" s="15"/>
      <c r="D109" s="15"/>
      <c r="E109" s="15"/>
      <c r="F109" s="15"/>
      <c r="G109" s="15"/>
      <c r="H109" s="15"/>
      <c r="I109" s="15"/>
      <c r="J109" s="18"/>
    </row>
    <row r="110" spans="2:10" ht="18.75" thickTop="1" x14ac:dyDescent="0.25">
      <c r="B110" s="14"/>
      <c r="C110" s="15"/>
      <c r="D110" s="15"/>
      <c r="E110" s="26"/>
      <c r="F110" s="200" t="s">
        <v>13</v>
      </c>
      <c r="G110" s="201"/>
      <c r="H110" s="27"/>
      <c r="I110" s="202"/>
      <c r="J110" s="203"/>
    </row>
    <row r="111" spans="2:10" ht="18.75" thickBot="1" x14ac:dyDescent="0.3">
      <c r="B111" s="14"/>
      <c r="C111" s="15"/>
      <c r="D111" s="15"/>
      <c r="E111" s="21"/>
      <c r="F111" s="19" t="s">
        <v>10</v>
      </c>
      <c r="G111" s="20" t="s">
        <v>11</v>
      </c>
      <c r="H111" s="27"/>
      <c r="I111" s="28"/>
      <c r="J111" s="29"/>
    </row>
    <row r="112" spans="2:10" ht="18.75" thickTop="1" x14ac:dyDescent="0.2">
      <c r="B112" s="14"/>
      <c r="C112" s="15"/>
      <c r="D112" s="15"/>
      <c r="E112" s="21"/>
      <c r="F112" s="57" t="s">
        <v>114</v>
      </c>
      <c r="G112" s="22"/>
      <c r="H112" s="30"/>
      <c r="I112" s="31"/>
      <c r="J112" s="18"/>
    </row>
    <row r="113" spans="2:10" ht="18.75" thickBot="1" x14ac:dyDescent="0.25">
      <c r="B113" s="14"/>
      <c r="C113" s="15"/>
      <c r="D113" s="15"/>
      <c r="E113" s="21"/>
      <c r="F113" s="58" t="s">
        <v>118</v>
      </c>
      <c r="G113" s="23"/>
      <c r="H113" s="30"/>
      <c r="I113" s="31"/>
      <c r="J113" s="18"/>
    </row>
    <row r="114" spans="2:10" ht="19.5" thickTop="1" thickBot="1" x14ac:dyDescent="0.25">
      <c r="B114" s="14"/>
      <c r="C114" s="15"/>
      <c r="D114" s="15"/>
      <c r="E114" s="15"/>
      <c r="F114" s="24" t="s">
        <v>12</v>
      </c>
      <c r="G114" s="25">
        <f>IF(G112,G113/G112,0)</f>
        <v>0</v>
      </c>
      <c r="H114" s="15"/>
      <c r="I114" s="15"/>
      <c r="J114" s="18"/>
    </row>
    <row r="115" spans="2:10" ht="15.75" thickTop="1" x14ac:dyDescent="0.2">
      <c r="B115" s="14"/>
      <c r="C115" s="15"/>
      <c r="D115" s="15"/>
      <c r="E115" s="15"/>
      <c r="F115" s="15"/>
      <c r="G115" s="15"/>
      <c r="H115" s="15"/>
      <c r="I115" s="15"/>
      <c r="J115" s="18"/>
    </row>
    <row r="116" spans="2:10" ht="18.75" thickBot="1" x14ac:dyDescent="0.25">
      <c r="B116" s="219" t="s">
        <v>20</v>
      </c>
      <c r="C116" s="246"/>
      <c r="D116" s="246"/>
      <c r="E116" s="246"/>
      <c r="F116" s="246"/>
      <c r="G116" s="246"/>
      <c r="H116" s="246"/>
      <c r="I116" s="246"/>
      <c r="J116" s="247"/>
    </row>
    <row r="117" spans="2:10" ht="54.75" customHeight="1" thickBot="1" x14ac:dyDescent="0.25">
      <c r="B117" s="384"/>
      <c r="C117" s="208"/>
      <c r="D117" s="208"/>
      <c r="E117" s="208"/>
      <c r="F117" s="208"/>
      <c r="G117" s="208"/>
      <c r="H117" s="208"/>
      <c r="I117" s="208"/>
      <c r="J117" s="209"/>
    </row>
    <row r="119" spans="2:10" ht="15" hidden="1" customHeight="1" x14ac:dyDescent="0.2">
      <c r="B119" s="259" t="s">
        <v>24</v>
      </c>
      <c r="C119" s="260"/>
      <c r="D119" s="260"/>
      <c r="E119" s="260"/>
      <c r="F119" s="260"/>
      <c r="G119" s="260"/>
      <c r="H119" s="260"/>
      <c r="I119" s="260"/>
      <c r="J119" s="261"/>
    </row>
    <row r="120" spans="2:10" s="99" customFormat="1" ht="31.15" hidden="1" customHeight="1" x14ac:dyDescent="0.2">
      <c r="B120" s="321" t="s">
        <v>121</v>
      </c>
      <c r="C120" s="322"/>
      <c r="D120" s="322"/>
      <c r="E120" s="322"/>
      <c r="F120" s="322"/>
      <c r="G120" s="322"/>
      <c r="H120" s="322"/>
      <c r="I120" s="322"/>
      <c r="J120" s="323"/>
    </row>
    <row r="121" spans="2:10" s="99" customFormat="1" ht="18" hidden="1" x14ac:dyDescent="0.2">
      <c r="B121" s="324" t="s">
        <v>8</v>
      </c>
      <c r="C121" s="325"/>
      <c r="D121" s="325"/>
      <c r="E121" s="326" t="s">
        <v>118</v>
      </c>
      <c r="F121" s="326"/>
      <c r="G121" s="326"/>
      <c r="H121" s="326"/>
      <c r="I121" s="326"/>
      <c r="J121" s="327"/>
    </row>
    <row r="122" spans="2:10" s="99" customFormat="1" hidden="1" x14ac:dyDescent="0.2">
      <c r="B122" s="100"/>
      <c r="C122" s="101"/>
      <c r="D122" s="101"/>
      <c r="E122" s="102"/>
      <c r="F122" s="102"/>
      <c r="G122" s="102"/>
      <c r="H122" s="102"/>
      <c r="I122" s="102"/>
      <c r="J122" s="103"/>
    </row>
    <row r="123" spans="2:10" s="99" customFormat="1" ht="15.75" hidden="1" thickBot="1" x14ac:dyDescent="0.25">
      <c r="B123" s="100"/>
      <c r="C123" s="101"/>
      <c r="D123" s="101"/>
      <c r="E123" s="102"/>
      <c r="F123" s="102"/>
      <c r="G123" s="102"/>
      <c r="H123" s="102"/>
      <c r="I123" s="102"/>
      <c r="J123" s="103"/>
    </row>
    <row r="124" spans="2:10" s="99" customFormat="1" ht="18" hidden="1" x14ac:dyDescent="0.25">
      <c r="B124" s="100"/>
      <c r="C124" s="101"/>
      <c r="D124" s="101"/>
      <c r="E124" s="101"/>
      <c r="F124" s="349" t="s">
        <v>9</v>
      </c>
      <c r="G124" s="350"/>
      <c r="H124" s="101"/>
      <c r="I124" s="101"/>
      <c r="J124" s="104"/>
    </row>
    <row r="125" spans="2:10" s="99" customFormat="1" ht="18.75" hidden="1" thickBot="1" x14ac:dyDescent="0.3">
      <c r="B125" s="100"/>
      <c r="C125" s="101"/>
      <c r="D125" s="101"/>
      <c r="E125" s="101"/>
      <c r="F125" s="105" t="s">
        <v>10</v>
      </c>
      <c r="G125" s="106" t="s">
        <v>11</v>
      </c>
      <c r="H125" s="101"/>
      <c r="I125" s="101"/>
      <c r="J125" s="104"/>
    </row>
    <row r="126" spans="2:10" s="99" customFormat="1" ht="18" hidden="1" x14ac:dyDescent="0.2">
      <c r="B126" s="100"/>
      <c r="C126" s="101"/>
      <c r="D126" s="101"/>
      <c r="E126" s="101"/>
      <c r="F126" s="107" t="s">
        <v>114</v>
      </c>
      <c r="G126" s="108"/>
      <c r="H126" s="101"/>
      <c r="I126" s="101"/>
      <c r="J126" s="104"/>
    </row>
    <row r="127" spans="2:10" s="99" customFormat="1" ht="18.75" hidden="1" thickBot="1" x14ac:dyDescent="0.25">
      <c r="B127" s="100"/>
      <c r="C127" s="101"/>
      <c r="D127" s="101"/>
      <c r="E127" s="101"/>
      <c r="F127" s="109" t="s">
        <v>118</v>
      </c>
      <c r="G127" s="110"/>
      <c r="H127" s="101"/>
      <c r="I127" s="101"/>
      <c r="J127" s="104"/>
    </row>
    <row r="128" spans="2:10" s="99" customFormat="1" ht="18.75" hidden="1" thickBot="1" x14ac:dyDescent="0.25">
      <c r="B128" s="100"/>
      <c r="C128" s="101"/>
      <c r="D128" s="101"/>
      <c r="E128" s="101"/>
      <c r="F128" s="111" t="s">
        <v>12</v>
      </c>
      <c r="G128" s="112">
        <f>IF(G126,G127/G126,0)</f>
        <v>0</v>
      </c>
      <c r="H128" s="101"/>
      <c r="I128" s="101"/>
      <c r="J128" s="104"/>
    </row>
    <row r="129" spans="2:10" s="99" customFormat="1" hidden="1" x14ac:dyDescent="0.2">
      <c r="B129" s="100"/>
      <c r="C129" s="101"/>
      <c r="D129" s="101"/>
      <c r="E129" s="101"/>
      <c r="F129" s="101"/>
      <c r="G129" s="101"/>
      <c r="H129" s="101"/>
      <c r="I129" s="101"/>
      <c r="J129" s="104"/>
    </row>
    <row r="130" spans="2:10" s="99" customFormat="1" ht="15.75" hidden="1" x14ac:dyDescent="0.2">
      <c r="B130" s="328" t="s">
        <v>19</v>
      </c>
      <c r="C130" s="329"/>
      <c r="D130" s="329"/>
      <c r="E130" s="329"/>
      <c r="F130" s="329"/>
      <c r="G130" s="329"/>
      <c r="H130" s="329"/>
      <c r="I130" s="329"/>
      <c r="J130" s="330"/>
    </row>
    <row r="131" spans="2:10" s="99" customFormat="1" hidden="1" x14ac:dyDescent="0.2">
      <c r="B131" s="351"/>
      <c r="C131" s="352"/>
      <c r="D131" s="352"/>
      <c r="E131" s="352"/>
      <c r="F131" s="352"/>
      <c r="G131" s="352"/>
      <c r="H131" s="352"/>
      <c r="I131" s="352"/>
      <c r="J131" s="353"/>
    </row>
    <row r="132" spans="2:10" s="99" customFormat="1" hidden="1" x14ac:dyDescent="0.2">
      <c r="B132" s="351"/>
      <c r="C132" s="352"/>
      <c r="D132" s="352"/>
      <c r="E132" s="352"/>
      <c r="F132" s="352"/>
      <c r="G132" s="352"/>
      <c r="H132" s="352"/>
      <c r="I132" s="352"/>
      <c r="J132" s="353"/>
    </row>
    <row r="133" spans="2:10" s="99" customFormat="1" hidden="1" x14ac:dyDescent="0.2">
      <c r="B133" s="351"/>
      <c r="C133" s="352"/>
      <c r="D133" s="352"/>
      <c r="E133" s="352"/>
      <c r="F133" s="352"/>
      <c r="G133" s="352"/>
      <c r="H133" s="352"/>
      <c r="I133" s="352"/>
      <c r="J133" s="353"/>
    </row>
    <row r="134" spans="2:10" s="99" customFormat="1" hidden="1" x14ac:dyDescent="0.2">
      <c r="B134" s="351"/>
      <c r="C134" s="352"/>
      <c r="D134" s="352"/>
      <c r="E134" s="352"/>
      <c r="F134" s="352"/>
      <c r="G134" s="352"/>
      <c r="H134" s="352"/>
      <c r="I134" s="352"/>
      <c r="J134" s="353"/>
    </row>
    <row r="135" spans="2:10" s="99" customFormat="1" hidden="1" x14ac:dyDescent="0.2">
      <c r="B135" s="351"/>
      <c r="C135" s="352"/>
      <c r="D135" s="352"/>
      <c r="E135" s="352"/>
      <c r="F135" s="352"/>
      <c r="G135" s="352"/>
      <c r="H135" s="352"/>
      <c r="I135" s="352"/>
      <c r="J135" s="353"/>
    </row>
    <row r="136" spans="2:10" s="99" customFormat="1" hidden="1" x14ac:dyDescent="0.2">
      <c r="B136" s="351"/>
      <c r="C136" s="352"/>
      <c r="D136" s="352"/>
      <c r="E136" s="352"/>
      <c r="F136" s="352"/>
      <c r="G136" s="352"/>
      <c r="H136" s="352"/>
      <c r="I136" s="352"/>
      <c r="J136" s="353"/>
    </row>
    <row r="137" spans="2:10" s="99" customFormat="1" hidden="1" x14ac:dyDescent="0.2">
      <c r="B137" s="351"/>
      <c r="C137" s="352"/>
      <c r="D137" s="352"/>
      <c r="E137" s="352"/>
      <c r="F137" s="352"/>
      <c r="G137" s="352"/>
      <c r="H137" s="352"/>
      <c r="I137" s="352"/>
      <c r="J137" s="353"/>
    </row>
    <row r="138" spans="2:10" s="99" customFormat="1" hidden="1" x14ac:dyDescent="0.2">
      <c r="B138" s="351"/>
      <c r="C138" s="352"/>
      <c r="D138" s="352"/>
      <c r="E138" s="352"/>
      <c r="F138" s="352"/>
      <c r="G138" s="352"/>
      <c r="H138" s="352"/>
      <c r="I138" s="352"/>
      <c r="J138" s="353"/>
    </row>
    <row r="139" spans="2:10" s="99" customFormat="1" hidden="1" x14ac:dyDescent="0.2">
      <c r="B139" s="351"/>
      <c r="C139" s="352"/>
      <c r="D139" s="352"/>
      <c r="E139" s="352"/>
      <c r="F139" s="352"/>
      <c r="G139" s="352"/>
      <c r="H139" s="352"/>
      <c r="I139" s="352"/>
      <c r="J139" s="353"/>
    </row>
    <row r="140" spans="2:10" s="99" customFormat="1" ht="15.75" hidden="1" thickBot="1" x14ac:dyDescent="0.25">
      <c r="B140" s="113"/>
      <c r="C140" s="114"/>
      <c r="D140" s="114"/>
      <c r="E140" s="114"/>
      <c r="F140" s="114"/>
      <c r="G140" s="114"/>
      <c r="H140" s="114"/>
      <c r="I140" s="114"/>
      <c r="J140" s="115"/>
    </row>
    <row r="141" spans="2:10" s="99" customFormat="1" ht="18" hidden="1" x14ac:dyDescent="0.25">
      <c r="B141" s="113"/>
      <c r="C141" s="114"/>
      <c r="D141" s="114"/>
      <c r="E141" s="116"/>
      <c r="F141" s="349" t="s">
        <v>13</v>
      </c>
      <c r="G141" s="350"/>
      <c r="H141" s="117"/>
      <c r="I141" s="354"/>
      <c r="J141" s="355"/>
    </row>
    <row r="142" spans="2:10" s="99" customFormat="1" ht="18.75" hidden="1" thickBot="1" x14ac:dyDescent="0.3">
      <c r="B142" s="113"/>
      <c r="C142" s="114"/>
      <c r="D142" s="114"/>
      <c r="E142" s="118"/>
      <c r="F142" s="105" t="s">
        <v>10</v>
      </c>
      <c r="G142" s="106" t="s">
        <v>11</v>
      </c>
      <c r="H142" s="117"/>
      <c r="I142" s="119"/>
      <c r="J142" s="120"/>
    </row>
    <row r="143" spans="2:10" s="99" customFormat="1" ht="18" hidden="1" x14ac:dyDescent="0.2">
      <c r="B143" s="113"/>
      <c r="C143" s="114"/>
      <c r="D143" s="114"/>
      <c r="E143" s="118"/>
      <c r="F143" s="107" t="s">
        <v>114</v>
      </c>
      <c r="G143" s="108"/>
      <c r="H143" s="121"/>
      <c r="I143" s="114"/>
      <c r="J143" s="115"/>
    </row>
    <row r="144" spans="2:10" s="99" customFormat="1" ht="18.75" hidden="1" thickBot="1" x14ac:dyDescent="0.25">
      <c r="B144" s="113"/>
      <c r="C144" s="114"/>
      <c r="D144" s="114"/>
      <c r="E144" s="118"/>
      <c r="F144" s="109" t="s">
        <v>118</v>
      </c>
      <c r="G144" s="110"/>
      <c r="H144" s="121"/>
      <c r="I144" s="114"/>
      <c r="J144" s="115"/>
    </row>
    <row r="145" spans="2:10" s="99" customFormat="1" ht="18.75" hidden="1" thickBot="1" x14ac:dyDescent="0.25">
      <c r="B145" s="113"/>
      <c r="C145" s="114"/>
      <c r="D145" s="114"/>
      <c r="E145" s="114"/>
      <c r="F145" s="111" t="s">
        <v>12</v>
      </c>
      <c r="G145" s="112">
        <f>IF(G143,G144/G143,0)</f>
        <v>0</v>
      </c>
      <c r="H145" s="114"/>
      <c r="I145" s="114"/>
      <c r="J145" s="115"/>
    </row>
    <row r="146" spans="2:10" s="99" customFormat="1" hidden="1" x14ac:dyDescent="0.2">
      <c r="B146" s="113"/>
      <c r="C146" s="114"/>
      <c r="D146" s="114"/>
      <c r="E146" s="114"/>
      <c r="F146" s="114"/>
      <c r="G146" s="114"/>
      <c r="H146" s="114"/>
      <c r="I146" s="114"/>
      <c r="J146" s="115"/>
    </row>
    <row r="147" spans="2:10" s="99" customFormat="1" ht="18" hidden="1" customHeight="1" x14ac:dyDescent="0.2">
      <c r="B147" s="328" t="s">
        <v>20</v>
      </c>
      <c r="C147" s="329"/>
      <c r="D147" s="329"/>
      <c r="E147" s="329"/>
      <c r="F147" s="329"/>
      <c r="G147" s="329"/>
      <c r="H147" s="329"/>
      <c r="I147" s="329"/>
      <c r="J147" s="330"/>
    </row>
    <row r="148" spans="2:10" s="99" customFormat="1" hidden="1" x14ac:dyDescent="0.2">
      <c r="B148" s="331"/>
      <c r="C148" s="332"/>
      <c r="D148" s="332"/>
      <c r="E148" s="332"/>
      <c r="F148" s="332"/>
      <c r="G148" s="332"/>
      <c r="H148" s="332"/>
      <c r="I148" s="332"/>
      <c r="J148" s="333"/>
    </row>
    <row r="149" spans="2:10" s="99" customFormat="1" hidden="1" x14ac:dyDescent="0.2">
      <c r="B149" s="331"/>
      <c r="C149" s="332"/>
      <c r="D149" s="332"/>
      <c r="E149" s="332"/>
      <c r="F149" s="332"/>
      <c r="G149" s="332"/>
      <c r="H149" s="332"/>
      <c r="I149" s="332"/>
      <c r="J149" s="333"/>
    </row>
    <row r="150" spans="2:10" s="99" customFormat="1" hidden="1" x14ac:dyDescent="0.2">
      <c r="B150" s="331"/>
      <c r="C150" s="332"/>
      <c r="D150" s="332"/>
      <c r="E150" s="332"/>
      <c r="F150" s="332"/>
      <c r="G150" s="332"/>
      <c r="H150" s="332"/>
      <c r="I150" s="332"/>
      <c r="J150" s="333"/>
    </row>
    <row r="151" spans="2:10" s="99" customFormat="1" hidden="1" x14ac:dyDescent="0.2">
      <c r="B151" s="331"/>
      <c r="C151" s="332"/>
      <c r="D151" s="332"/>
      <c r="E151" s="332"/>
      <c r="F151" s="332"/>
      <c r="G151" s="332"/>
      <c r="H151" s="332"/>
      <c r="I151" s="332"/>
      <c r="J151" s="333"/>
    </row>
    <row r="152" spans="2:10" s="99" customFormat="1" hidden="1" x14ac:dyDescent="0.2">
      <c r="B152" s="331"/>
      <c r="C152" s="332"/>
      <c r="D152" s="332"/>
      <c r="E152" s="332"/>
      <c r="F152" s="332"/>
      <c r="G152" s="332"/>
      <c r="H152" s="332"/>
      <c r="I152" s="332"/>
      <c r="J152" s="333"/>
    </row>
    <row r="153" spans="2:10" s="99" customFormat="1" hidden="1" x14ac:dyDescent="0.2">
      <c r="B153" s="331"/>
      <c r="C153" s="332"/>
      <c r="D153" s="332"/>
      <c r="E153" s="332"/>
      <c r="F153" s="332"/>
      <c r="G153" s="332"/>
      <c r="H153" s="332"/>
      <c r="I153" s="332"/>
      <c r="J153" s="333"/>
    </row>
    <row r="154" spans="2:10" s="99" customFormat="1" hidden="1" x14ac:dyDescent="0.2">
      <c r="B154" s="331"/>
      <c r="C154" s="332"/>
      <c r="D154" s="332"/>
      <c r="E154" s="332"/>
      <c r="F154" s="332"/>
      <c r="G154" s="332"/>
      <c r="H154" s="332"/>
      <c r="I154" s="332"/>
      <c r="J154" s="333"/>
    </row>
    <row r="155" spans="2:10" s="99" customFormat="1" hidden="1" x14ac:dyDescent="0.2">
      <c r="B155" s="331"/>
      <c r="C155" s="332"/>
      <c r="D155" s="332"/>
      <c r="E155" s="332"/>
      <c r="F155" s="332"/>
      <c r="G155" s="332"/>
      <c r="H155" s="332"/>
      <c r="I155" s="332"/>
      <c r="J155" s="333"/>
    </row>
    <row r="156" spans="2:10" s="99" customFormat="1" ht="15.75" hidden="1" thickBot="1" x14ac:dyDescent="0.25">
      <c r="B156" s="334"/>
      <c r="C156" s="335"/>
      <c r="D156" s="335"/>
      <c r="E156" s="335"/>
      <c r="F156" s="335"/>
      <c r="G156" s="335"/>
      <c r="H156" s="335"/>
      <c r="I156" s="335"/>
      <c r="J156" s="336"/>
    </row>
    <row r="157" spans="2:10" s="99" customFormat="1" hidden="1" x14ac:dyDescent="0.2"/>
    <row r="158" spans="2:10" s="99" customFormat="1" ht="15" hidden="1" customHeight="1" thickBot="1" x14ac:dyDescent="0.25">
      <c r="B158" s="337" t="s">
        <v>25</v>
      </c>
      <c r="C158" s="338"/>
      <c r="D158" s="338"/>
      <c r="E158" s="338"/>
      <c r="F158" s="338"/>
      <c r="G158" s="338"/>
      <c r="H158" s="338"/>
      <c r="I158" s="338"/>
      <c r="J158" s="339"/>
    </row>
    <row r="159" spans="2:10" s="99" customFormat="1" ht="31.5" hidden="1" customHeight="1" thickTop="1" thickBot="1" x14ac:dyDescent="0.25">
      <c r="B159" s="340" t="s">
        <v>122</v>
      </c>
      <c r="C159" s="341"/>
      <c r="D159" s="341"/>
      <c r="E159" s="341"/>
      <c r="F159" s="341"/>
      <c r="G159" s="341"/>
      <c r="H159" s="341"/>
      <c r="I159" s="341"/>
      <c r="J159" s="342"/>
    </row>
    <row r="160" spans="2:10" s="99" customFormat="1" ht="18.75" hidden="1" thickBot="1" x14ac:dyDescent="0.25">
      <c r="B160" s="343" t="s">
        <v>8</v>
      </c>
      <c r="C160" s="344"/>
      <c r="D160" s="345"/>
      <c r="E160" s="346" t="s">
        <v>118</v>
      </c>
      <c r="F160" s="347"/>
      <c r="G160" s="347"/>
      <c r="H160" s="347"/>
      <c r="I160" s="347"/>
      <c r="J160" s="348"/>
    </row>
    <row r="161" spans="2:10" s="99" customFormat="1" hidden="1" x14ac:dyDescent="0.2">
      <c r="B161" s="122"/>
      <c r="C161" s="123"/>
      <c r="D161" s="123"/>
      <c r="E161" s="124"/>
      <c r="F161" s="124"/>
      <c r="G161" s="124"/>
      <c r="H161" s="124"/>
      <c r="I161" s="124"/>
      <c r="J161" s="125"/>
    </row>
    <row r="162" spans="2:10" s="99" customFormat="1" ht="15.75" hidden="1" thickBot="1" x14ac:dyDescent="0.25">
      <c r="B162" s="122"/>
      <c r="C162" s="123"/>
      <c r="D162" s="123"/>
      <c r="E162" s="124"/>
      <c r="F162" s="124"/>
      <c r="G162" s="124"/>
      <c r="H162" s="124"/>
      <c r="I162" s="124"/>
      <c r="J162" s="125"/>
    </row>
    <row r="163" spans="2:10" s="99" customFormat="1" ht="18.75" hidden="1" thickTop="1" x14ac:dyDescent="0.25">
      <c r="B163" s="122"/>
      <c r="C163" s="123"/>
      <c r="D163" s="123"/>
      <c r="E163" s="123"/>
      <c r="F163" s="358" t="s">
        <v>9</v>
      </c>
      <c r="G163" s="359"/>
      <c r="H163" s="123"/>
      <c r="I163" s="123"/>
      <c r="J163" s="126"/>
    </row>
    <row r="164" spans="2:10" s="99" customFormat="1" ht="18.75" hidden="1" thickBot="1" x14ac:dyDescent="0.3">
      <c r="B164" s="122"/>
      <c r="C164" s="123"/>
      <c r="D164" s="123"/>
      <c r="E164" s="123"/>
      <c r="F164" s="127" t="s">
        <v>10</v>
      </c>
      <c r="G164" s="128" t="s">
        <v>11</v>
      </c>
      <c r="H164" s="123"/>
      <c r="I164" s="123"/>
      <c r="J164" s="126"/>
    </row>
    <row r="165" spans="2:10" s="99" customFormat="1" ht="18.75" hidden="1" thickTop="1" x14ac:dyDescent="0.2">
      <c r="B165" s="122"/>
      <c r="C165" s="123"/>
      <c r="D165" s="123"/>
      <c r="E165" s="129"/>
      <c r="F165" s="130" t="s">
        <v>114</v>
      </c>
      <c r="G165" s="131"/>
      <c r="H165" s="123"/>
      <c r="I165" s="123"/>
      <c r="J165" s="126"/>
    </row>
    <row r="166" spans="2:10" s="99" customFormat="1" ht="18.75" hidden="1" thickBot="1" x14ac:dyDescent="0.25">
      <c r="B166" s="122"/>
      <c r="C166" s="123"/>
      <c r="D166" s="123"/>
      <c r="E166" s="129"/>
      <c r="F166" s="132" t="s">
        <v>118</v>
      </c>
      <c r="G166" s="133"/>
      <c r="H166" s="123"/>
      <c r="I166" s="123"/>
      <c r="J166" s="126"/>
    </row>
    <row r="167" spans="2:10" s="99" customFormat="1" ht="19.5" hidden="1" thickTop="1" thickBot="1" x14ac:dyDescent="0.25">
      <c r="B167" s="122"/>
      <c r="C167" s="123"/>
      <c r="D167" s="123"/>
      <c r="E167" s="129"/>
      <c r="F167" s="134" t="s">
        <v>12</v>
      </c>
      <c r="G167" s="135">
        <f>IF(G165,G166/G165,0)</f>
        <v>0</v>
      </c>
      <c r="H167" s="123"/>
      <c r="I167" s="123"/>
      <c r="J167" s="126"/>
    </row>
    <row r="168" spans="2:10" s="99" customFormat="1" ht="15.75" hidden="1" thickTop="1" x14ac:dyDescent="0.2">
      <c r="B168" s="122"/>
      <c r="C168" s="123"/>
      <c r="D168" s="123"/>
      <c r="E168" s="123"/>
      <c r="F168" s="123"/>
      <c r="G168" s="123"/>
      <c r="H168" s="123"/>
      <c r="I168" s="123"/>
      <c r="J168" s="126"/>
    </row>
    <row r="169" spans="2:10" s="99" customFormat="1" ht="16.5" hidden="1" thickBot="1" x14ac:dyDescent="0.25">
      <c r="B169" s="360" t="s">
        <v>19</v>
      </c>
      <c r="C169" s="361"/>
      <c r="D169" s="361"/>
      <c r="E169" s="361"/>
      <c r="F169" s="361"/>
      <c r="G169" s="361"/>
      <c r="H169" s="361"/>
      <c r="I169" s="361"/>
      <c r="J169" s="362"/>
    </row>
    <row r="170" spans="2:10" s="99" customFormat="1" hidden="1" x14ac:dyDescent="0.2">
      <c r="B170" s="363"/>
      <c r="C170" s="364"/>
      <c r="D170" s="364"/>
      <c r="E170" s="364"/>
      <c r="F170" s="364"/>
      <c r="G170" s="364"/>
      <c r="H170" s="364"/>
      <c r="I170" s="364"/>
      <c r="J170" s="365"/>
    </row>
    <row r="171" spans="2:10" s="99" customFormat="1" hidden="1" x14ac:dyDescent="0.2">
      <c r="B171" s="366"/>
      <c r="C171" s="367"/>
      <c r="D171" s="367"/>
      <c r="E171" s="367"/>
      <c r="F171" s="367"/>
      <c r="G171" s="367"/>
      <c r="H171" s="367"/>
      <c r="I171" s="367"/>
      <c r="J171" s="368"/>
    </row>
    <row r="172" spans="2:10" s="99" customFormat="1" hidden="1" x14ac:dyDescent="0.2">
      <c r="B172" s="366"/>
      <c r="C172" s="367"/>
      <c r="D172" s="367"/>
      <c r="E172" s="367"/>
      <c r="F172" s="367"/>
      <c r="G172" s="367"/>
      <c r="H172" s="367"/>
      <c r="I172" s="367"/>
      <c r="J172" s="368"/>
    </row>
    <row r="173" spans="2:10" s="99" customFormat="1" hidden="1" x14ac:dyDescent="0.2">
      <c r="B173" s="366"/>
      <c r="C173" s="367"/>
      <c r="D173" s="367"/>
      <c r="E173" s="367"/>
      <c r="F173" s="367"/>
      <c r="G173" s="367"/>
      <c r="H173" s="367"/>
      <c r="I173" s="367"/>
      <c r="J173" s="368"/>
    </row>
    <row r="174" spans="2:10" s="99" customFormat="1" hidden="1" x14ac:dyDescent="0.2">
      <c r="B174" s="366"/>
      <c r="C174" s="367"/>
      <c r="D174" s="367"/>
      <c r="E174" s="367"/>
      <c r="F174" s="367"/>
      <c r="G174" s="367"/>
      <c r="H174" s="367"/>
      <c r="I174" s="367"/>
      <c r="J174" s="368"/>
    </row>
    <row r="175" spans="2:10" s="99" customFormat="1" hidden="1" x14ac:dyDescent="0.2">
      <c r="B175" s="366"/>
      <c r="C175" s="367"/>
      <c r="D175" s="367"/>
      <c r="E175" s="367"/>
      <c r="F175" s="367"/>
      <c r="G175" s="367"/>
      <c r="H175" s="367"/>
      <c r="I175" s="367"/>
      <c r="J175" s="368"/>
    </row>
    <row r="176" spans="2:10" s="99" customFormat="1" hidden="1" x14ac:dyDescent="0.2">
      <c r="B176" s="366"/>
      <c r="C176" s="367"/>
      <c r="D176" s="367"/>
      <c r="E176" s="367"/>
      <c r="F176" s="367"/>
      <c r="G176" s="367"/>
      <c r="H176" s="367"/>
      <c r="I176" s="367"/>
      <c r="J176" s="368"/>
    </row>
    <row r="177" spans="2:10" s="99" customFormat="1" hidden="1" x14ac:dyDescent="0.2">
      <c r="B177" s="366"/>
      <c r="C177" s="367"/>
      <c r="D177" s="367"/>
      <c r="E177" s="367"/>
      <c r="F177" s="367"/>
      <c r="G177" s="367"/>
      <c r="H177" s="367"/>
      <c r="I177" s="367"/>
      <c r="J177" s="368"/>
    </row>
    <row r="178" spans="2:10" s="99" customFormat="1" ht="15.75" hidden="1" thickBot="1" x14ac:dyDescent="0.25">
      <c r="B178" s="369"/>
      <c r="C178" s="370"/>
      <c r="D178" s="370"/>
      <c r="E178" s="370"/>
      <c r="F178" s="370"/>
      <c r="G178" s="370"/>
      <c r="H178" s="370"/>
      <c r="I178" s="370"/>
      <c r="J178" s="371"/>
    </row>
    <row r="179" spans="2:10" s="99" customFormat="1" ht="15.75" hidden="1" thickBot="1" x14ac:dyDescent="0.25">
      <c r="B179" s="122"/>
      <c r="C179" s="123"/>
      <c r="D179" s="123"/>
      <c r="E179" s="123"/>
      <c r="F179" s="123"/>
      <c r="G179" s="123"/>
      <c r="H179" s="123"/>
      <c r="I179" s="123"/>
      <c r="J179" s="126"/>
    </row>
    <row r="180" spans="2:10" s="99" customFormat="1" ht="18.75" hidden="1" thickTop="1" x14ac:dyDescent="0.25">
      <c r="B180" s="122"/>
      <c r="C180" s="123"/>
      <c r="D180" s="123"/>
      <c r="E180" s="136"/>
      <c r="F180" s="358" t="s">
        <v>13</v>
      </c>
      <c r="G180" s="359"/>
      <c r="H180" s="137"/>
      <c r="I180" s="372"/>
      <c r="J180" s="373"/>
    </row>
    <row r="181" spans="2:10" s="99" customFormat="1" ht="18.75" hidden="1" thickBot="1" x14ac:dyDescent="0.3">
      <c r="B181" s="122"/>
      <c r="C181" s="123"/>
      <c r="D181" s="123"/>
      <c r="E181" s="129"/>
      <c r="F181" s="127" t="s">
        <v>10</v>
      </c>
      <c r="G181" s="128" t="s">
        <v>11</v>
      </c>
      <c r="H181" s="137"/>
      <c r="I181" s="138"/>
      <c r="J181" s="139"/>
    </row>
    <row r="182" spans="2:10" s="99" customFormat="1" ht="18.75" hidden="1" thickTop="1" x14ac:dyDescent="0.2">
      <c r="B182" s="122"/>
      <c r="C182" s="123"/>
      <c r="D182" s="123"/>
      <c r="E182" s="129"/>
      <c r="F182" s="130" t="s">
        <v>114</v>
      </c>
      <c r="G182" s="131"/>
      <c r="H182" s="140"/>
      <c r="I182" s="123"/>
      <c r="J182" s="126"/>
    </row>
    <row r="183" spans="2:10" s="99" customFormat="1" ht="18.75" hidden="1" thickBot="1" x14ac:dyDescent="0.25">
      <c r="B183" s="122"/>
      <c r="C183" s="123"/>
      <c r="D183" s="123"/>
      <c r="E183" s="129"/>
      <c r="F183" s="132" t="s">
        <v>118</v>
      </c>
      <c r="G183" s="133"/>
      <c r="H183" s="140"/>
      <c r="I183" s="123"/>
      <c r="J183" s="126"/>
    </row>
    <row r="184" spans="2:10" s="99" customFormat="1" ht="19.5" hidden="1" thickTop="1" thickBot="1" x14ac:dyDescent="0.25">
      <c r="B184" s="122"/>
      <c r="C184" s="123"/>
      <c r="D184" s="123"/>
      <c r="E184" s="123"/>
      <c r="F184" s="134" t="s">
        <v>12</v>
      </c>
      <c r="G184" s="135">
        <f>IF(G182,G183/G182,0)</f>
        <v>0</v>
      </c>
      <c r="H184" s="123"/>
      <c r="I184" s="123"/>
      <c r="J184" s="126"/>
    </row>
    <row r="185" spans="2:10" s="99" customFormat="1" ht="15.75" hidden="1" thickTop="1" x14ac:dyDescent="0.2">
      <c r="B185" s="122"/>
      <c r="C185" s="123"/>
      <c r="D185" s="123"/>
      <c r="E185" s="123"/>
      <c r="F185" s="123"/>
      <c r="G185" s="123"/>
      <c r="H185" s="123"/>
      <c r="I185" s="123"/>
      <c r="J185" s="126"/>
    </row>
    <row r="186" spans="2:10" s="99" customFormat="1" ht="18.75" hidden="1" thickBot="1" x14ac:dyDescent="0.25">
      <c r="B186" s="360" t="s">
        <v>20</v>
      </c>
      <c r="C186" s="374"/>
      <c r="D186" s="374"/>
      <c r="E186" s="374"/>
      <c r="F186" s="374"/>
      <c r="G186" s="374"/>
      <c r="H186" s="374"/>
      <c r="I186" s="374"/>
      <c r="J186" s="375"/>
    </row>
    <row r="187" spans="2:10" s="99" customFormat="1" hidden="1" x14ac:dyDescent="0.2">
      <c r="B187" s="376"/>
      <c r="C187" s="377"/>
      <c r="D187" s="377"/>
      <c r="E187" s="377"/>
      <c r="F187" s="377"/>
      <c r="G187" s="377"/>
      <c r="H187" s="377"/>
      <c r="I187" s="377"/>
      <c r="J187" s="378"/>
    </row>
    <row r="188" spans="2:10" s="99" customFormat="1" hidden="1" x14ac:dyDescent="0.2">
      <c r="B188" s="379"/>
      <c r="C188" s="332"/>
      <c r="D188" s="332"/>
      <c r="E188" s="332"/>
      <c r="F188" s="332"/>
      <c r="G188" s="332"/>
      <c r="H188" s="332"/>
      <c r="I188" s="332"/>
      <c r="J188" s="380"/>
    </row>
    <row r="189" spans="2:10" s="99" customFormat="1" hidden="1" x14ac:dyDescent="0.2">
      <c r="B189" s="379"/>
      <c r="C189" s="332"/>
      <c r="D189" s="332"/>
      <c r="E189" s="332"/>
      <c r="F189" s="332"/>
      <c r="G189" s="332"/>
      <c r="H189" s="332"/>
      <c r="I189" s="332"/>
      <c r="J189" s="380"/>
    </row>
    <row r="190" spans="2:10" s="99" customFormat="1" hidden="1" x14ac:dyDescent="0.2">
      <c r="B190" s="379"/>
      <c r="C190" s="332"/>
      <c r="D190" s="332"/>
      <c r="E190" s="332"/>
      <c r="F190" s="332"/>
      <c r="G190" s="332"/>
      <c r="H190" s="332"/>
      <c r="I190" s="332"/>
      <c r="J190" s="380"/>
    </row>
    <row r="191" spans="2:10" s="99" customFormat="1" hidden="1" x14ac:dyDescent="0.2">
      <c r="B191" s="379"/>
      <c r="C191" s="332"/>
      <c r="D191" s="332"/>
      <c r="E191" s="332"/>
      <c r="F191" s="332"/>
      <c r="G191" s="332"/>
      <c r="H191" s="332"/>
      <c r="I191" s="332"/>
      <c r="J191" s="380"/>
    </row>
    <row r="192" spans="2:10" s="99" customFormat="1" hidden="1" x14ac:dyDescent="0.2">
      <c r="B192" s="379"/>
      <c r="C192" s="332"/>
      <c r="D192" s="332"/>
      <c r="E192" s="332"/>
      <c r="F192" s="332"/>
      <c r="G192" s="332"/>
      <c r="H192" s="332"/>
      <c r="I192" s="332"/>
      <c r="J192" s="380"/>
    </row>
    <row r="193" spans="2:10" s="99" customFormat="1" hidden="1" x14ac:dyDescent="0.2">
      <c r="B193" s="379"/>
      <c r="C193" s="332"/>
      <c r="D193" s="332"/>
      <c r="E193" s="332"/>
      <c r="F193" s="332"/>
      <c r="G193" s="332"/>
      <c r="H193" s="332"/>
      <c r="I193" s="332"/>
      <c r="J193" s="380"/>
    </row>
    <row r="194" spans="2:10" s="99" customFormat="1" hidden="1" x14ac:dyDescent="0.2">
      <c r="B194" s="379"/>
      <c r="C194" s="332"/>
      <c r="D194" s="332"/>
      <c r="E194" s="332"/>
      <c r="F194" s="332"/>
      <c r="G194" s="332"/>
      <c r="H194" s="332"/>
      <c r="I194" s="332"/>
      <c r="J194" s="380"/>
    </row>
    <row r="195" spans="2:10" s="99" customFormat="1" ht="15.75" hidden="1" thickBot="1" x14ac:dyDescent="0.25">
      <c r="B195" s="381"/>
      <c r="C195" s="382"/>
      <c r="D195" s="382"/>
      <c r="E195" s="382"/>
      <c r="F195" s="382"/>
      <c r="G195" s="382"/>
      <c r="H195" s="382"/>
      <c r="I195" s="382"/>
      <c r="J195" s="383"/>
    </row>
    <row r="196" spans="2:10" ht="15.75" thickBot="1" x14ac:dyDescent="0.25"/>
    <row r="197" spans="2:10" ht="15" customHeight="1" x14ac:dyDescent="0.2">
      <c r="B197" s="259" t="s">
        <v>53</v>
      </c>
      <c r="C197" s="260"/>
      <c r="D197" s="260"/>
      <c r="E197" s="260"/>
      <c r="F197" s="260"/>
      <c r="G197" s="260"/>
      <c r="H197" s="260"/>
      <c r="I197" s="260"/>
      <c r="J197" s="261"/>
    </row>
    <row r="198" spans="2:10" ht="31.15" customHeight="1" x14ac:dyDescent="0.2">
      <c r="B198" s="248" t="s">
        <v>123</v>
      </c>
      <c r="C198" s="249"/>
      <c r="D198" s="249"/>
      <c r="E198" s="249"/>
      <c r="F198" s="249"/>
      <c r="G198" s="249"/>
      <c r="H198" s="249"/>
      <c r="I198" s="249"/>
      <c r="J198" s="250"/>
    </row>
    <row r="199" spans="2:10" ht="18" x14ac:dyDescent="0.2">
      <c r="B199" s="251" t="s">
        <v>8</v>
      </c>
      <c r="C199" s="252"/>
      <c r="D199" s="252"/>
      <c r="E199" s="244" t="s">
        <v>118</v>
      </c>
      <c r="F199" s="244"/>
      <c r="G199" s="244"/>
      <c r="H199" s="244"/>
      <c r="I199" s="244"/>
      <c r="J199" s="245"/>
    </row>
    <row r="200" spans="2:10" x14ac:dyDescent="0.2">
      <c r="B200" s="34"/>
      <c r="C200" s="32"/>
      <c r="D200" s="32"/>
      <c r="E200" s="33"/>
      <c r="F200" s="33"/>
      <c r="G200" s="33"/>
      <c r="H200" s="33"/>
      <c r="I200" s="33"/>
      <c r="J200" s="35"/>
    </row>
    <row r="201" spans="2:10" ht="15.75" thickBot="1" x14ac:dyDescent="0.25">
      <c r="B201" s="34"/>
      <c r="C201" s="32"/>
      <c r="D201" s="32"/>
      <c r="E201" s="33"/>
      <c r="F201" s="33"/>
      <c r="G201" s="33"/>
      <c r="H201" s="33"/>
      <c r="I201" s="33"/>
      <c r="J201" s="35"/>
    </row>
    <row r="202" spans="2:10" ht="18" x14ac:dyDescent="0.25">
      <c r="B202" s="34"/>
      <c r="C202" s="32"/>
      <c r="D202" s="32"/>
      <c r="E202" s="32"/>
      <c r="F202" s="231" t="s">
        <v>9</v>
      </c>
      <c r="G202" s="232"/>
      <c r="H202" s="32"/>
      <c r="I202" s="32"/>
      <c r="J202" s="36"/>
    </row>
    <row r="203" spans="2:10" ht="18" x14ac:dyDescent="0.25">
      <c r="B203" s="34"/>
      <c r="C203" s="32"/>
      <c r="D203" s="32"/>
      <c r="E203" s="32"/>
      <c r="F203" s="47" t="s">
        <v>10</v>
      </c>
      <c r="G203" s="46" t="s">
        <v>11</v>
      </c>
      <c r="H203" s="32"/>
      <c r="I203" s="32"/>
      <c r="J203" s="36"/>
    </row>
    <row r="204" spans="2:10" ht="18" x14ac:dyDescent="0.2">
      <c r="B204" s="34"/>
      <c r="C204" s="32"/>
      <c r="D204" s="32"/>
      <c r="E204" s="32"/>
      <c r="F204" s="97" t="s">
        <v>262</v>
      </c>
      <c r="G204" s="98">
        <v>13</v>
      </c>
      <c r="H204" s="32"/>
      <c r="I204" s="32"/>
      <c r="J204" s="36"/>
    </row>
    <row r="205" spans="2:10" ht="18" x14ac:dyDescent="0.2">
      <c r="B205" s="34"/>
      <c r="C205" s="32"/>
      <c r="D205" s="32"/>
      <c r="E205" s="32"/>
      <c r="F205" s="97" t="s">
        <v>263</v>
      </c>
      <c r="G205" s="98">
        <v>20</v>
      </c>
      <c r="H205" s="32"/>
      <c r="I205" s="32"/>
      <c r="J205" s="36"/>
    </row>
    <row r="206" spans="2:10" ht="18.75" thickBot="1" x14ac:dyDescent="0.25">
      <c r="B206" s="34"/>
      <c r="C206" s="32"/>
      <c r="D206" s="32"/>
      <c r="E206" s="32"/>
      <c r="F206" s="48" t="s">
        <v>12</v>
      </c>
      <c r="G206" s="49">
        <f>G204/G205</f>
        <v>0.65</v>
      </c>
      <c r="H206" s="32"/>
      <c r="I206" s="32"/>
      <c r="J206" s="36"/>
    </row>
    <row r="207" spans="2:10" x14ac:dyDescent="0.2">
      <c r="B207" s="34"/>
      <c r="C207" s="32"/>
      <c r="D207" s="32"/>
      <c r="E207" s="32"/>
      <c r="F207" s="32"/>
      <c r="G207" s="32"/>
      <c r="H207" s="32"/>
      <c r="I207" s="32"/>
      <c r="J207" s="36"/>
    </row>
    <row r="208" spans="2:10" ht="16.5" thickBot="1" x14ac:dyDescent="0.25">
      <c r="B208" s="318" t="s">
        <v>19</v>
      </c>
      <c r="C208" s="319"/>
      <c r="D208" s="319"/>
      <c r="E208" s="319"/>
      <c r="F208" s="319"/>
      <c r="G208" s="319"/>
      <c r="H208" s="319"/>
      <c r="I208" s="319"/>
      <c r="J208" s="320"/>
    </row>
    <row r="209" spans="2:10" ht="52.5" customHeight="1" thickBot="1" x14ac:dyDescent="0.25">
      <c r="B209" s="384" t="s">
        <v>261</v>
      </c>
      <c r="C209" s="208"/>
      <c r="D209" s="208"/>
      <c r="E209" s="208"/>
      <c r="F209" s="208"/>
      <c r="G209" s="208"/>
      <c r="H209" s="208"/>
      <c r="I209" s="208"/>
      <c r="J209" s="209"/>
    </row>
    <row r="210" spans="2:10" ht="18" x14ac:dyDescent="0.25">
      <c r="B210" s="37"/>
      <c r="C210" s="38"/>
      <c r="D210" s="38"/>
      <c r="E210" s="40"/>
      <c r="F210" s="356" t="s">
        <v>13</v>
      </c>
      <c r="G210" s="357"/>
      <c r="H210" s="54"/>
      <c r="I210" s="233"/>
      <c r="J210" s="234"/>
    </row>
    <row r="211" spans="2:10" ht="18.75" thickBot="1" x14ac:dyDescent="0.3">
      <c r="B211" s="37"/>
      <c r="C211" s="38"/>
      <c r="D211" s="38"/>
      <c r="E211" s="41"/>
      <c r="F211" s="47" t="s">
        <v>10</v>
      </c>
      <c r="G211" s="46" t="s">
        <v>11</v>
      </c>
      <c r="H211" s="54"/>
      <c r="I211" s="42"/>
      <c r="J211" s="43"/>
    </row>
    <row r="212" spans="2:10" ht="18" x14ac:dyDescent="0.2">
      <c r="B212" s="37"/>
      <c r="C212" s="38"/>
      <c r="D212" s="38"/>
      <c r="E212" s="41"/>
      <c r="F212" s="50" t="s">
        <v>114</v>
      </c>
      <c r="G212" s="51"/>
      <c r="H212" s="44"/>
      <c r="I212" s="45"/>
      <c r="J212" s="39"/>
    </row>
    <row r="213" spans="2:10" ht="18.75" thickBot="1" x14ac:dyDescent="0.25">
      <c r="B213" s="37"/>
      <c r="C213" s="38"/>
      <c r="D213" s="38"/>
      <c r="E213" s="41"/>
      <c r="F213" s="52" t="s">
        <v>118</v>
      </c>
      <c r="G213" s="53"/>
      <c r="H213" s="44"/>
      <c r="I213" s="45"/>
      <c r="J213" s="39"/>
    </row>
    <row r="214" spans="2:10" ht="18.75" thickBot="1" x14ac:dyDescent="0.25">
      <c r="B214" s="37"/>
      <c r="C214" s="38"/>
      <c r="D214" s="38"/>
      <c r="E214" s="38"/>
      <c r="F214" s="48" t="s">
        <v>12</v>
      </c>
      <c r="G214" s="49">
        <f>IF(G212,G213/G212,0)</f>
        <v>0</v>
      </c>
      <c r="H214" s="38"/>
      <c r="I214" s="38"/>
      <c r="J214" s="39"/>
    </row>
    <row r="215" spans="2:10" x14ac:dyDescent="0.2">
      <c r="B215" s="37"/>
      <c r="C215" s="38"/>
      <c r="D215" s="38"/>
      <c r="E215" s="38"/>
      <c r="F215" s="38"/>
      <c r="G215" s="38"/>
      <c r="H215" s="38"/>
      <c r="I215" s="38"/>
      <c r="J215" s="39"/>
    </row>
    <row r="216" spans="2:10" ht="18" customHeight="1" thickBot="1" x14ac:dyDescent="0.25">
      <c r="B216" s="235" t="s">
        <v>20</v>
      </c>
      <c r="C216" s="236"/>
      <c r="D216" s="236"/>
      <c r="E216" s="236"/>
      <c r="F216" s="236"/>
      <c r="G216" s="236"/>
      <c r="H216" s="236"/>
      <c r="I216" s="236"/>
      <c r="J216" s="237"/>
    </row>
    <row r="217" spans="2:10" ht="60.75" customHeight="1" thickBot="1" x14ac:dyDescent="0.25">
      <c r="B217" s="384"/>
      <c r="C217" s="208"/>
      <c r="D217" s="208"/>
      <c r="E217" s="208"/>
      <c r="F217" s="208"/>
      <c r="G217" s="208"/>
      <c r="H217" s="208"/>
      <c r="I217" s="208"/>
      <c r="J217" s="209"/>
    </row>
    <row r="219" spans="2:10" ht="15" customHeight="1" thickBot="1" x14ac:dyDescent="0.25">
      <c r="B219" s="204" t="s">
        <v>57</v>
      </c>
      <c r="C219" s="205"/>
      <c r="D219" s="205"/>
      <c r="E219" s="205"/>
      <c r="F219" s="205"/>
      <c r="G219" s="205"/>
      <c r="H219" s="205"/>
      <c r="I219" s="205"/>
      <c r="J219" s="206"/>
    </row>
    <row r="220" spans="2:10" ht="36" customHeight="1" thickTop="1" thickBot="1" x14ac:dyDescent="0.25">
      <c r="B220" s="309" t="s">
        <v>264</v>
      </c>
      <c r="C220" s="310"/>
      <c r="D220" s="310"/>
      <c r="E220" s="310"/>
      <c r="F220" s="310"/>
      <c r="G220" s="310"/>
      <c r="H220" s="310"/>
      <c r="I220" s="310"/>
      <c r="J220" s="311"/>
    </row>
    <row r="221" spans="2:10" ht="18.75" thickBot="1" x14ac:dyDescent="0.25">
      <c r="B221" s="213" t="s">
        <v>8</v>
      </c>
      <c r="C221" s="214"/>
      <c r="D221" s="215"/>
      <c r="E221" s="216" t="s">
        <v>118</v>
      </c>
      <c r="F221" s="217"/>
      <c r="G221" s="217"/>
      <c r="H221" s="217"/>
      <c r="I221" s="217"/>
      <c r="J221" s="218"/>
    </row>
    <row r="222" spans="2:10" x14ac:dyDescent="0.2">
      <c r="B222" s="14"/>
      <c r="C222" s="15"/>
      <c r="D222" s="15"/>
      <c r="E222" s="16"/>
      <c r="F222" s="16"/>
      <c r="G222" s="16"/>
      <c r="H222" s="16"/>
      <c r="I222" s="16"/>
      <c r="J222" s="17"/>
    </row>
    <row r="223" spans="2:10" ht="15.75" thickBot="1" x14ac:dyDescent="0.25">
      <c r="B223" s="14"/>
      <c r="C223" s="15"/>
      <c r="D223" s="15"/>
      <c r="E223" s="16"/>
      <c r="F223" s="16"/>
      <c r="G223" s="16"/>
      <c r="H223" s="16"/>
      <c r="I223" s="16"/>
      <c r="J223" s="17"/>
    </row>
    <row r="224" spans="2:10" ht="18.75" thickTop="1" x14ac:dyDescent="0.25">
      <c r="B224" s="14"/>
      <c r="C224" s="15"/>
      <c r="D224" s="15"/>
      <c r="E224" s="15"/>
      <c r="F224" s="200" t="s">
        <v>9</v>
      </c>
      <c r="G224" s="201"/>
      <c r="H224" s="15"/>
      <c r="I224" s="15"/>
      <c r="J224" s="18"/>
    </row>
    <row r="225" spans="2:10" ht="18.75" thickBot="1" x14ac:dyDescent="0.3">
      <c r="B225" s="14"/>
      <c r="C225" s="15"/>
      <c r="D225" s="15"/>
      <c r="E225" s="15"/>
      <c r="F225" s="19" t="s">
        <v>10</v>
      </c>
      <c r="G225" s="20" t="s">
        <v>11</v>
      </c>
      <c r="H225" s="15"/>
      <c r="I225" s="15"/>
      <c r="J225" s="18"/>
    </row>
    <row r="226" spans="2:10" ht="18.75" thickTop="1" x14ac:dyDescent="0.2">
      <c r="B226" s="14"/>
      <c r="C226" s="15"/>
      <c r="D226" s="15"/>
      <c r="E226" s="21"/>
      <c r="F226" s="57" t="s">
        <v>114</v>
      </c>
      <c r="G226" s="22"/>
      <c r="H226" s="15"/>
      <c r="I226" s="15"/>
      <c r="J226" s="18"/>
    </row>
    <row r="227" spans="2:10" ht="18.75" thickBot="1" x14ac:dyDescent="0.25">
      <c r="B227" s="14"/>
      <c r="C227" s="15"/>
      <c r="D227" s="15"/>
      <c r="E227" s="21"/>
      <c r="F227" s="58" t="s">
        <v>118</v>
      </c>
      <c r="G227" s="23"/>
      <c r="H227" s="15"/>
      <c r="I227" s="15"/>
      <c r="J227" s="18"/>
    </row>
    <row r="228" spans="2:10" ht="19.5" thickTop="1" thickBot="1" x14ac:dyDescent="0.25">
      <c r="B228" s="14"/>
      <c r="C228" s="15"/>
      <c r="D228" s="15"/>
      <c r="E228" s="21"/>
      <c r="F228" s="24" t="s">
        <v>12</v>
      </c>
      <c r="G228" s="25">
        <f>IF(G226,G227/G226,0)</f>
        <v>0</v>
      </c>
      <c r="H228" s="15"/>
      <c r="I228" s="15"/>
      <c r="J228" s="18"/>
    </row>
    <row r="229" spans="2:10" ht="15.75" thickTop="1" x14ac:dyDescent="0.2">
      <c r="B229" s="14"/>
      <c r="C229" s="15"/>
      <c r="D229" s="15"/>
      <c r="E229" s="15"/>
      <c r="F229" s="15"/>
      <c r="G229" s="15"/>
      <c r="H229" s="15"/>
      <c r="I229" s="15"/>
      <c r="J229" s="18"/>
    </row>
    <row r="230" spans="2:10" ht="16.5" thickBot="1" x14ac:dyDescent="0.25">
      <c r="B230" s="219" t="s">
        <v>19</v>
      </c>
      <c r="C230" s="220"/>
      <c r="D230" s="220"/>
      <c r="E230" s="220"/>
      <c r="F230" s="220"/>
      <c r="G230" s="220"/>
      <c r="H230" s="220"/>
      <c r="I230" s="220"/>
      <c r="J230" s="221"/>
    </row>
    <row r="231" spans="2:10" ht="52.5" customHeight="1" thickTop="1" thickBot="1" x14ac:dyDescent="0.25">
      <c r="B231" s="309" t="s">
        <v>284</v>
      </c>
      <c r="C231" s="310"/>
      <c r="D231" s="310"/>
      <c r="E231" s="310"/>
      <c r="F231" s="310"/>
      <c r="G231" s="310"/>
      <c r="H231" s="310"/>
      <c r="I231" s="310"/>
      <c r="J231" s="311"/>
    </row>
    <row r="232" spans="2:10" ht="15.75" thickBot="1" x14ac:dyDescent="0.25">
      <c r="B232" s="14"/>
      <c r="C232" s="15"/>
      <c r="D232" s="15"/>
      <c r="E232" s="15"/>
      <c r="F232" s="15"/>
      <c r="G232" s="15"/>
      <c r="H232" s="15"/>
      <c r="I232" s="15"/>
      <c r="J232" s="18"/>
    </row>
    <row r="233" spans="2:10" ht="18.75" thickTop="1" x14ac:dyDescent="0.25">
      <c r="B233" s="14"/>
      <c r="C233" s="15"/>
      <c r="D233" s="15"/>
      <c r="E233" s="26"/>
      <c r="F233" s="200" t="s">
        <v>13</v>
      </c>
      <c r="G233" s="201"/>
      <c r="H233" s="27"/>
      <c r="I233" s="202"/>
      <c r="J233" s="203"/>
    </row>
    <row r="234" spans="2:10" ht="18.75" thickBot="1" x14ac:dyDescent="0.3">
      <c r="B234" s="14"/>
      <c r="C234" s="15"/>
      <c r="D234" s="15"/>
      <c r="E234" s="21"/>
      <c r="F234" s="19" t="s">
        <v>10</v>
      </c>
      <c r="G234" s="20" t="s">
        <v>11</v>
      </c>
      <c r="H234" s="27"/>
      <c r="I234" s="28"/>
      <c r="J234" s="29"/>
    </row>
    <row r="235" spans="2:10" ht="18.75" thickTop="1" x14ac:dyDescent="0.2">
      <c r="B235" s="14"/>
      <c r="C235" s="15"/>
      <c r="D235" s="15"/>
      <c r="E235" s="21"/>
      <c r="F235" s="57" t="s">
        <v>114</v>
      </c>
      <c r="G235" s="22"/>
      <c r="H235" s="30"/>
      <c r="I235" s="31"/>
      <c r="J235" s="18"/>
    </row>
    <row r="236" spans="2:10" ht="18.75" thickBot="1" x14ac:dyDescent="0.25">
      <c r="B236" s="14"/>
      <c r="C236" s="15"/>
      <c r="D236" s="15"/>
      <c r="E236" s="21"/>
      <c r="F236" s="58" t="s">
        <v>118</v>
      </c>
      <c r="G236" s="23"/>
      <c r="H236" s="30"/>
      <c r="I236" s="31"/>
      <c r="J236" s="18"/>
    </row>
    <row r="237" spans="2:10" ht="19.5" thickTop="1" thickBot="1" x14ac:dyDescent="0.25">
      <c r="B237" s="14"/>
      <c r="C237" s="15"/>
      <c r="D237" s="15"/>
      <c r="E237" s="15"/>
      <c r="F237" s="24" t="s">
        <v>12</v>
      </c>
      <c r="G237" s="25">
        <f>IF(G235,G236/G235,0)</f>
        <v>0</v>
      </c>
      <c r="H237" s="15"/>
      <c r="I237" s="15"/>
      <c r="J237" s="18"/>
    </row>
    <row r="238" spans="2:10" ht="15.75" thickTop="1" x14ac:dyDescent="0.2">
      <c r="B238" s="14"/>
      <c r="C238" s="15"/>
      <c r="D238" s="15"/>
      <c r="E238" s="15"/>
      <c r="F238" s="15"/>
      <c r="G238" s="15"/>
      <c r="H238" s="15"/>
      <c r="I238" s="15"/>
      <c r="J238" s="18"/>
    </row>
    <row r="239" spans="2:10" ht="18.75" thickBot="1" x14ac:dyDescent="0.25">
      <c r="B239" s="219" t="s">
        <v>20</v>
      </c>
      <c r="C239" s="246"/>
      <c r="D239" s="246"/>
      <c r="E239" s="246"/>
      <c r="F239" s="246"/>
      <c r="G239" s="246"/>
      <c r="H239" s="246"/>
      <c r="I239" s="246"/>
      <c r="J239" s="247"/>
    </row>
    <row r="240" spans="2:10" ht="51" customHeight="1" thickTop="1" thickBot="1" x14ac:dyDescent="0.25">
      <c r="B240" s="309"/>
      <c r="C240" s="310"/>
      <c r="D240" s="310"/>
      <c r="E240" s="310"/>
      <c r="F240" s="310"/>
      <c r="G240" s="310"/>
      <c r="H240" s="310"/>
      <c r="I240" s="310"/>
      <c r="J240" s="311"/>
    </row>
    <row r="241" spans="2:10" ht="15" hidden="1" customHeight="1" x14ac:dyDescent="0.2">
      <c r="B241" s="259" t="s">
        <v>60</v>
      </c>
      <c r="C241" s="260"/>
      <c r="D241" s="260"/>
      <c r="E241" s="260"/>
      <c r="F241" s="260"/>
      <c r="G241" s="260"/>
      <c r="H241" s="260"/>
      <c r="I241" s="260"/>
      <c r="J241" s="261"/>
    </row>
    <row r="242" spans="2:10" s="99" customFormat="1" ht="31.15" hidden="1" customHeight="1" x14ac:dyDescent="0.2">
      <c r="B242" s="321" t="s">
        <v>103</v>
      </c>
      <c r="C242" s="322"/>
      <c r="D242" s="322"/>
      <c r="E242" s="322"/>
      <c r="F242" s="322"/>
      <c r="G242" s="322"/>
      <c r="H242" s="322"/>
      <c r="I242" s="322"/>
      <c r="J242" s="323"/>
    </row>
    <row r="243" spans="2:10" s="99" customFormat="1" ht="18" hidden="1" x14ac:dyDescent="0.2">
      <c r="B243" s="324" t="s">
        <v>8</v>
      </c>
      <c r="C243" s="325"/>
      <c r="D243" s="325"/>
      <c r="E243" s="326" t="s">
        <v>106</v>
      </c>
      <c r="F243" s="326"/>
      <c r="G243" s="326"/>
      <c r="H243" s="326"/>
      <c r="I243" s="326"/>
      <c r="J243" s="327"/>
    </row>
    <row r="244" spans="2:10" s="99" customFormat="1" hidden="1" x14ac:dyDescent="0.2">
      <c r="B244" s="100"/>
      <c r="C244" s="101"/>
      <c r="D244" s="101"/>
      <c r="E244" s="102"/>
      <c r="F244" s="102"/>
      <c r="G244" s="102"/>
      <c r="H244" s="102"/>
      <c r="I244" s="102"/>
      <c r="J244" s="103"/>
    </row>
    <row r="245" spans="2:10" s="99" customFormat="1" ht="15.75" hidden="1" thickBot="1" x14ac:dyDescent="0.25">
      <c r="B245" s="100"/>
      <c r="C245" s="101"/>
      <c r="D245" s="101"/>
      <c r="E245" s="102"/>
      <c r="F245" s="102"/>
      <c r="G245" s="102"/>
      <c r="H245" s="102"/>
      <c r="I245" s="102"/>
      <c r="J245" s="103"/>
    </row>
    <row r="246" spans="2:10" s="99" customFormat="1" ht="18" hidden="1" x14ac:dyDescent="0.25">
      <c r="B246" s="100"/>
      <c r="C246" s="101"/>
      <c r="D246" s="101"/>
      <c r="E246" s="101"/>
      <c r="F246" s="349" t="s">
        <v>9</v>
      </c>
      <c r="G246" s="350"/>
      <c r="H246" s="101"/>
      <c r="I246" s="101"/>
      <c r="J246" s="104"/>
    </row>
    <row r="247" spans="2:10" s="99" customFormat="1" ht="18.75" hidden="1" thickBot="1" x14ac:dyDescent="0.3">
      <c r="B247" s="100"/>
      <c r="C247" s="101"/>
      <c r="D247" s="101"/>
      <c r="E247" s="101"/>
      <c r="F247" s="105" t="s">
        <v>10</v>
      </c>
      <c r="G247" s="106" t="s">
        <v>11</v>
      </c>
      <c r="H247" s="101"/>
      <c r="I247" s="101"/>
      <c r="J247" s="104"/>
    </row>
    <row r="248" spans="2:10" s="99" customFormat="1" ht="36" hidden="1" x14ac:dyDescent="0.2">
      <c r="B248" s="100"/>
      <c r="C248" s="101"/>
      <c r="D248" s="101"/>
      <c r="E248" s="101"/>
      <c r="F248" s="107" t="s">
        <v>104</v>
      </c>
      <c r="G248" s="108"/>
      <c r="H248" s="101"/>
      <c r="I248" s="101"/>
      <c r="J248" s="104"/>
    </row>
    <row r="249" spans="2:10" s="99" customFormat="1" ht="18.75" hidden="1" thickBot="1" x14ac:dyDescent="0.25">
      <c r="B249" s="100"/>
      <c r="C249" s="101"/>
      <c r="D249" s="101"/>
      <c r="E249" s="101"/>
      <c r="F249" s="109" t="s">
        <v>106</v>
      </c>
      <c r="G249" s="110"/>
      <c r="H249" s="101"/>
      <c r="I249" s="101"/>
      <c r="J249" s="104"/>
    </row>
    <row r="250" spans="2:10" s="99" customFormat="1" ht="18.75" hidden="1" thickBot="1" x14ac:dyDescent="0.25">
      <c r="B250" s="100"/>
      <c r="C250" s="101"/>
      <c r="D250" s="101"/>
      <c r="E250" s="101"/>
      <c r="F250" s="111" t="s">
        <v>12</v>
      </c>
      <c r="G250" s="112">
        <f>IF(G248,G249/G248,0)</f>
        <v>0</v>
      </c>
      <c r="H250" s="101"/>
      <c r="I250" s="101"/>
      <c r="J250" s="104"/>
    </row>
    <row r="251" spans="2:10" s="99" customFormat="1" hidden="1" x14ac:dyDescent="0.2">
      <c r="B251" s="100"/>
      <c r="C251" s="101"/>
      <c r="D251" s="101"/>
      <c r="E251" s="101"/>
      <c r="F251" s="101"/>
      <c r="G251" s="101"/>
      <c r="H251" s="101"/>
      <c r="I251" s="101"/>
      <c r="J251" s="104"/>
    </row>
    <row r="252" spans="2:10" s="99" customFormat="1" ht="15.75" hidden="1" x14ac:dyDescent="0.2">
      <c r="B252" s="328" t="s">
        <v>19</v>
      </c>
      <c r="C252" s="329"/>
      <c r="D252" s="329"/>
      <c r="E252" s="329"/>
      <c r="F252" s="329"/>
      <c r="G252" s="329"/>
      <c r="H252" s="329"/>
      <c r="I252" s="329"/>
      <c r="J252" s="330"/>
    </row>
    <row r="253" spans="2:10" s="99" customFormat="1" hidden="1" x14ac:dyDescent="0.2">
      <c r="B253" s="351"/>
      <c r="C253" s="352"/>
      <c r="D253" s="352"/>
      <c r="E253" s="352"/>
      <c r="F253" s="352"/>
      <c r="G253" s="352"/>
      <c r="H253" s="352"/>
      <c r="I253" s="352"/>
      <c r="J253" s="353"/>
    </row>
    <row r="254" spans="2:10" s="99" customFormat="1" hidden="1" x14ac:dyDescent="0.2">
      <c r="B254" s="351"/>
      <c r="C254" s="352"/>
      <c r="D254" s="352"/>
      <c r="E254" s="352"/>
      <c r="F254" s="352"/>
      <c r="G254" s="352"/>
      <c r="H254" s="352"/>
      <c r="I254" s="352"/>
      <c r="J254" s="353"/>
    </row>
    <row r="255" spans="2:10" s="99" customFormat="1" hidden="1" x14ac:dyDescent="0.2">
      <c r="B255" s="351"/>
      <c r="C255" s="352"/>
      <c r="D255" s="352"/>
      <c r="E255" s="352"/>
      <c r="F255" s="352"/>
      <c r="G255" s="352"/>
      <c r="H255" s="352"/>
      <c r="I255" s="352"/>
      <c r="J255" s="353"/>
    </row>
    <row r="256" spans="2:10" s="99" customFormat="1" hidden="1" x14ac:dyDescent="0.2">
      <c r="B256" s="351"/>
      <c r="C256" s="352"/>
      <c r="D256" s="352"/>
      <c r="E256" s="352"/>
      <c r="F256" s="352"/>
      <c r="G256" s="352"/>
      <c r="H256" s="352"/>
      <c r="I256" s="352"/>
      <c r="J256" s="353"/>
    </row>
    <row r="257" spans="2:10" s="99" customFormat="1" hidden="1" x14ac:dyDescent="0.2">
      <c r="B257" s="351"/>
      <c r="C257" s="352"/>
      <c r="D257" s="352"/>
      <c r="E257" s="352"/>
      <c r="F257" s="352"/>
      <c r="G257" s="352"/>
      <c r="H257" s="352"/>
      <c r="I257" s="352"/>
      <c r="J257" s="353"/>
    </row>
    <row r="258" spans="2:10" s="99" customFormat="1" hidden="1" x14ac:dyDescent="0.2">
      <c r="B258" s="351"/>
      <c r="C258" s="352"/>
      <c r="D258" s="352"/>
      <c r="E258" s="352"/>
      <c r="F258" s="352"/>
      <c r="G258" s="352"/>
      <c r="H258" s="352"/>
      <c r="I258" s="352"/>
      <c r="J258" s="353"/>
    </row>
    <row r="259" spans="2:10" s="99" customFormat="1" hidden="1" x14ac:dyDescent="0.2">
      <c r="B259" s="351"/>
      <c r="C259" s="352"/>
      <c r="D259" s="352"/>
      <c r="E259" s="352"/>
      <c r="F259" s="352"/>
      <c r="G259" s="352"/>
      <c r="H259" s="352"/>
      <c r="I259" s="352"/>
      <c r="J259" s="353"/>
    </row>
    <row r="260" spans="2:10" s="99" customFormat="1" hidden="1" x14ac:dyDescent="0.2">
      <c r="B260" s="351"/>
      <c r="C260" s="352"/>
      <c r="D260" s="352"/>
      <c r="E260" s="352"/>
      <c r="F260" s="352"/>
      <c r="G260" s="352"/>
      <c r="H260" s="352"/>
      <c r="I260" s="352"/>
      <c r="J260" s="353"/>
    </row>
    <row r="261" spans="2:10" s="99" customFormat="1" hidden="1" x14ac:dyDescent="0.2">
      <c r="B261" s="351"/>
      <c r="C261" s="352"/>
      <c r="D261" s="352"/>
      <c r="E261" s="352"/>
      <c r="F261" s="352"/>
      <c r="G261" s="352"/>
      <c r="H261" s="352"/>
      <c r="I261" s="352"/>
      <c r="J261" s="353"/>
    </row>
    <row r="262" spans="2:10" s="99" customFormat="1" ht="15.75" hidden="1" thickBot="1" x14ac:dyDescent="0.25">
      <c r="B262" s="113"/>
      <c r="C262" s="114"/>
      <c r="D262" s="114"/>
      <c r="E262" s="114"/>
      <c r="F262" s="114"/>
      <c r="G262" s="114"/>
      <c r="H262" s="114"/>
      <c r="I262" s="114"/>
      <c r="J262" s="115"/>
    </row>
    <row r="263" spans="2:10" s="99" customFormat="1" ht="18" hidden="1" x14ac:dyDescent="0.25">
      <c r="B263" s="113"/>
      <c r="C263" s="114"/>
      <c r="D263" s="114"/>
      <c r="E263" s="116"/>
      <c r="F263" s="349" t="s">
        <v>13</v>
      </c>
      <c r="G263" s="350"/>
      <c r="H263" s="117"/>
      <c r="I263" s="354"/>
      <c r="J263" s="355"/>
    </row>
    <row r="264" spans="2:10" s="99" customFormat="1" ht="18.75" hidden="1" thickBot="1" x14ac:dyDescent="0.3">
      <c r="B264" s="113"/>
      <c r="C264" s="114"/>
      <c r="D264" s="114"/>
      <c r="E264" s="118"/>
      <c r="F264" s="105" t="s">
        <v>10</v>
      </c>
      <c r="G264" s="106" t="s">
        <v>11</v>
      </c>
      <c r="H264" s="117"/>
      <c r="I264" s="119"/>
      <c r="J264" s="120"/>
    </row>
    <row r="265" spans="2:10" s="99" customFormat="1" ht="36" hidden="1" x14ac:dyDescent="0.2">
      <c r="B265" s="113"/>
      <c r="C265" s="114"/>
      <c r="D265" s="114"/>
      <c r="E265" s="118"/>
      <c r="F265" s="107" t="s">
        <v>104</v>
      </c>
      <c r="G265" s="108"/>
      <c r="H265" s="121"/>
      <c r="I265" s="114"/>
      <c r="J265" s="115"/>
    </row>
    <row r="266" spans="2:10" s="99" customFormat="1" ht="18.75" hidden="1" thickBot="1" x14ac:dyDescent="0.25">
      <c r="B266" s="113"/>
      <c r="C266" s="114"/>
      <c r="D266" s="114"/>
      <c r="E266" s="118"/>
      <c r="F266" s="109" t="s">
        <v>106</v>
      </c>
      <c r="G266" s="110"/>
      <c r="H266" s="121"/>
      <c r="I266" s="114"/>
      <c r="J266" s="115"/>
    </row>
    <row r="267" spans="2:10" s="99" customFormat="1" ht="18.75" hidden="1" thickBot="1" x14ac:dyDescent="0.25">
      <c r="B267" s="113"/>
      <c r="C267" s="114"/>
      <c r="D267" s="114"/>
      <c r="E267" s="114"/>
      <c r="F267" s="111" t="s">
        <v>12</v>
      </c>
      <c r="G267" s="112">
        <f>IF(G265,G266/G265,0)</f>
        <v>0</v>
      </c>
      <c r="H267" s="114"/>
      <c r="I267" s="114"/>
      <c r="J267" s="115"/>
    </row>
    <row r="268" spans="2:10" s="99" customFormat="1" hidden="1" x14ac:dyDescent="0.2">
      <c r="B268" s="113"/>
      <c r="C268" s="114"/>
      <c r="D268" s="114"/>
      <c r="E268" s="114"/>
      <c r="F268" s="114"/>
      <c r="G268" s="114"/>
      <c r="H268" s="114"/>
      <c r="I268" s="114"/>
      <c r="J268" s="115"/>
    </row>
    <row r="269" spans="2:10" s="99" customFormat="1" ht="18" hidden="1" customHeight="1" x14ac:dyDescent="0.2">
      <c r="B269" s="328" t="s">
        <v>20</v>
      </c>
      <c r="C269" s="329"/>
      <c r="D269" s="329"/>
      <c r="E269" s="329"/>
      <c r="F269" s="329"/>
      <c r="G269" s="329"/>
      <c r="H269" s="329"/>
      <c r="I269" s="329"/>
      <c r="J269" s="330"/>
    </row>
    <row r="270" spans="2:10" s="99" customFormat="1" hidden="1" x14ac:dyDescent="0.2">
      <c r="B270" s="331"/>
      <c r="C270" s="332"/>
      <c r="D270" s="332"/>
      <c r="E270" s="332"/>
      <c r="F270" s="332"/>
      <c r="G270" s="332"/>
      <c r="H270" s="332"/>
      <c r="I270" s="332"/>
      <c r="J270" s="333"/>
    </row>
    <row r="271" spans="2:10" s="99" customFormat="1" hidden="1" x14ac:dyDescent="0.2">
      <c r="B271" s="331"/>
      <c r="C271" s="332"/>
      <c r="D271" s="332"/>
      <c r="E271" s="332"/>
      <c r="F271" s="332"/>
      <c r="G271" s="332"/>
      <c r="H271" s="332"/>
      <c r="I271" s="332"/>
      <c r="J271" s="333"/>
    </row>
    <row r="272" spans="2:10" s="99" customFormat="1" hidden="1" x14ac:dyDescent="0.2">
      <c r="B272" s="331"/>
      <c r="C272" s="332"/>
      <c r="D272" s="332"/>
      <c r="E272" s="332"/>
      <c r="F272" s="332"/>
      <c r="G272" s="332"/>
      <c r="H272" s="332"/>
      <c r="I272" s="332"/>
      <c r="J272" s="333"/>
    </row>
    <row r="273" spans="2:10" s="99" customFormat="1" hidden="1" x14ac:dyDescent="0.2">
      <c r="B273" s="331"/>
      <c r="C273" s="332"/>
      <c r="D273" s="332"/>
      <c r="E273" s="332"/>
      <c r="F273" s="332"/>
      <c r="G273" s="332"/>
      <c r="H273" s="332"/>
      <c r="I273" s="332"/>
      <c r="J273" s="333"/>
    </row>
    <row r="274" spans="2:10" s="99" customFormat="1" hidden="1" x14ac:dyDescent="0.2">
      <c r="B274" s="331"/>
      <c r="C274" s="332"/>
      <c r="D274" s="332"/>
      <c r="E274" s="332"/>
      <c r="F274" s="332"/>
      <c r="G274" s="332"/>
      <c r="H274" s="332"/>
      <c r="I274" s="332"/>
      <c r="J274" s="333"/>
    </row>
    <row r="275" spans="2:10" s="99" customFormat="1" hidden="1" x14ac:dyDescent="0.2">
      <c r="B275" s="331"/>
      <c r="C275" s="332"/>
      <c r="D275" s="332"/>
      <c r="E275" s="332"/>
      <c r="F275" s="332"/>
      <c r="G275" s="332"/>
      <c r="H275" s="332"/>
      <c r="I275" s="332"/>
      <c r="J275" s="333"/>
    </row>
    <row r="276" spans="2:10" s="99" customFormat="1" hidden="1" x14ac:dyDescent="0.2">
      <c r="B276" s="331"/>
      <c r="C276" s="332"/>
      <c r="D276" s="332"/>
      <c r="E276" s="332"/>
      <c r="F276" s="332"/>
      <c r="G276" s="332"/>
      <c r="H276" s="332"/>
      <c r="I276" s="332"/>
      <c r="J276" s="333"/>
    </row>
    <row r="277" spans="2:10" s="99" customFormat="1" hidden="1" x14ac:dyDescent="0.2">
      <c r="B277" s="331"/>
      <c r="C277" s="332"/>
      <c r="D277" s="332"/>
      <c r="E277" s="332"/>
      <c r="F277" s="332"/>
      <c r="G277" s="332"/>
      <c r="H277" s="332"/>
      <c r="I277" s="332"/>
      <c r="J277" s="333"/>
    </row>
    <row r="278" spans="2:10" s="99" customFormat="1" ht="15.75" hidden="1" thickBot="1" x14ac:dyDescent="0.25">
      <c r="B278" s="334"/>
      <c r="C278" s="335"/>
      <c r="D278" s="335"/>
      <c r="E278" s="335"/>
      <c r="F278" s="335"/>
      <c r="G278" s="335"/>
      <c r="H278" s="335"/>
      <c r="I278" s="335"/>
      <c r="J278" s="336"/>
    </row>
    <row r="279" spans="2:10" s="99" customFormat="1" hidden="1" x14ac:dyDescent="0.2"/>
    <row r="280" spans="2:10" s="99" customFormat="1" ht="15" hidden="1" customHeight="1" thickBot="1" x14ac:dyDescent="0.25">
      <c r="B280" s="337" t="s">
        <v>64</v>
      </c>
      <c r="C280" s="338"/>
      <c r="D280" s="338"/>
      <c r="E280" s="338"/>
      <c r="F280" s="338"/>
      <c r="G280" s="338"/>
      <c r="H280" s="338"/>
      <c r="I280" s="338"/>
      <c r="J280" s="339"/>
    </row>
    <row r="281" spans="2:10" s="99" customFormat="1" ht="16.5" hidden="1" thickTop="1" thickBot="1" x14ac:dyDescent="0.25">
      <c r="B281" s="385" t="s">
        <v>105</v>
      </c>
      <c r="C281" s="386"/>
      <c r="D281" s="386"/>
      <c r="E281" s="386"/>
      <c r="F281" s="386"/>
      <c r="G281" s="386"/>
      <c r="H281" s="386"/>
      <c r="I281" s="386"/>
      <c r="J281" s="387"/>
    </row>
    <row r="282" spans="2:10" s="99" customFormat="1" ht="18.75" hidden="1" thickBot="1" x14ac:dyDescent="0.25">
      <c r="B282" s="343" t="s">
        <v>8</v>
      </c>
      <c r="C282" s="344"/>
      <c r="D282" s="345"/>
      <c r="E282" s="346" t="s">
        <v>108</v>
      </c>
      <c r="F282" s="347"/>
      <c r="G282" s="347"/>
      <c r="H282" s="347"/>
      <c r="I282" s="347"/>
      <c r="J282" s="348"/>
    </row>
    <row r="283" spans="2:10" s="99" customFormat="1" hidden="1" x14ac:dyDescent="0.2">
      <c r="B283" s="122"/>
      <c r="C283" s="123"/>
      <c r="D283" s="123"/>
      <c r="E283" s="124"/>
      <c r="F283" s="124"/>
      <c r="G283" s="124"/>
      <c r="H283" s="124"/>
      <c r="I283" s="124"/>
      <c r="J283" s="125"/>
    </row>
    <row r="284" spans="2:10" s="99" customFormat="1" ht="15.75" hidden="1" thickBot="1" x14ac:dyDescent="0.25">
      <c r="B284" s="122"/>
      <c r="C284" s="123"/>
      <c r="D284" s="123"/>
      <c r="E284" s="124"/>
      <c r="F284" s="124"/>
      <c r="G284" s="124"/>
      <c r="H284" s="124"/>
      <c r="I284" s="124"/>
      <c r="J284" s="125"/>
    </row>
    <row r="285" spans="2:10" s="99" customFormat="1" ht="18.75" hidden="1" thickTop="1" x14ac:dyDescent="0.25">
      <c r="B285" s="122"/>
      <c r="C285" s="123"/>
      <c r="D285" s="123"/>
      <c r="E285" s="123"/>
      <c r="F285" s="358" t="s">
        <v>9</v>
      </c>
      <c r="G285" s="359"/>
      <c r="H285" s="123"/>
      <c r="I285" s="123"/>
      <c r="J285" s="126"/>
    </row>
    <row r="286" spans="2:10" s="99" customFormat="1" ht="18.75" hidden="1" thickBot="1" x14ac:dyDescent="0.3">
      <c r="B286" s="122"/>
      <c r="C286" s="123"/>
      <c r="D286" s="123"/>
      <c r="E286" s="123"/>
      <c r="F286" s="127" t="s">
        <v>10</v>
      </c>
      <c r="G286" s="128" t="s">
        <v>11</v>
      </c>
      <c r="H286" s="123"/>
      <c r="I286" s="123"/>
      <c r="J286" s="126"/>
    </row>
    <row r="287" spans="2:10" s="99" customFormat="1" ht="18.75" hidden="1" thickTop="1" x14ac:dyDescent="0.2">
      <c r="B287" s="122"/>
      <c r="C287" s="123"/>
      <c r="D287" s="123"/>
      <c r="E287" s="129"/>
      <c r="F287" s="130" t="s">
        <v>107</v>
      </c>
      <c r="G287" s="131"/>
      <c r="H287" s="123"/>
      <c r="I287" s="123"/>
      <c r="J287" s="126"/>
    </row>
    <row r="288" spans="2:10" s="99" customFormat="1" ht="18.75" hidden="1" thickBot="1" x14ac:dyDescent="0.25">
      <c r="B288" s="122"/>
      <c r="C288" s="123"/>
      <c r="D288" s="123"/>
      <c r="E288" s="129"/>
      <c r="F288" s="132" t="s">
        <v>108</v>
      </c>
      <c r="G288" s="133"/>
      <c r="H288" s="123"/>
      <c r="I288" s="123"/>
      <c r="J288" s="126"/>
    </row>
    <row r="289" spans="2:10" s="99" customFormat="1" ht="19.5" hidden="1" thickTop="1" thickBot="1" x14ac:dyDescent="0.25">
      <c r="B289" s="122"/>
      <c r="C289" s="123"/>
      <c r="D289" s="123"/>
      <c r="E289" s="129"/>
      <c r="F289" s="134" t="s">
        <v>12</v>
      </c>
      <c r="G289" s="135">
        <f>IF(G287,G288/G287,0)</f>
        <v>0</v>
      </c>
      <c r="H289" s="123"/>
      <c r="I289" s="123"/>
      <c r="J289" s="126"/>
    </row>
    <row r="290" spans="2:10" s="99" customFormat="1" ht="15.75" hidden="1" thickTop="1" x14ac:dyDescent="0.2">
      <c r="B290" s="122"/>
      <c r="C290" s="123"/>
      <c r="D290" s="123"/>
      <c r="E290" s="123"/>
      <c r="F290" s="123"/>
      <c r="G290" s="123"/>
      <c r="H290" s="123"/>
      <c r="I290" s="123"/>
      <c r="J290" s="126"/>
    </row>
    <row r="291" spans="2:10" s="99" customFormat="1" ht="16.5" hidden="1" thickBot="1" x14ac:dyDescent="0.25">
      <c r="B291" s="360" t="s">
        <v>19</v>
      </c>
      <c r="C291" s="361"/>
      <c r="D291" s="361"/>
      <c r="E291" s="361"/>
      <c r="F291" s="361"/>
      <c r="G291" s="361"/>
      <c r="H291" s="361"/>
      <c r="I291" s="361"/>
      <c r="J291" s="362"/>
    </row>
    <row r="292" spans="2:10" s="99" customFormat="1" hidden="1" x14ac:dyDescent="0.2">
      <c r="B292" s="363"/>
      <c r="C292" s="364"/>
      <c r="D292" s="364"/>
      <c r="E292" s="364"/>
      <c r="F292" s="364"/>
      <c r="G292" s="364"/>
      <c r="H292" s="364"/>
      <c r="I292" s="364"/>
      <c r="J292" s="365"/>
    </row>
    <row r="293" spans="2:10" s="99" customFormat="1" hidden="1" x14ac:dyDescent="0.2">
      <c r="B293" s="366"/>
      <c r="C293" s="367"/>
      <c r="D293" s="367"/>
      <c r="E293" s="367"/>
      <c r="F293" s="367"/>
      <c r="G293" s="367"/>
      <c r="H293" s="367"/>
      <c r="I293" s="367"/>
      <c r="J293" s="368"/>
    </row>
    <row r="294" spans="2:10" s="99" customFormat="1" hidden="1" x14ac:dyDescent="0.2">
      <c r="B294" s="366"/>
      <c r="C294" s="367"/>
      <c r="D294" s="367"/>
      <c r="E294" s="367"/>
      <c r="F294" s="367"/>
      <c r="G294" s="367"/>
      <c r="H294" s="367"/>
      <c r="I294" s="367"/>
      <c r="J294" s="368"/>
    </row>
    <row r="295" spans="2:10" s="99" customFormat="1" hidden="1" x14ac:dyDescent="0.2">
      <c r="B295" s="366"/>
      <c r="C295" s="367"/>
      <c r="D295" s="367"/>
      <c r="E295" s="367"/>
      <c r="F295" s="367"/>
      <c r="G295" s="367"/>
      <c r="H295" s="367"/>
      <c r="I295" s="367"/>
      <c r="J295" s="368"/>
    </row>
    <row r="296" spans="2:10" s="99" customFormat="1" hidden="1" x14ac:dyDescent="0.2">
      <c r="B296" s="366"/>
      <c r="C296" s="367"/>
      <c r="D296" s="367"/>
      <c r="E296" s="367"/>
      <c r="F296" s="367"/>
      <c r="G296" s="367"/>
      <c r="H296" s="367"/>
      <c r="I296" s="367"/>
      <c r="J296" s="368"/>
    </row>
    <row r="297" spans="2:10" s="99" customFormat="1" hidden="1" x14ac:dyDescent="0.2">
      <c r="B297" s="366"/>
      <c r="C297" s="367"/>
      <c r="D297" s="367"/>
      <c r="E297" s="367"/>
      <c r="F297" s="367"/>
      <c r="G297" s="367"/>
      <c r="H297" s="367"/>
      <c r="I297" s="367"/>
      <c r="J297" s="368"/>
    </row>
    <row r="298" spans="2:10" s="99" customFormat="1" hidden="1" x14ac:dyDescent="0.2">
      <c r="B298" s="366"/>
      <c r="C298" s="367"/>
      <c r="D298" s="367"/>
      <c r="E298" s="367"/>
      <c r="F298" s="367"/>
      <c r="G298" s="367"/>
      <c r="H298" s="367"/>
      <c r="I298" s="367"/>
      <c r="J298" s="368"/>
    </row>
    <row r="299" spans="2:10" s="99" customFormat="1" hidden="1" x14ac:dyDescent="0.2">
      <c r="B299" s="366"/>
      <c r="C299" s="367"/>
      <c r="D299" s="367"/>
      <c r="E299" s="367"/>
      <c r="F299" s="367"/>
      <c r="G299" s="367"/>
      <c r="H299" s="367"/>
      <c r="I299" s="367"/>
      <c r="J299" s="368"/>
    </row>
    <row r="300" spans="2:10" s="99" customFormat="1" ht="15.75" hidden="1" thickBot="1" x14ac:dyDescent="0.25">
      <c r="B300" s="369"/>
      <c r="C300" s="370"/>
      <c r="D300" s="370"/>
      <c r="E300" s="370"/>
      <c r="F300" s="370"/>
      <c r="G300" s="370"/>
      <c r="H300" s="370"/>
      <c r="I300" s="370"/>
      <c r="J300" s="371"/>
    </row>
    <row r="301" spans="2:10" s="99" customFormat="1" ht="15.75" hidden="1" thickBot="1" x14ac:dyDescent="0.25">
      <c r="B301" s="122"/>
      <c r="C301" s="123"/>
      <c r="D301" s="123"/>
      <c r="E301" s="123"/>
      <c r="F301" s="123"/>
      <c r="G301" s="123"/>
      <c r="H301" s="123"/>
      <c r="I301" s="123"/>
      <c r="J301" s="126"/>
    </row>
    <row r="302" spans="2:10" s="99" customFormat="1" ht="18.75" hidden="1" thickTop="1" x14ac:dyDescent="0.25">
      <c r="B302" s="122"/>
      <c r="C302" s="123"/>
      <c r="D302" s="123"/>
      <c r="E302" s="136"/>
      <c r="F302" s="358" t="s">
        <v>13</v>
      </c>
      <c r="G302" s="359"/>
      <c r="H302" s="137"/>
      <c r="I302" s="372"/>
      <c r="J302" s="373"/>
    </row>
    <row r="303" spans="2:10" s="99" customFormat="1" ht="18.75" hidden="1" thickBot="1" x14ac:dyDescent="0.3">
      <c r="B303" s="122"/>
      <c r="C303" s="123"/>
      <c r="D303" s="123"/>
      <c r="E303" s="129"/>
      <c r="F303" s="127" t="s">
        <v>10</v>
      </c>
      <c r="G303" s="128" t="s">
        <v>11</v>
      </c>
      <c r="H303" s="137"/>
      <c r="I303" s="138"/>
      <c r="J303" s="139"/>
    </row>
    <row r="304" spans="2:10" s="99" customFormat="1" ht="18.75" hidden="1" thickTop="1" x14ac:dyDescent="0.2">
      <c r="B304" s="122"/>
      <c r="C304" s="123"/>
      <c r="D304" s="123"/>
      <c r="E304" s="129"/>
      <c r="F304" s="130" t="s">
        <v>107</v>
      </c>
      <c r="G304" s="131"/>
      <c r="H304" s="140"/>
      <c r="I304" s="123"/>
      <c r="J304" s="126"/>
    </row>
    <row r="305" spans="2:10" s="99" customFormat="1" ht="18.75" hidden="1" thickBot="1" x14ac:dyDescent="0.25">
      <c r="B305" s="122"/>
      <c r="C305" s="123"/>
      <c r="D305" s="123"/>
      <c r="E305" s="129"/>
      <c r="F305" s="132" t="s">
        <v>108</v>
      </c>
      <c r="G305" s="133"/>
      <c r="H305" s="140"/>
      <c r="I305" s="123"/>
      <c r="J305" s="126"/>
    </row>
    <row r="306" spans="2:10" s="99" customFormat="1" ht="19.5" hidden="1" thickTop="1" thickBot="1" x14ac:dyDescent="0.25">
      <c r="B306" s="122"/>
      <c r="C306" s="123"/>
      <c r="D306" s="123"/>
      <c r="E306" s="123"/>
      <c r="F306" s="134" t="s">
        <v>12</v>
      </c>
      <c r="G306" s="135">
        <f>IF(G304,G305/G304,0)</f>
        <v>0</v>
      </c>
      <c r="H306" s="123"/>
      <c r="I306" s="123"/>
      <c r="J306" s="126"/>
    </row>
    <row r="307" spans="2:10" s="99" customFormat="1" ht="15.75" hidden="1" thickTop="1" x14ac:dyDescent="0.2">
      <c r="B307" s="122"/>
      <c r="C307" s="123"/>
      <c r="D307" s="123"/>
      <c r="E307" s="123"/>
      <c r="F307" s="123"/>
      <c r="G307" s="123"/>
      <c r="H307" s="123"/>
      <c r="I307" s="123"/>
      <c r="J307" s="126"/>
    </row>
    <row r="308" spans="2:10" s="99" customFormat="1" ht="18.75" hidden="1" thickBot="1" x14ac:dyDescent="0.25">
      <c r="B308" s="360" t="s">
        <v>20</v>
      </c>
      <c r="C308" s="374"/>
      <c r="D308" s="374"/>
      <c r="E308" s="374"/>
      <c r="F308" s="374"/>
      <c r="G308" s="374"/>
      <c r="H308" s="374"/>
      <c r="I308" s="374"/>
      <c r="J308" s="375"/>
    </row>
    <row r="309" spans="2:10" s="99" customFormat="1" hidden="1" x14ac:dyDescent="0.2">
      <c r="B309" s="376"/>
      <c r="C309" s="377"/>
      <c r="D309" s="377"/>
      <c r="E309" s="377"/>
      <c r="F309" s="377"/>
      <c r="G309" s="377"/>
      <c r="H309" s="377"/>
      <c r="I309" s="377"/>
      <c r="J309" s="378"/>
    </row>
    <row r="310" spans="2:10" s="99" customFormat="1" hidden="1" x14ac:dyDescent="0.2">
      <c r="B310" s="379"/>
      <c r="C310" s="332"/>
      <c r="D310" s="332"/>
      <c r="E310" s="332"/>
      <c r="F310" s="332"/>
      <c r="G310" s="332"/>
      <c r="H310" s="332"/>
      <c r="I310" s="332"/>
      <c r="J310" s="380"/>
    </row>
    <row r="311" spans="2:10" s="99" customFormat="1" hidden="1" x14ac:dyDescent="0.2">
      <c r="B311" s="379"/>
      <c r="C311" s="332"/>
      <c r="D311" s="332"/>
      <c r="E311" s="332"/>
      <c r="F311" s="332"/>
      <c r="G311" s="332"/>
      <c r="H311" s="332"/>
      <c r="I311" s="332"/>
      <c r="J311" s="380"/>
    </row>
    <row r="312" spans="2:10" s="99" customFormat="1" hidden="1" x14ac:dyDescent="0.2">
      <c r="B312" s="379"/>
      <c r="C312" s="332"/>
      <c r="D312" s="332"/>
      <c r="E312" s="332"/>
      <c r="F312" s="332"/>
      <c r="G312" s="332"/>
      <c r="H312" s="332"/>
      <c r="I312" s="332"/>
      <c r="J312" s="380"/>
    </row>
    <row r="313" spans="2:10" s="99" customFormat="1" hidden="1" x14ac:dyDescent="0.2">
      <c r="B313" s="379"/>
      <c r="C313" s="332"/>
      <c r="D313" s="332"/>
      <c r="E313" s="332"/>
      <c r="F313" s="332"/>
      <c r="G313" s="332"/>
      <c r="H313" s="332"/>
      <c r="I313" s="332"/>
      <c r="J313" s="380"/>
    </row>
    <row r="314" spans="2:10" s="99" customFormat="1" hidden="1" x14ac:dyDescent="0.2">
      <c r="B314" s="379"/>
      <c r="C314" s="332"/>
      <c r="D314" s="332"/>
      <c r="E314" s="332"/>
      <c r="F314" s="332"/>
      <c r="G314" s="332"/>
      <c r="H314" s="332"/>
      <c r="I314" s="332"/>
      <c r="J314" s="380"/>
    </row>
    <row r="315" spans="2:10" s="99" customFormat="1" hidden="1" x14ac:dyDescent="0.2">
      <c r="B315" s="379"/>
      <c r="C315" s="332"/>
      <c r="D315" s="332"/>
      <c r="E315" s="332"/>
      <c r="F315" s="332"/>
      <c r="G315" s="332"/>
      <c r="H315" s="332"/>
      <c r="I315" s="332"/>
      <c r="J315" s="380"/>
    </row>
    <row r="316" spans="2:10" s="99" customFormat="1" hidden="1" x14ac:dyDescent="0.2">
      <c r="B316" s="379"/>
      <c r="C316" s="332"/>
      <c r="D316" s="332"/>
      <c r="E316" s="332"/>
      <c r="F316" s="332"/>
      <c r="G316" s="332"/>
      <c r="H316" s="332"/>
      <c r="I316" s="332"/>
      <c r="J316" s="380"/>
    </row>
    <row r="317" spans="2:10" s="99" customFormat="1" ht="15.75" hidden="1" thickBot="1" x14ac:dyDescent="0.25">
      <c r="B317" s="381"/>
      <c r="C317" s="382"/>
      <c r="D317" s="382"/>
      <c r="E317" s="382"/>
      <c r="F317" s="382"/>
      <c r="G317" s="382"/>
      <c r="H317" s="382"/>
      <c r="I317" s="382"/>
      <c r="J317" s="383"/>
    </row>
    <row r="318" spans="2:10" s="99" customFormat="1" ht="15.75" hidden="1" thickBot="1" x14ac:dyDescent="0.25"/>
    <row r="319" spans="2:10" s="99" customFormat="1" ht="15" hidden="1" customHeight="1" x14ac:dyDescent="0.2">
      <c r="B319" s="388" t="s">
        <v>67</v>
      </c>
      <c r="C319" s="389"/>
      <c r="D319" s="389"/>
      <c r="E319" s="389"/>
      <c r="F319" s="389"/>
      <c r="G319" s="389"/>
      <c r="H319" s="389"/>
      <c r="I319" s="389"/>
      <c r="J319" s="390"/>
    </row>
    <row r="320" spans="2:10" s="99" customFormat="1" ht="31.15" hidden="1" customHeight="1" x14ac:dyDescent="0.2">
      <c r="B320" s="321" t="s">
        <v>109</v>
      </c>
      <c r="C320" s="322"/>
      <c r="D320" s="322"/>
      <c r="E320" s="322"/>
      <c r="F320" s="322"/>
      <c r="G320" s="322"/>
      <c r="H320" s="322"/>
      <c r="I320" s="322"/>
      <c r="J320" s="323"/>
    </row>
    <row r="321" spans="2:10" s="99" customFormat="1" ht="18" hidden="1" x14ac:dyDescent="0.2">
      <c r="B321" s="324" t="s">
        <v>8</v>
      </c>
      <c r="C321" s="325"/>
      <c r="D321" s="325"/>
      <c r="E321" s="326" t="s">
        <v>106</v>
      </c>
      <c r="F321" s="326"/>
      <c r="G321" s="326"/>
      <c r="H321" s="326"/>
      <c r="I321" s="326"/>
      <c r="J321" s="327"/>
    </row>
    <row r="322" spans="2:10" s="99" customFormat="1" hidden="1" x14ac:dyDescent="0.2">
      <c r="B322" s="100"/>
      <c r="C322" s="101"/>
      <c r="D322" s="101"/>
      <c r="E322" s="102"/>
      <c r="F322" s="102"/>
      <c r="G322" s="102"/>
      <c r="H322" s="102"/>
      <c r="I322" s="102"/>
      <c r="J322" s="103"/>
    </row>
    <row r="323" spans="2:10" s="99" customFormat="1" ht="15.75" hidden="1" thickBot="1" x14ac:dyDescent="0.25">
      <c r="B323" s="100"/>
      <c r="C323" s="101"/>
      <c r="D323" s="101"/>
      <c r="E323" s="102"/>
      <c r="F323" s="102"/>
      <c r="G323" s="102"/>
      <c r="H323" s="102"/>
      <c r="I323" s="102"/>
      <c r="J323" s="103"/>
    </row>
    <row r="324" spans="2:10" s="99" customFormat="1" ht="18" hidden="1" x14ac:dyDescent="0.25">
      <c r="B324" s="100"/>
      <c r="C324" s="101"/>
      <c r="D324" s="101"/>
      <c r="E324" s="101"/>
      <c r="F324" s="349" t="s">
        <v>9</v>
      </c>
      <c r="G324" s="350"/>
      <c r="H324" s="101"/>
      <c r="I324" s="101"/>
      <c r="J324" s="104"/>
    </row>
    <row r="325" spans="2:10" s="99" customFormat="1" ht="18.75" hidden="1" thickBot="1" x14ac:dyDescent="0.3">
      <c r="B325" s="100"/>
      <c r="C325" s="101"/>
      <c r="D325" s="101"/>
      <c r="E325" s="101"/>
      <c r="F325" s="105" t="s">
        <v>10</v>
      </c>
      <c r="G325" s="106" t="s">
        <v>11</v>
      </c>
      <c r="H325" s="101"/>
      <c r="I325" s="101"/>
      <c r="J325" s="104"/>
    </row>
    <row r="326" spans="2:10" s="99" customFormat="1" ht="18" hidden="1" x14ac:dyDescent="0.2">
      <c r="B326" s="100"/>
      <c r="C326" s="101"/>
      <c r="D326" s="101"/>
      <c r="E326" s="101"/>
      <c r="F326" s="107" t="s">
        <v>110</v>
      </c>
      <c r="G326" s="108"/>
      <c r="H326" s="101"/>
      <c r="I326" s="101"/>
      <c r="J326" s="104"/>
    </row>
    <row r="327" spans="2:10" s="99" customFormat="1" ht="36" hidden="1" customHeight="1" thickBot="1" x14ac:dyDescent="0.25">
      <c r="B327" s="100"/>
      <c r="C327" s="101"/>
      <c r="D327" s="101"/>
      <c r="E327" s="101"/>
      <c r="F327" s="109" t="s">
        <v>111</v>
      </c>
      <c r="G327" s="110"/>
      <c r="H327" s="101"/>
      <c r="I327" s="101"/>
      <c r="J327" s="104"/>
    </row>
    <row r="328" spans="2:10" s="99" customFormat="1" ht="18.75" hidden="1" thickBot="1" x14ac:dyDescent="0.25">
      <c r="B328" s="100"/>
      <c r="C328" s="101"/>
      <c r="D328" s="101"/>
      <c r="E328" s="101"/>
      <c r="F328" s="111" t="s">
        <v>12</v>
      </c>
      <c r="G328" s="112">
        <f>IF(G326,G327/G326,0)</f>
        <v>0</v>
      </c>
      <c r="H328" s="101"/>
      <c r="I328" s="101"/>
      <c r="J328" s="104"/>
    </row>
    <row r="329" spans="2:10" s="99" customFormat="1" hidden="1" x14ac:dyDescent="0.2">
      <c r="B329" s="100"/>
      <c r="C329" s="101"/>
      <c r="D329" s="101"/>
      <c r="E329" s="101"/>
      <c r="F329" s="101"/>
      <c r="G329" s="101"/>
      <c r="H329" s="101"/>
      <c r="I329" s="101"/>
      <c r="J329" s="104"/>
    </row>
    <row r="330" spans="2:10" s="99" customFormat="1" ht="15.75" hidden="1" x14ac:dyDescent="0.2">
      <c r="B330" s="328" t="s">
        <v>19</v>
      </c>
      <c r="C330" s="329"/>
      <c r="D330" s="329"/>
      <c r="E330" s="329"/>
      <c r="F330" s="329"/>
      <c r="G330" s="329"/>
      <c r="H330" s="329"/>
      <c r="I330" s="329"/>
      <c r="J330" s="330"/>
    </row>
    <row r="331" spans="2:10" s="99" customFormat="1" hidden="1" x14ac:dyDescent="0.2">
      <c r="B331" s="351"/>
      <c r="C331" s="352"/>
      <c r="D331" s="352"/>
      <c r="E331" s="352"/>
      <c r="F331" s="352"/>
      <c r="G331" s="352"/>
      <c r="H331" s="352"/>
      <c r="I331" s="352"/>
      <c r="J331" s="353"/>
    </row>
    <row r="332" spans="2:10" s="99" customFormat="1" hidden="1" x14ac:dyDescent="0.2">
      <c r="B332" s="351"/>
      <c r="C332" s="352"/>
      <c r="D332" s="352"/>
      <c r="E332" s="352"/>
      <c r="F332" s="352"/>
      <c r="G332" s="352"/>
      <c r="H332" s="352"/>
      <c r="I332" s="352"/>
      <c r="J332" s="353"/>
    </row>
    <row r="333" spans="2:10" s="99" customFormat="1" hidden="1" x14ac:dyDescent="0.2">
      <c r="B333" s="351"/>
      <c r="C333" s="352"/>
      <c r="D333" s="352"/>
      <c r="E333" s="352"/>
      <c r="F333" s="352"/>
      <c r="G333" s="352"/>
      <c r="H333" s="352"/>
      <c r="I333" s="352"/>
      <c r="J333" s="353"/>
    </row>
    <row r="334" spans="2:10" s="99" customFormat="1" hidden="1" x14ac:dyDescent="0.2">
      <c r="B334" s="351"/>
      <c r="C334" s="352"/>
      <c r="D334" s="352"/>
      <c r="E334" s="352"/>
      <c r="F334" s="352"/>
      <c r="G334" s="352"/>
      <c r="H334" s="352"/>
      <c r="I334" s="352"/>
      <c r="J334" s="353"/>
    </row>
    <row r="335" spans="2:10" s="99" customFormat="1" hidden="1" x14ac:dyDescent="0.2">
      <c r="B335" s="351"/>
      <c r="C335" s="352"/>
      <c r="D335" s="352"/>
      <c r="E335" s="352"/>
      <c r="F335" s="352"/>
      <c r="G335" s="352"/>
      <c r="H335" s="352"/>
      <c r="I335" s="352"/>
      <c r="J335" s="353"/>
    </row>
    <row r="336" spans="2:10" s="99" customFormat="1" hidden="1" x14ac:dyDescent="0.2">
      <c r="B336" s="351"/>
      <c r="C336" s="352"/>
      <c r="D336" s="352"/>
      <c r="E336" s="352"/>
      <c r="F336" s="352"/>
      <c r="G336" s="352"/>
      <c r="H336" s="352"/>
      <c r="I336" s="352"/>
      <c r="J336" s="353"/>
    </row>
    <row r="337" spans="2:10" s="99" customFormat="1" hidden="1" x14ac:dyDescent="0.2">
      <c r="B337" s="351"/>
      <c r="C337" s="352"/>
      <c r="D337" s="352"/>
      <c r="E337" s="352"/>
      <c r="F337" s="352"/>
      <c r="G337" s="352"/>
      <c r="H337" s="352"/>
      <c r="I337" s="352"/>
      <c r="J337" s="353"/>
    </row>
    <row r="338" spans="2:10" s="99" customFormat="1" hidden="1" x14ac:dyDescent="0.2">
      <c r="B338" s="351"/>
      <c r="C338" s="352"/>
      <c r="D338" s="352"/>
      <c r="E338" s="352"/>
      <c r="F338" s="352"/>
      <c r="G338" s="352"/>
      <c r="H338" s="352"/>
      <c r="I338" s="352"/>
      <c r="J338" s="353"/>
    </row>
    <row r="339" spans="2:10" s="99" customFormat="1" hidden="1" x14ac:dyDescent="0.2">
      <c r="B339" s="351"/>
      <c r="C339" s="352"/>
      <c r="D339" s="352"/>
      <c r="E339" s="352"/>
      <c r="F339" s="352"/>
      <c r="G339" s="352"/>
      <c r="H339" s="352"/>
      <c r="I339" s="352"/>
      <c r="J339" s="353"/>
    </row>
    <row r="340" spans="2:10" s="99" customFormat="1" ht="15.75" hidden="1" thickBot="1" x14ac:dyDescent="0.25">
      <c r="B340" s="113"/>
      <c r="C340" s="114"/>
      <c r="D340" s="114"/>
      <c r="E340" s="114"/>
      <c r="F340" s="114"/>
      <c r="G340" s="114"/>
      <c r="H340" s="114"/>
      <c r="I340" s="114"/>
      <c r="J340" s="115"/>
    </row>
    <row r="341" spans="2:10" s="99" customFormat="1" ht="18" hidden="1" x14ac:dyDescent="0.25">
      <c r="B341" s="113"/>
      <c r="C341" s="114"/>
      <c r="D341" s="114"/>
      <c r="E341" s="116"/>
      <c r="F341" s="349" t="s">
        <v>13</v>
      </c>
      <c r="G341" s="350"/>
      <c r="H341" s="117"/>
      <c r="I341" s="354"/>
      <c r="J341" s="355"/>
    </row>
    <row r="342" spans="2:10" s="99" customFormat="1" ht="18.75" hidden="1" thickBot="1" x14ac:dyDescent="0.3">
      <c r="B342" s="113"/>
      <c r="C342" s="114"/>
      <c r="D342" s="114"/>
      <c r="E342" s="118"/>
      <c r="F342" s="105" t="s">
        <v>10</v>
      </c>
      <c r="G342" s="106" t="s">
        <v>11</v>
      </c>
      <c r="H342" s="117"/>
      <c r="I342" s="119"/>
      <c r="J342" s="120"/>
    </row>
    <row r="343" spans="2:10" s="99" customFormat="1" ht="18" hidden="1" x14ac:dyDescent="0.2">
      <c r="B343" s="113"/>
      <c r="C343" s="114"/>
      <c r="D343" s="114"/>
      <c r="E343" s="118"/>
      <c r="F343" s="107" t="s">
        <v>110</v>
      </c>
      <c r="G343" s="108"/>
      <c r="H343" s="121"/>
      <c r="I343" s="114"/>
      <c r="J343" s="115"/>
    </row>
    <row r="344" spans="2:10" s="99" customFormat="1" ht="36.6" hidden="1" customHeight="1" thickBot="1" x14ac:dyDescent="0.25">
      <c r="B344" s="113"/>
      <c r="C344" s="114"/>
      <c r="D344" s="114"/>
      <c r="E344" s="118"/>
      <c r="F344" s="109" t="s">
        <v>111</v>
      </c>
      <c r="G344" s="110"/>
      <c r="H344" s="121"/>
      <c r="I344" s="114"/>
      <c r="J344" s="115"/>
    </row>
    <row r="345" spans="2:10" s="99" customFormat="1" ht="18.75" hidden="1" thickBot="1" x14ac:dyDescent="0.25">
      <c r="B345" s="113"/>
      <c r="C345" s="114"/>
      <c r="D345" s="114"/>
      <c r="E345" s="114"/>
      <c r="F345" s="111" t="s">
        <v>12</v>
      </c>
      <c r="G345" s="112">
        <f>IF(G343,G344/G343,0)</f>
        <v>0</v>
      </c>
      <c r="H345" s="114"/>
      <c r="I345" s="114"/>
      <c r="J345" s="115"/>
    </row>
    <row r="346" spans="2:10" s="99" customFormat="1" hidden="1" x14ac:dyDescent="0.2">
      <c r="B346" s="113"/>
      <c r="C346" s="114"/>
      <c r="D346" s="114"/>
      <c r="E346" s="114"/>
      <c r="F346" s="114"/>
      <c r="G346" s="114"/>
      <c r="H346" s="114"/>
      <c r="I346" s="114"/>
      <c r="J346" s="115"/>
    </row>
    <row r="347" spans="2:10" s="99" customFormat="1" ht="18" hidden="1" customHeight="1" x14ac:dyDescent="0.2">
      <c r="B347" s="328" t="s">
        <v>20</v>
      </c>
      <c r="C347" s="329"/>
      <c r="D347" s="329"/>
      <c r="E347" s="329"/>
      <c r="F347" s="329"/>
      <c r="G347" s="329"/>
      <c r="H347" s="329"/>
      <c r="I347" s="329"/>
      <c r="J347" s="330"/>
    </row>
    <row r="348" spans="2:10" s="99" customFormat="1" hidden="1" x14ac:dyDescent="0.2">
      <c r="B348" s="238"/>
      <c r="C348" s="239"/>
      <c r="D348" s="239"/>
      <c r="E348" s="239"/>
      <c r="F348" s="239"/>
      <c r="G348" s="239"/>
      <c r="H348" s="239"/>
      <c r="I348" s="239"/>
      <c r="J348" s="240"/>
    </row>
    <row r="349" spans="2:10" s="99" customFormat="1" hidden="1" x14ac:dyDescent="0.2">
      <c r="B349" s="238"/>
      <c r="C349" s="239"/>
      <c r="D349" s="239"/>
      <c r="E349" s="239"/>
      <c r="F349" s="239"/>
      <c r="G349" s="239"/>
      <c r="H349" s="239"/>
      <c r="I349" s="239"/>
      <c r="J349" s="240"/>
    </row>
    <row r="350" spans="2:10" s="99" customFormat="1" hidden="1" x14ac:dyDescent="0.2">
      <c r="B350" s="238"/>
      <c r="C350" s="239"/>
      <c r="D350" s="239"/>
      <c r="E350" s="239"/>
      <c r="F350" s="239"/>
      <c r="G350" s="239"/>
      <c r="H350" s="239"/>
      <c r="I350" s="239"/>
      <c r="J350" s="240"/>
    </row>
    <row r="351" spans="2:10" s="99" customFormat="1" hidden="1" x14ac:dyDescent="0.2">
      <c r="B351" s="238"/>
      <c r="C351" s="239"/>
      <c r="D351" s="239"/>
      <c r="E351" s="239"/>
      <c r="F351" s="239"/>
      <c r="G351" s="239"/>
      <c r="H351" s="239"/>
      <c r="I351" s="239"/>
      <c r="J351" s="240"/>
    </row>
    <row r="352" spans="2:10" s="99" customFormat="1" hidden="1" x14ac:dyDescent="0.2">
      <c r="B352" s="238"/>
      <c r="C352" s="239"/>
      <c r="D352" s="239"/>
      <c r="E352" s="239"/>
      <c r="F352" s="239"/>
      <c r="G352" s="239"/>
      <c r="H352" s="239"/>
      <c r="I352" s="239"/>
      <c r="J352" s="240"/>
    </row>
    <row r="353" spans="2:10" s="99" customFormat="1" hidden="1" x14ac:dyDescent="0.2">
      <c r="B353" s="238"/>
      <c r="C353" s="239"/>
      <c r="D353" s="239"/>
      <c r="E353" s="239"/>
      <c r="F353" s="239"/>
      <c r="G353" s="239"/>
      <c r="H353" s="239"/>
      <c r="I353" s="239"/>
      <c r="J353" s="240"/>
    </row>
    <row r="354" spans="2:10" s="99" customFormat="1" hidden="1" x14ac:dyDescent="0.2">
      <c r="B354" s="238"/>
      <c r="C354" s="239"/>
      <c r="D354" s="239"/>
      <c r="E354" s="239"/>
      <c r="F354" s="239"/>
      <c r="G354" s="239"/>
      <c r="H354" s="239"/>
      <c r="I354" s="239"/>
      <c r="J354" s="240"/>
    </row>
    <row r="355" spans="2:10" s="99" customFormat="1" hidden="1" x14ac:dyDescent="0.2">
      <c r="B355" s="238"/>
      <c r="C355" s="239"/>
      <c r="D355" s="239"/>
      <c r="E355" s="239"/>
      <c r="F355" s="239"/>
      <c r="G355" s="239"/>
      <c r="H355" s="239"/>
      <c r="I355" s="239"/>
      <c r="J355" s="240"/>
    </row>
    <row r="356" spans="2:10" ht="15.75" hidden="1" thickBot="1" x14ac:dyDescent="0.25">
      <c r="B356" s="241"/>
      <c r="C356" s="242"/>
      <c r="D356" s="242"/>
      <c r="E356" s="242"/>
      <c r="F356" s="242"/>
      <c r="G356" s="242"/>
      <c r="H356" s="242"/>
      <c r="I356" s="242"/>
      <c r="J356" s="243"/>
    </row>
  </sheetData>
  <mergeCells count="134">
    <mergeCell ref="F285:G285"/>
    <mergeCell ref="B291:J291"/>
    <mergeCell ref="B292:J300"/>
    <mergeCell ref="F302:G302"/>
    <mergeCell ref="I302:J302"/>
    <mergeCell ref="B270:J278"/>
    <mergeCell ref="B280:J280"/>
    <mergeCell ref="B347:J347"/>
    <mergeCell ref="B348:J356"/>
    <mergeCell ref="F324:G324"/>
    <mergeCell ref="B330:J330"/>
    <mergeCell ref="B331:J339"/>
    <mergeCell ref="F341:G341"/>
    <mergeCell ref="I341:J341"/>
    <mergeCell ref="B308:J308"/>
    <mergeCell ref="B309:J317"/>
    <mergeCell ref="B319:J319"/>
    <mergeCell ref="B320:J320"/>
    <mergeCell ref="B321:D321"/>
    <mergeCell ref="E321:J321"/>
    <mergeCell ref="B282:D282"/>
    <mergeCell ref="E282:J282"/>
    <mergeCell ref="B252:J252"/>
    <mergeCell ref="B253:J261"/>
    <mergeCell ref="F263:G263"/>
    <mergeCell ref="I263:J263"/>
    <mergeCell ref="B269:J269"/>
    <mergeCell ref="B241:J241"/>
    <mergeCell ref="B242:J242"/>
    <mergeCell ref="B243:D243"/>
    <mergeCell ref="E243:J243"/>
    <mergeCell ref="F246:G246"/>
    <mergeCell ref="F233:G233"/>
    <mergeCell ref="I233:J233"/>
    <mergeCell ref="B239:J239"/>
    <mergeCell ref="B220:J220"/>
    <mergeCell ref="B221:D221"/>
    <mergeCell ref="E221:J221"/>
    <mergeCell ref="F224:G224"/>
    <mergeCell ref="B230:J230"/>
    <mergeCell ref="B281:J281"/>
    <mergeCell ref="B231:J231"/>
    <mergeCell ref="F210:G210"/>
    <mergeCell ref="I210:J210"/>
    <mergeCell ref="B216:J216"/>
    <mergeCell ref="B219:J219"/>
    <mergeCell ref="F163:G163"/>
    <mergeCell ref="B169:J169"/>
    <mergeCell ref="B170:J178"/>
    <mergeCell ref="F180:G180"/>
    <mergeCell ref="I180:J180"/>
    <mergeCell ref="B186:J186"/>
    <mergeCell ref="B187:J195"/>
    <mergeCell ref="B197:J197"/>
    <mergeCell ref="B198:J198"/>
    <mergeCell ref="B199:D199"/>
    <mergeCell ref="E199:J199"/>
    <mergeCell ref="F202:G202"/>
    <mergeCell ref="B208:J208"/>
    <mergeCell ref="B209:J209"/>
    <mergeCell ref="B217:J217"/>
    <mergeCell ref="B147:J147"/>
    <mergeCell ref="B148:J156"/>
    <mergeCell ref="B158:J158"/>
    <mergeCell ref="B159:J159"/>
    <mergeCell ref="B160:D160"/>
    <mergeCell ref="E160:J160"/>
    <mergeCell ref="F124:G124"/>
    <mergeCell ref="B130:J130"/>
    <mergeCell ref="B131:J139"/>
    <mergeCell ref="F141:G141"/>
    <mergeCell ref="I141:J141"/>
    <mergeCell ref="B119:J119"/>
    <mergeCell ref="B120:J120"/>
    <mergeCell ref="B121:D121"/>
    <mergeCell ref="E121:J121"/>
    <mergeCell ref="B98:D98"/>
    <mergeCell ref="E98:J98"/>
    <mergeCell ref="F101:G101"/>
    <mergeCell ref="B107:J107"/>
    <mergeCell ref="B116:J116"/>
    <mergeCell ref="F110:G110"/>
    <mergeCell ref="B117:J117"/>
    <mergeCell ref="B108:J108"/>
    <mergeCell ref="B96:J96"/>
    <mergeCell ref="B62:J62"/>
    <mergeCell ref="B97:J97"/>
    <mergeCell ref="B73:J73"/>
    <mergeCell ref="B74:J74"/>
    <mergeCell ref="B75:D75"/>
    <mergeCell ref="E75:J75"/>
    <mergeCell ref="F78:G78"/>
    <mergeCell ref="I110:J110"/>
    <mergeCell ref="B71:J71"/>
    <mergeCell ref="B85:J85"/>
    <mergeCell ref="F87:G87"/>
    <mergeCell ref="B93:J93"/>
    <mergeCell ref="I64:J64"/>
    <mergeCell ref="B84:J84"/>
    <mergeCell ref="I87:J87"/>
    <mergeCell ref="B94:J94"/>
    <mergeCell ref="B47:J47"/>
    <mergeCell ref="B50:J50"/>
    <mergeCell ref="B51:J51"/>
    <mergeCell ref="B52:D52"/>
    <mergeCell ref="E52:J52"/>
    <mergeCell ref="F55:G55"/>
    <mergeCell ref="B61:J61"/>
    <mergeCell ref="B48:J48"/>
    <mergeCell ref="B39:J39"/>
    <mergeCell ref="B27:J27"/>
    <mergeCell ref="B28:J28"/>
    <mergeCell ref="F18:G18"/>
    <mergeCell ref="B240:J240"/>
    <mergeCell ref="B25:J25"/>
    <mergeCell ref="B2:J2"/>
    <mergeCell ref="B3:J3"/>
    <mergeCell ref="B4:J4"/>
    <mergeCell ref="B5:J5"/>
    <mergeCell ref="B6:D6"/>
    <mergeCell ref="E6:J6"/>
    <mergeCell ref="F9:G9"/>
    <mergeCell ref="B15:J15"/>
    <mergeCell ref="B16:J16"/>
    <mergeCell ref="I18:J18"/>
    <mergeCell ref="B24:J24"/>
    <mergeCell ref="E29:J29"/>
    <mergeCell ref="F32:G32"/>
    <mergeCell ref="F64:G64"/>
    <mergeCell ref="B70:J70"/>
    <mergeCell ref="B29:D29"/>
    <mergeCell ref="B38:J38"/>
    <mergeCell ref="F41:G41"/>
    <mergeCell ref="I41:J4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J298"/>
  <sheetViews>
    <sheetView zoomScale="90" zoomScaleNormal="90" workbookViewId="0"/>
  </sheetViews>
  <sheetFormatPr baseColWidth="10" defaultColWidth="10.88671875" defaultRowHeight="15" x14ac:dyDescent="0.2"/>
  <cols>
    <col min="1" max="1" width="2.5546875" style="1" customWidth="1"/>
    <col min="2" max="3" width="10.88671875" style="1"/>
    <col min="4" max="4" width="17.21875" style="1" customWidth="1"/>
    <col min="5" max="5" width="23.77734375" style="1" customWidth="1"/>
    <col min="6" max="6" width="37.5546875" style="1" customWidth="1"/>
    <col min="7" max="7" width="16.5546875" style="1" customWidth="1"/>
    <col min="8" max="8" width="18.6640625" style="1" customWidth="1"/>
    <col min="9" max="16384" width="10.88671875" style="1"/>
  </cols>
  <sheetData>
    <row r="1" spans="2:10" ht="15.75" thickBot="1" x14ac:dyDescent="0.25"/>
    <row r="2" spans="2:10" ht="21" customHeight="1" x14ac:dyDescent="0.2">
      <c r="B2" s="266" t="s">
        <v>6</v>
      </c>
      <c r="C2" s="267"/>
      <c r="D2" s="267"/>
      <c r="E2" s="267"/>
      <c r="F2" s="267"/>
      <c r="G2" s="267"/>
      <c r="H2" s="267"/>
      <c r="I2" s="267"/>
      <c r="J2" s="268"/>
    </row>
    <row r="3" spans="2:10" ht="35.450000000000003" customHeight="1" x14ac:dyDescent="0.2">
      <c r="B3" s="269" t="s">
        <v>265</v>
      </c>
      <c r="C3" s="270"/>
      <c r="D3" s="270"/>
      <c r="E3" s="270"/>
      <c r="F3" s="270"/>
      <c r="G3" s="270"/>
      <c r="H3" s="270"/>
      <c r="I3" s="270"/>
      <c r="J3" s="271"/>
    </row>
    <row r="4" spans="2:10" ht="15" customHeight="1" thickBot="1" x14ac:dyDescent="0.25">
      <c r="B4" s="204" t="s">
        <v>17</v>
      </c>
      <c r="C4" s="205"/>
      <c r="D4" s="205"/>
      <c r="E4" s="205"/>
      <c r="F4" s="205"/>
      <c r="G4" s="205"/>
      <c r="H4" s="205"/>
      <c r="I4" s="205"/>
      <c r="J4" s="206"/>
    </row>
    <row r="5" spans="2:10" ht="38.450000000000003" customHeight="1" thickTop="1" thickBot="1" x14ac:dyDescent="0.25">
      <c r="B5" s="210" t="s">
        <v>133</v>
      </c>
      <c r="C5" s="211"/>
      <c r="D5" s="211"/>
      <c r="E5" s="211"/>
      <c r="F5" s="211"/>
      <c r="G5" s="211"/>
      <c r="H5" s="211"/>
      <c r="I5" s="211"/>
      <c r="J5" s="212"/>
    </row>
    <row r="6" spans="2:10" ht="18.75" thickBot="1" x14ac:dyDescent="0.25">
      <c r="B6" s="213" t="s">
        <v>8</v>
      </c>
      <c r="C6" s="214"/>
      <c r="D6" s="215"/>
      <c r="E6" s="216" t="s">
        <v>16</v>
      </c>
      <c r="F6" s="217"/>
      <c r="G6" s="217"/>
      <c r="H6" s="217"/>
      <c r="I6" s="217"/>
      <c r="J6" s="218"/>
    </row>
    <row r="7" spans="2:10" x14ac:dyDescent="0.2">
      <c r="B7" s="14"/>
      <c r="C7" s="15"/>
      <c r="D7" s="15"/>
      <c r="E7" s="16"/>
      <c r="F7" s="16"/>
      <c r="G7" s="16"/>
      <c r="H7" s="16"/>
      <c r="I7" s="16"/>
      <c r="J7" s="17"/>
    </row>
    <row r="8" spans="2:10" ht="15.75" thickBot="1" x14ac:dyDescent="0.25">
      <c r="B8" s="14"/>
      <c r="C8" s="15"/>
      <c r="D8" s="15"/>
      <c r="E8" s="16"/>
      <c r="F8" s="16"/>
      <c r="G8" s="16"/>
      <c r="H8" s="16"/>
      <c r="I8" s="16"/>
      <c r="J8" s="17"/>
    </row>
    <row r="9" spans="2:10" ht="18.75" thickTop="1" x14ac:dyDescent="0.25">
      <c r="B9" s="14"/>
      <c r="C9" s="15"/>
      <c r="D9" s="15"/>
      <c r="E9" s="15"/>
      <c r="F9" s="200" t="s">
        <v>9</v>
      </c>
      <c r="G9" s="201"/>
      <c r="H9" s="15"/>
      <c r="I9" s="15"/>
      <c r="J9" s="18"/>
    </row>
    <row r="10" spans="2:10" ht="18.75" thickBot="1" x14ac:dyDescent="0.3">
      <c r="B10" s="14"/>
      <c r="C10" s="15"/>
      <c r="D10" s="15"/>
      <c r="E10" s="15"/>
      <c r="F10" s="19" t="s">
        <v>10</v>
      </c>
      <c r="G10" s="20" t="s">
        <v>11</v>
      </c>
      <c r="H10" s="15"/>
      <c r="I10" s="15"/>
      <c r="J10" s="18"/>
    </row>
    <row r="11" spans="2:10" ht="18.75" thickTop="1" x14ac:dyDescent="0.2">
      <c r="B11" s="14"/>
      <c r="C11" s="15"/>
      <c r="D11" s="15"/>
      <c r="E11" s="21"/>
      <c r="F11" s="57" t="s">
        <v>134</v>
      </c>
      <c r="G11" s="22">
        <v>0</v>
      </c>
      <c r="H11" s="15"/>
      <c r="I11" s="15"/>
      <c r="J11" s="18"/>
    </row>
    <row r="12" spans="2:10" ht="18.75" thickBot="1" x14ac:dyDescent="0.25">
      <c r="B12" s="14"/>
      <c r="C12" s="15"/>
      <c r="D12" s="15"/>
      <c r="E12" s="21"/>
      <c r="F12" s="58" t="s">
        <v>135</v>
      </c>
      <c r="G12" s="23">
        <v>0</v>
      </c>
      <c r="H12" s="15"/>
      <c r="I12" s="15"/>
      <c r="J12" s="18"/>
    </row>
    <row r="13" spans="2:10" ht="19.5" thickTop="1" thickBot="1" x14ac:dyDescent="0.25">
      <c r="B13" s="14"/>
      <c r="C13" s="15"/>
      <c r="D13" s="15"/>
      <c r="E13" s="21"/>
      <c r="F13" s="24" t="s">
        <v>12</v>
      </c>
      <c r="G13" s="25">
        <f>IF(G11,G12/G11,0)</f>
        <v>0</v>
      </c>
      <c r="H13" s="15"/>
      <c r="I13" s="15"/>
      <c r="J13" s="18"/>
    </row>
    <row r="14" spans="2:10" ht="15.75" thickTop="1" x14ac:dyDescent="0.2">
      <c r="B14" s="14"/>
      <c r="C14" s="15"/>
      <c r="D14" s="15"/>
      <c r="E14" s="15"/>
      <c r="F14" s="15"/>
      <c r="G14" s="15"/>
      <c r="H14" s="15"/>
      <c r="I14" s="15"/>
      <c r="J14" s="18"/>
    </row>
    <row r="15" spans="2:10" ht="16.5" thickBot="1" x14ac:dyDescent="0.25">
      <c r="B15" s="219" t="s">
        <v>19</v>
      </c>
      <c r="C15" s="220"/>
      <c r="D15" s="220"/>
      <c r="E15" s="220"/>
      <c r="F15" s="220"/>
      <c r="G15" s="220"/>
      <c r="H15" s="220"/>
      <c r="I15" s="220"/>
      <c r="J15" s="221"/>
    </row>
    <row r="16" spans="2:10" ht="64.5" customHeight="1" thickTop="1" thickBot="1" x14ac:dyDescent="0.25">
      <c r="B16" s="210" t="s">
        <v>266</v>
      </c>
      <c r="C16" s="211"/>
      <c r="D16" s="211"/>
      <c r="E16" s="211"/>
      <c r="F16" s="211"/>
      <c r="G16" s="211"/>
      <c r="H16" s="211"/>
      <c r="I16" s="211"/>
      <c r="J16" s="212"/>
    </row>
    <row r="17" spans="2:10" ht="15.75" thickTop="1" x14ac:dyDescent="0.2">
      <c r="B17" s="210"/>
      <c r="C17" s="211"/>
      <c r="D17" s="211"/>
      <c r="E17" s="211"/>
      <c r="F17" s="211"/>
      <c r="G17" s="211"/>
      <c r="H17" s="211"/>
      <c r="I17" s="211"/>
      <c r="J17" s="212"/>
    </row>
    <row r="18" spans="2:10" ht="15.75" thickBot="1" x14ac:dyDescent="0.25">
      <c r="B18" s="14"/>
      <c r="C18" s="15"/>
      <c r="D18" s="15"/>
      <c r="E18" s="15"/>
      <c r="F18" s="15"/>
      <c r="G18" s="15"/>
      <c r="H18" s="15"/>
      <c r="I18" s="15"/>
      <c r="J18" s="18"/>
    </row>
    <row r="19" spans="2:10" ht="18.75" thickTop="1" x14ac:dyDescent="0.25">
      <c r="B19" s="14"/>
      <c r="C19" s="15"/>
      <c r="D19" s="15"/>
      <c r="E19" s="26"/>
      <c r="F19" s="200" t="s">
        <v>13</v>
      </c>
      <c r="G19" s="201"/>
      <c r="H19" s="27"/>
      <c r="I19" s="202"/>
      <c r="J19" s="203"/>
    </row>
    <row r="20" spans="2:10" ht="18.75" thickBot="1" x14ac:dyDescent="0.3">
      <c r="B20" s="14"/>
      <c r="C20" s="15"/>
      <c r="D20" s="15"/>
      <c r="E20" s="21"/>
      <c r="F20" s="19" t="s">
        <v>10</v>
      </c>
      <c r="G20" s="20" t="s">
        <v>11</v>
      </c>
      <c r="H20" s="27"/>
      <c r="I20" s="28"/>
      <c r="J20" s="29"/>
    </row>
    <row r="21" spans="2:10" ht="18.75" thickTop="1" x14ac:dyDescent="0.2">
      <c r="B21" s="14"/>
      <c r="C21" s="15"/>
      <c r="D21" s="15"/>
      <c r="E21" s="21"/>
      <c r="F21" s="57" t="s">
        <v>134</v>
      </c>
      <c r="G21" s="22"/>
      <c r="H21" s="30"/>
      <c r="I21" s="31"/>
      <c r="J21" s="18"/>
    </row>
    <row r="22" spans="2:10" ht="18.75" thickBot="1" x14ac:dyDescent="0.25">
      <c r="B22" s="14"/>
      <c r="C22" s="15"/>
      <c r="D22" s="15"/>
      <c r="E22" s="21"/>
      <c r="F22" s="58" t="s">
        <v>135</v>
      </c>
      <c r="G22" s="23"/>
      <c r="H22" s="30"/>
      <c r="I22" s="31"/>
      <c r="J22" s="18"/>
    </row>
    <row r="23" spans="2:10" ht="19.5" thickTop="1" thickBot="1" x14ac:dyDescent="0.25">
      <c r="B23" s="14"/>
      <c r="C23" s="15"/>
      <c r="D23" s="15"/>
      <c r="E23" s="15"/>
      <c r="F23" s="24" t="s">
        <v>12</v>
      </c>
      <c r="G23" s="25">
        <f>IF(G21,G22/G21,0)</f>
        <v>0</v>
      </c>
      <c r="H23" s="15"/>
      <c r="I23" s="15"/>
      <c r="J23" s="18"/>
    </row>
    <row r="24" spans="2:10" ht="15.75" thickTop="1" x14ac:dyDescent="0.2">
      <c r="B24" s="14"/>
      <c r="C24" s="15"/>
      <c r="D24" s="15"/>
      <c r="E24" s="15"/>
      <c r="F24" s="15"/>
      <c r="G24" s="15"/>
      <c r="H24" s="15"/>
      <c r="I24" s="15"/>
      <c r="J24" s="18"/>
    </row>
    <row r="25" spans="2:10" ht="18.75" thickBot="1" x14ac:dyDescent="0.25">
      <c r="B25" s="219" t="s">
        <v>20</v>
      </c>
      <c r="C25" s="246"/>
      <c r="D25" s="246"/>
      <c r="E25" s="246"/>
      <c r="F25" s="246"/>
      <c r="G25" s="246"/>
      <c r="H25" s="246"/>
      <c r="I25" s="246"/>
      <c r="J25" s="247"/>
    </row>
    <row r="26" spans="2:10" ht="57.75" customHeight="1" thickTop="1" x14ac:dyDescent="0.2">
      <c r="B26" s="210"/>
      <c r="C26" s="211"/>
      <c r="D26" s="211"/>
      <c r="E26" s="211"/>
      <c r="F26" s="211"/>
      <c r="G26" s="211"/>
      <c r="H26" s="211"/>
      <c r="I26" s="211"/>
      <c r="J26" s="212"/>
    </row>
    <row r="27" spans="2:10" ht="22.9" customHeight="1" thickBot="1" x14ac:dyDescent="0.25"/>
    <row r="28" spans="2:10" ht="15" customHeight="1" x14ac:dyDescent="0.2">
      <c r="B28" s="259" t="s">
        <v>18</v>
      </c>
      <c r="C28" s="260"/>
      <c r="D28" s="260"/>
      <c r="E28" s="260"/>
      <c r="F28" s="260"/>
      <c r="G28" s="260"/>
      <c r="H28" s="260"/>
      <c r="I28" s="260"/>
      <c r="J28" s="261"/>
    </row>
    <row r="29" spans="2:10" ht="31.15" customHeight="1" x14ac:dyDescent="0.2">
      <c r="B29" s="248" t="s">
        <v>267</v>
      </c>
      <c r="C29" s="249"/>
      <c r="D29" s="249"/>
      <c r="E29" s="249"/>
      <c r="F29" s="249"/>
      <c r="G29" s="249"/>
      <c r="H29" s="249"/>
      <c r="I29" s="249"/>
      <c r="J29" s="250"/>
    </row>
    <row r="30" spans="2:10" ht="18" x14ac:dyDescent="0.2">
      <c r="B30" s="251" t="s">
        <v>8</v>
      </c>
      <c r="C30" s="252"/>
      <c r="D30" s="252"/>
      <c r="E30" s="244" t="s">
        <v>137</v>
      </c>
      <c r="F30" s="244"/>
      <c r="G30" s="244"/>
      <c r="H30" s="244"/>
      <c r="I30" s="244"/>
      <c r="J30" s="245"/>
    </row>
    <row r="31" spans="2:10" x14ac:dyDescent="0.2">
      <c r="B31" s="34"/>
      <c r="C31" s="32"/>
      <c r="D31" s="32"/>
      <c r="E31" s="33"/>
      <c r="F31" s="33"/>
      <c r="G31" s="33"/>
      <c r="H31" s="33"/>
      <c r="I31" s="33"/>
      <c r="J31" s="35"/>
    </row>
    <row r="32" spans="2:10" ht="15.75" thickBot="1" x14ac:dyDescent="0.25">
      <c r="B32" s="34"/>
      <c r="C32" s="32"/>
      <c r="D32" s="32"/>
      <c r="E32" s="33"/>
      <c r="F32" s="33"/>
      <c r="G32" s="33"/>
      <c r="H32" s="33"/>
      <c r="I32" s="33"/>
      <c r="J32" s="35"/>
    </row>
    <row r="33" spans="2:10" ht="18" x14ac:dyDescent="0.25">
      <c r="B33" s="34"/>
      <c r="C33" s="32"/>
      <c r="D33" s="32"/>
      <c r="E33" s="32"/>
      <c r="F33" s="231" t="s">
        <v>9</v>
      </c>
      <c r="G33" s="232"/>
      <c r="H33" s="32"/>
      <c r="I33" s="32"/>
      <c r="J33" s="36"/>
    </row>
    <row r="34" spans="2:10" ht="18.75" thickBot="1" x14ac:dyDescent="0.3">
      <c r="B34" s="34"/>
      <c r="C34" s="32"/>
      <c r="D34" s="32"/>
      <c r="E34" s="32"/>
      <c r="F34" s="141" t="s">
        <v>10</v>
      </c>
      <c r="G34" s="142" t="s">
        <v>11</v>
      </c>
      <c r="H34" s="32"/>
      <c r="I34" s="32"/>
      <c r="J34" s="36"/>
    </row>
    <row r="35" spans="2:10" ht="18" x14ac:dyDescent="0.2">
      <c r="B35" s="34"/>
      <c r="C35" s="32"/>
      <c r="D35" s="32"/>
      <c r="E35" s="32"/>
      <c r="F35" s="50" t="s">
        <v>136</v>
      </c>
      <c r="G35" s="51">
        <v>6</v>
      </c>
      <c r="H35" s="32"/>
      <c r="I35" s="32"/>
      <c r="J35" s="36"/>
    </row>
    <row r="36" spans="2:10" ht="18.75" thickBot="1" x14ac:dyDescent="0.25">
      <c r="B36" s="34"/>
      <c r="C36" s="32"/>
      <c r="D36" s="32"/>
      <c r="E36" s="32"/>
      <c r="F36" s="52" t="s">
        <v>137</v>
      </c>
      <c r="G36" s="53">
        <v>5</v>
      </c>
      <c r="H36" s="32"/>
      <c r="I36" s="32"/>
      <c r="J36" s="36"/>
    </row>
    <row r="37" spans="2:10" ht="18.75" thickBot="1" x14ac:dyDescent="0.25">
      <c r="B37" s="34"/>
      <c r="C37" s="32"/>
      <c r="D37" s="32"/>
      <c r="E37" s="32"/>
      <c r="F37" s="48" t="s">
        <v>12</v>
      </c>
      <c r="G37" s="49">
        <f>IF(G35,G36/G35,0)</f>
        <v>0.83333333333333337</v>
      </c>
      <c r="H37" s="32"/>
      <c r="I37" s="32"/>
      <c r="J37" s="36"/>
    </row>
    <row r="38" spans="2:10" x14ac:dyDescent="0.2">
      <c r="B38" s="34"/>
      <c r="C38" s="32"/>
      <c r="D38" s="32"/>
      <c r="E38" s="32"/>
      <c r="F38" s="32"/>
      <c r="G38" s="32"/>
      <c r="H38" s="32"/>
      <c r="I38" s="32"/>
      <c r="J38" s="36"/>
    </row>
    <row r="39" spans="2:10" ht="16.5" thickBot="1" x14ac:dyDescent="0.25">
      <c r="B39" s="235" t="s">
        <v>19</v>
      </c>
      <c r="C39" s="236"/>
      <c r="D39" s="236"/>
      <c r="E39" s="236"/>
      <c r="F39" s="236"/>
      <c r="G39" s="236"/>
      <c r="H39" s="236"/>
      <c r="I39" s="236"/>
      <c r="J39" s="237"/>
    </row>
    <row r="40" spans="2:10" ht="186" customHeight="1" thickTop="1" thickBot="1" x14ac:dyDescent="0.25">
      <c r="B40" s="210" t="s">
        <v>268</v>
      </c>
      <c r="C40" s="211"/>
      <c r="D40" s="211"/>
      <c r="E40" s="211"/>
      <c r="F40" s="211"/>
      <c r="G40" s="211"/>
      <c r="H40" s="211"/>
      <c r="I40" s="211"/>
      <c r="J40" s="212"/>
    </row>
    <row r="41" spans="2:10" ht="15.75" thickTop="1" x14ac:dyDescent="0.2">
      <c r="B41" s="210"/>
      <c r="C41" s="211"/>
      <c r="D41" s="211"/>
      <c r="E41" s="211"/>
      <c r="F41" s="211"/>
      <c r="G41" s="211"/>
      <c r="H41" s="211"/>
      <c r="I41" s="211"/>
      <c r="J41" s="212"/>
    </row>
    <row r="42" spans="2:10" ht="15.75" thickBot="1" x14ac:dyDescent="0.25">
      <c r="B42" s="37"/>
      <c r="C42" s="38"/>
      <c r="D42" s="38"/>
      <c r="E42" s="38"/>
      <c r="F42" s="38"/>
      <c r="G42" s="38"/>
      <c r="H42" s="38"/>
      <c r="I42" s="38"/>
      <c r="J42" s="39"/>
    </row>
    <row r="43" spans="2:10" ht="18" x14ac:dyDescent="0.25">
      <c r="B43" s="37"/>
      <c r="C43" s="38"/>
      <c r="D43" s="38"/>
      <c r="E43" s="40"/>
      <c r="F43" s="231" t="s">
        <v>13</v>
      </c>
      <c r="G43" s="232"/>
      <c r="H43" s="54"/>
      <c r="I43" s="233"/>
      <c r="J43" s="234"/>
    </row>
    <row r="44" spans="2:10" ht="18.75" thickBot="1" x14ac:dyDescent="0.3">
      <c r="B44" s="37"/>
      <c r="C44" s="38"/>
      <c r="D44" s="38"/>
      <c r="E44" s="41"/>
      <c r="F44" s="141" t="s">
        <v>10</v>
      </c>
      <c r="G44" s="142" t="s">
        <v>11</v>
      </c>
      <c r="H44" s="54"/>
      <c r="I44" s="42"/>
      <c r="J44" s="43"/>
    </row>
    <row r="45" spans="2:10" ht="18" x14ac:dyDescent="0.2">
      <c r="B45" s="37"/>
      <c r="C45" s="38"/>
      <c r="D45" s="38"/>
      <c r="E45" s="41"/>
      <c r="F45" s="50" t="s">
        <v>136</v>
      </c>
      <c r="G45" s="51"/>
      <c r="H45" s="44"/>
      <c r="I45" s="45"/>
      <c r="J45" s="39"/>
    </row>
    <row r="46" spans="2:10" ht="18.75" thickBot="1" x14ac:dyDescent="0.25">
      <c r="B46" s="37"/>
      <c r="C46" s="38"/>
      <c r="D46" s="38"/>
      <c r="E46" s="41"/>
      <c r="F46" s="52" t="s">
        <v>137</v>
      </c>
      <c r="G46" s="53"/>
      <c r="H46" s="44"/>
      <c r="I46" s="45"/>
      <c r="J46" s="39"/>
    </row>
    <row r="47" spans="2:10" ht="18.75" thickBot="1" x14ac:dyDescent="0.25">
      <c r="B47" s="37"/>
      <c r="C47" s="38"/>
      <c r="D47" s="38"/>
      <c r="E47" s="38"/>
      <c r="F47" s="48" t="s">
        <v>12</v>
      </c>
      <c r="G47" s="49">
        <f>IF(G45,G46/G45,0)</f>
        <v>0</v>
      </c>
      <c r="H47" s="38"/>
      <c r="I47" s="38"/>
      <c r="J47" s="39"/>
    </row>
    <row r="48" spans="2:10" x14ac:dyDescent="0.2">
      <c r="B48" s="37"/>
      <c r="C48" s="38"/>
      <c r="D48" s="38"/>
      <c r="E48" s="38"/>
      <c r="F48" s="38"/>
      <c r="G48" s="38"/>
      <c r="H48" s="38"/>
      <c r="I48" s="38"/>
      <c r="J48" s="39"/>
    </row>
    <row r="49" spans="2:10" ht="18" customHeight="1" thickBot="1" x14ac:dyDescent="0.25">
      <c r="B49" s="235" t="s">
        <v>20</v>
      </c>
      <c r="C49" s="236"/>
      <c r="D49" s="236"/>
      <c r="E49" s="236"/>
      <c r="F49" s="236"/>
      <c r="G49" s="236"/>
      <c r="H49" s="236"/>
      <c r="I49" s="236"/>
      <c r="J49" s="237"/>
    </row>
    <row r="50" spans="2:10" ht="80.25" customHeight="1" thickTop="1" x14ac:dyDescent="0.2">
      <c r="B50" s="210"/>
      <c r="C50" s="211"/>
      <c r="D50" s="211"/>
      <c r="E50" s="211"/>
      <c r="F50" s="211"/>
      <c r="G50" s="211"/>
      <c r="H50" s="211"/>
      <c r="I50" s="211"/>
      <c r="J50" s="212"/>
    </row>
    <row r="52" spans="2:10" ht="15" customHeight="1" thickBot="1" x14ac:dyDescent="0.25">
      <c r="B52" s="204" t="s">
        <v>21</v>
      </c>
      <c r="C52" s="205"/>
      <c r="D52" s="205"/>
      <c r="E52" s="205"/>
      <c r="F52" s="205"/>
      <c r="G52" s="205"/>
      <c r="H52" s="205"/>
      <c r="I52" s="205"/>
      <c r="J52" s="206"/>
    </row>
    <row r="53" spans="2:10" ht="38.450000000000003" customHeight="1" thickTop="1" thickBot="1" x14ac:dyDescent="0.25">
      <c r="B53" s="210" t="s">
        <v>138</v>
      </c>
      <c r="C53" s="211"/>
      <c r="D53" s="211"/>
      <c r="E53" s="211"/>
      <c r="F53" s="211"/>
      <c r="G53" s="211"/>
      <c r="H53" s="211"/>
      <c r="I53" s="211"/>
      <c r="J53" s="212"/>
    </row>
    <row r="54" spans="2:10" ht="18.75" thickBot="1" x14ac:dyDescent="0.25">
      <c r="B54" s="213" t="s">
        <v>8</v>
      </c>
      <c r="C54" s="214"/>
      <c r="D54" s="215"/>
      <c r="E54" s="216" t="s">
        <v>33</v>
      </c>
      <c r="F54" s="217"/>
      <c r="G54" s="217"/>
      <c r="H54" s="217"/>
      <c r="I54" s="217"/>
      <c r="J54" s="218"/>
    </row>
    <row r="55" spans="2:10" x14ac:dyDescent="0.2">
      <c r="B55" s="14"/>
      <c r="C55" s="15"/>
      <c r="D55" s="15"/>
      <c r="E55" s="16"/>
      <c r="F55" s="16"/>
      <c r="G55" s="16"/>
      <c r="H55" s="16"/>
      <c r="I55" s="16"/>
      <c r="J55" s="17"/>
    </row>
    <row r="56" spans="2:10" ht="15.75" thickBot="1" x14ac:dyDescent="0.25">
      <c r="B56" s="14"/>
      <c r="C56" s="15"/>
      <c r="D56" s="15"/>
      <c r="E56" s="16"/>
      <c r="F56" s="16"/>
      <c r="G56" s="16"/>
      <c r="H56" s="16"/>
      <c r="I56" s="16"/>
      <c r="J56" s="17"/>
    </row>
    <row r="57" spans="2:10" ht="18.75" thickTop="1" x14ac:dyDescent="0.25">
      <c r="B57" s="14"/>
      <c r="C57" s="15"/>
      <c r="D57" s="15"/>
      <c r="E57" s="15"/>
      <c r="F57" s="200" t="s">
        <v>9</v>
      </c>
      <c r="G57" s="201"/>
      <c r="H57" s="15"/>
      <c r="I57" s="15"/>
      <c r="J57" s="18"/>
    </row>
    <row r="58" spans="2:10" ht="18.75" thickBot="1" x14ac:dyDescent="0.3">
      <c r="B58" s="14"/>
      <c r="C58" s="15"/>
      <c r="D58" s="15"/>
      <c r="E58" s="15"/>
      <c r="F58" s="19" t="s">
        <v>10</v>
      </c>
      <c r="G58" s="20" t="s">
        <v>11</v>
      </c>
      <c r="H58" s="15"/>
      <c r="I58" s="15"/>
      <c r="J58" s="18"/>
    </row>
    <row r="59" spans="2:10" ht="18.75" thickTop="1" x14ac:dyDescent="0.2">
      <c r="B59" s="14"/>
      <c r="C59" s="15"/>
      <c r="D59" s="15"/>
      <c r="E59" s="21"/>
      <c r="F59" s="57" t="s">
        <v>139</v>
      </c>
      <c r="G59" s="22">
        <v>3</v>
      </c>
      <c r="H59" s="15"/>
      <c r="I59" s="15"/>
      <c r="J59" s="18"/>
    </row>
    <row r="60" spans="2:10" ht="18.75" thickBot="1" x14ac:dyDescent="0.25">
      <c r="B60" s="14"/>
      <c r="C60" s="15"/>
      <c r="D60" s="15"/>
      <c r="E60" s="21"/>
      <c r="F60" s="58" t="s">
        <v>33</v>
      </c>
      <c r="G60" s="23">
        <v>3</v>
      </c>
      <c r="H60" s="15"/>
      <c r="I60" s="15"/>
      <c r="J60" s="18"/>
    </row>
    <row r="61" spans="2:10" ht="19.5" thickTop="1" thickBot="1" x14ac:dyDescent="0.25">
      <c r="B61" s="14"/>
      <c r="C61" s="15"/>
      <c r="D61" s="15"/>
      <c r="E61" s="21"/>
      <c r="F61" s="24" t="s">
        <v>12</v>
      </c>
      <c r="G61" s="25">
        <f>IF(G59,G60/G59,0)</f>
        <v>1</v>
      </c>
      <c r="H61" s="15"/>
      <c r="I61" s="15"/>
      <c r="J61" s="18"/>
    </row>
    <row r="62" spans="2:10" ht="15.75" thickTop="1" x14ac:dyDescent="0.2">
      <c r="B62" s="14"/>
      <c r="C62" s="15"/>
      <c r="D62" s="15"/>
      <c r="E62" s="15"/>
      <c r="F62" s="15"/>
      <c r="G62" s="15"/>
      <c r="H62" s="15"/>
      <c r="I62" s="15"/>
      <c r="J62" s="18"/>
    </row>
    <row r="63" spans="2:10" ht="16.5" thickBot="1" x14ac:dyDescent="0.25">
      <c r="B63" s="219" t="s">
        <v>19</v>
      </c>
      <c r="C63" s="220"/>
      <c r="D63" s="220"/>
      <c r="E63" s="220"/>
      <c r="F63" s="220"/>
      <c r="G63" s="220"/>
      <c r="H63" s="220"/>
      <c r="I63" s="220"/>
      <c r="J63" s="221"/>
    </row>
    <row r="64" spans="2:10" ht="81.75" customHeight="1" thickTop="1" thickBot="1" x14ac:dyDescent="0.25">
      <c r="B64" s="210" t="s">
        <v>269</v>
      </c>
      <c r="C64" s="211"/>
      <c r="D64" s="211"/>
      <c r="E64" s="211"/>
      <c r="F64" s="211"/>
      <c r="G64" s="211"/>
      <c r="H64" s="211"/>
      <c r="I64" s="211"/>
      <c r="J64" s="212"/>
    </row>
    <row r="65" spans="2:10" ht="15.75" thickTop="1" x14ac:dyDescent="0.2">
      <c r="B65" s="210"/>
      <c r="C65" s="211"/>
      <c r="D65" s="211"/>
      <c r="E65" s="211"/>
      <c r="F65" s="211"/>
      <c r="G65" s="211"/>
      <c r="H65" s="211"/>
      <c r="I65" s="211"/>
      <c r="J65" s="212"/>
    </row>
    <row r="66" spans="2:10" ht="15.75" thickBot="1" x14ac:dyDescent="0.25">
      <c r="B66" s="14"/>
      <c r="C66" s="15"/>
      <c r="D66" s="15"/>
      <c r="E66" s="15"/>
      <c r="F66" s="15"/>
      <c r="G66" s="15"/>
      <c r="H66" s="15"/>
      <c r="I66" s="15"/>
      <c r="J66" s="18"/>
    </row>
    <row r="67" spans="2:10" ht="18.75" thickTop="1" x14ac:dyDescent="0.25">
      <c r="B67" s="14"/>
      <c r="C67" s="15"/>
      <c r="D67" s="15"/>
      <c r="E67" s="26"/>
      <c r="F67" s="200" t="s">
        <v>13</v>
      </c>
      <c r="G67" s="201"/>
      <c r="H67" s="27"/>
      <c r="I67" s="202"/>
      <c r="J67" s="203"/>
    </row>
    <row r="68" spans="2:10" ht="18.75" thickBot="1" x14ac:dyDescent="0.3">
      <c r="B68" s="14"/>
      <c r="C68" s="15"/>
      <c r="D68" s="15"/>
      <c r="E68" s="21"/>
      <c r="F68" s="19" t="s">
        <v>10</v>
      </c>
      <c r="G68" s="20" t="s">
        <v>11</v>
      </c>
      <c r="H68" s="27"/>
      <c r="I68" s="28"/>
      <c r="J68" s="29"/>
    </row>
    <row r="69" spans="2:10" ht="18.75" thickTop="1" x14ac:dyDescent="0.2">
      <c r="B69" s="14"/>
      <c r="C69" s="15"/>
      <c r="D69" s="15"/>
      <c r="E69" s="21"/>
      <c r="F69" s="57" t="s">
        <v>139</v>
      </c>
      <c r="G69" s="22"/>
      <c r="H69" s="30"/>
      <c r="I69" s="31"/>
      <c r="J69" s="18"/>
    </row>
    <row r="70" spans="2:10" ht="18.75" thickBot="1" x14ac:dyDescent="0.25">
      <c r="B70" s="14"/>
      <c r="C70" s="15"/>
      <c r="D70" s="15"/>
      <c r="E70" s="21"/>
      <c r="F70" s="58" t="s">
        <v>33</v>
      </c>
      <c r="G70" s="23"/>
      <c r="H70" s="30"/>
      <c r="I70" s="31"/>
      <c r="J70" s="18"/>
    </row>
    <row r="71" spans="2:10" ht="19.5" thickTop="1" thickBot="1" x14ac:dyDescent="0.25">
      <c r="B71" s="14"/>
      <c r="C71" s="15"/>
      <c r="D71" s="15"/>
      <c r="E71" s="15"/>
      <c r="F71" s="24" t="s">
        <v>12</v>
      </c>
      <c r="G71" s="25">
        <f>IF(G69,G70/G69,0)</f>
        <v>0</v>
      </c>
      <c r="H71" s="15"/>
      <c r="I71" s="15"/>
      <c r="J71" s="18"/>
    </row>
    <row r="72" spans="2:10" ht="15.75" thickTop="1" x14ac:dyDescent="0.2">
      <c r="B72" s="14"/>
      <c r="C72" s="15"/>
      <c r="D72" s="15"/>
      <c r="E72" s="15"/>
      <c r="F72" s="15"/>
      <c r="G72" s="15"/>
      <c r="H72" s="15"/>
      <c r="I72" s="15"/>
      <c r="J72" s="18"/>
    </row>
    <row r="73" spans="2:10" ht="18.75" thickBot="1" x14ac:dyDescent="0.25">
      <c r="B73" s="219" t="s">
        <v>20</v>
      </c>
      <c r="C73" s="246"/>
      <c r="D73" s="246"/>
      <c r="E73" s="246"/>
      <c r="F73" s="246"/>
      <c r="G73" s="246"/>
      <c r="H73" s="246"/>
      <c r="I73" s="246"/>
      <c r="J73" s="247"/>
    </row>
    <row r="74" spans="2:10" ht="70.5" customHeight="1" thickTop="1" x14ac:dyDescent="0.2">
      <c r="B74" s="210"/>
      <c r="C74" s="211"/>
      <c r="D74" s="211"/>
      <c r="E74" s="211"/>
      <c r="F74" s="211"/>
      <c r="G74" s="211"/>
      <c r="H74" s="211"/>
      <c r="I74" s="211"/>
      <c r="J74" s="212"/>
    </row>
    <row r="75" spans="2:10" ht="15.75" thickBot="1" x14ac:dyDescent="0.25"/>
    <row r="76" spans="2:10" ht="15" customHeight="1" x14ac:dyDescent="0.2">
      <c r="B76" s="259" t="s">
        <v>22</v>
      </c>
      <c r="C76" s="260"/>
      <c r="D76" s="260"/>
      <c r="E76" s="260"/>
      <c r="F76" s="260"/>
      <c r="G76" s="260"/>
      <c r="H76" s="260"/>
      <c r="I76" s="260"/>
      <c r="J76" s="261"/>
    </row>
    <row r="77" spans="2:10" ht="31.15" customHeight="1" x14ac:dyDescent="0.2">
      <c r="B77" s="248" t="s">
        <v>140</v>
      </c>
      <c r="C77" s="249"/>
      <c r="D77" s="249"/>
      <c r="E77" s="249"/>
      <c r="F77" s="249"/>
      <c r="G77" s="249"/>
      <c r="H77" s="249"/>
      <c r="I77" s="249"/>
      <c r="J77" s="250"/>
    </row>
    <row r="78" spans="2:10" ht="18" x14ac:dyDescent="0.2">
      <c r="B78" s="251" t="s">
        <v>8</v>
      </c>
      <c r="C78" s="252"/>
      <c r="D78" s="252"/>
      <c r="E78" s="244" t="s">
        <v>142</v>
      </c>
      <c r="F78" s="244"/>
      <c r="G78" s="244"/>
      <c r="H78" s="244"/>
      <c r="I78" s="244"/>
      <c r="J78" s="245"/>
    </row>
    <row r="79" spans="2:10" x14ac:dyDescent="0.2">
      <c r="B79" s="34"/>
      <c r="C79" s="32"/>
      <c r="D79" s="32"/>
      <c r="E79" s="33"/>
      <c r="F79" s="33"/>
      <c r="G79" s="33"/>
      <c r="H79" s="33"/>
      <c r="I79" s="33"/>
      <c r="J79" s="35"/>
    </row>
    <row r="80" spans="2:10" ht="15.75" thickBot="1" x14ac:dyDescent="0.25">
      <c r="B80" s="34"/>
      <c r="C80" s="32"/>
      <c r="D80" s="32"/>
      <c r="E80" s="33"/>
      <c r="F80" s="33"/>
      <c r="G80" s="33"/>
      <c r="H80" s="33"/>
      <c r="I80" s="33"/>
      <c r="J80" s="35"/>
    </row>
    <row r="81" spans="2:10" ht="18" x14ac:dyDescent="0.25">
      <c r="B81" s="34"/>
      <c r="C81" s="32"/>
      <c r="D81" s="32"/>
      <c r="E81" s="32"/>
      <c r="F81" s="231" t="s">
        <v>9</v>
      </c>
      <c r="G81" s="232"/>
      <c r="H81" s="32"/>
      <c r="I81" s="32"/>
      <c r="J81" s="36"/>
    </row>
    <row r="82" spans="2:10" ht="18.75" thickBot="1" x14ac:dyDescent="0.3">
      <c r="B82" s="34"/>
      <c r="C82" s="32"/>
      <c r="D82" s="32"/>
      <c r="E82" s="32"/>
      <c r="F82" s="141" t="s">
        <v>10</v>
      </c>
      <c r="G82" s="142" t="s">
        <v>11</v>
      </c>
      <c r="H82" s="32"/>
      <c r="I82" s="32"/>
      <c r="J82" s="36"/>
    </row>
    <row r="83" spans="2:10" ht="33" customHeight="1" x14ac:dyDescent="0.2">
      <c r="B83" s="34"/>
      <c r="C83" s="32"/>
      <c r="D83" s="32"/>
      <c r="E83" s="32"/>
      <c r="F83" s="50" t="s">
        <v>141</v>
      </c>
      <c r="G83" s="51">
        <v>17</v>
      </c>
      <c r="H83" s="32"/>
      <c r="I83" s="32"/>
      <c r="J83" s="36"/>
    </row>
    <row r="84" spans="2:10" ht="18.75" thickBot="1" x14ac:dyDescent="0.25">
      <c r="B84" s="34"/>
      <c r="C84" s="32"/>
      <c r="D84" s="32"/>
      <c r="E84" s="32"/>
      <c r="F84" s="52" t="s">
        <v>142</v>
      </c>
      <c r="G84" s="53">
        <v>17</v>
      </c>
      <c r="H84" s="32"/>
      <c r="I84" s="32"/>
      <c r="J84" s="36"/>
    </row>
    <row r="85" spans="2:10" ht="18.75" thickBot="1" x14ac:dyDescent="0.25">
      <c r="B85" s="34"/>
      <c r="C85" s="32"/>
      <c r="D85" s="32"/>
      <c r="E85" s="32"/>
      <c r="F85" s="48" t="s">
        <v>12</v>
      </c>
      <c r="G85" s="49">
        <f>IF(G83,G84/G83,0)</f>
        <v>1</v>
      </c>
      <c r="H85" s="32"/>
      <c r="I85" s="32"/>
      <c r="J85" s="36"/>
    </row>
    <row r="86" spans="2:10" x14ac:dyDescent="0.2">
      <c r="B86" s="34"/>
      <c r="C86" s="32"/>
      <c r="D86" s="32"/>
      <c r="E86" s="32"/>
      <c r="F86" s="32"/>
      <c r="G86" s="32"/>
      <c r="H86" s="32"/>
      <c r="I86" s="32"/>
      <c r="J86" s="36"/>
    </row>
    <row r="87" spans="2:10" ht="16.5" thickBot="1" x14ac:dyDescent="0.25">
      <c r="B87" s="235" t="s">
        <v>19</v>
      </c>
      <c r="C87" s="236"/>
      <c r="D87" s="236"/>
      <c r="E87" s="236"/>
      <c r="F87" s="236"/>
      <c r="G87" s="236"/>
      <c r="H87" s="236"/>
      <c r="I87" s="236"/>
      <c r="J87" s="237"/>
    </row>
    <row r="88" spans="2:10" ht="72" customHeight="1" thickTop="1" thickBot="1" x14ac:dyDescent="0.25">
      <c r="B88" s="210" t="s">
        <v>270</v>
      </c>
      <c r="C88" s="211"/>
      <c r="D88" s="211"/>
      <c r="E88" s="211"/>
      <c r="F88" s="211"/>
      <c r="G88" s="211"/>
      <c r="H88" s="211"/>
      <c r="I88" s="211"/>
      <c r="J88" s="212"/>
    </row>
    <row r="89" spans="2:10" ht="15.75" thickTop="1" x14ac:dyDescent="0.2">
      <c r="B89" s="210"/>
      <c r="C89" s="211"/>
      <c r="D89" s="211"/>
      <c r="E89" s="211"/>
      <c r="F89" s="211"/>
      <c r="G89" s="211"/>
      <c r="H89" s="211"/>
      <c r="I89" s="211"/>
      <c r="J89" s="212"/>
    </row>
    <row r="90" spans="2:10" ht="15.75" thickBot="1" x14ac:dyDescent="0.25">
      <c r="B90" s="37"/>
      <c r="C90" s="38"/>
      <c r="D90" s="38"/>
      <c r="E90" s="38"/>
      <c r="F90" s="38"/>
      <c r="G90" s="38"/>
      <c r="H90" s="38"/>
      <c r="I90" s="38"/>
      <c r="J90" s="39"/>
    </row>
    <row r="91" spans="2:10" ht="18" x14ac:dyDescent="0.25">
      <c r="B91" s="37"/>
      <c r="C91" s="38"/>
      <c r="D91" s="38"/>
      <c r="E91" s="40"/>
      <c r="F91" s="231" t="s">
        <v>13</v>
      </c>
      <c r="G91" s="232"/>
      <c r="H91" s="54"/>
      <c r="I91" s="233"/>
      <c r="J91" s="234"/>
    </row>
    <row r="92" spans="2:10" ht="18.75" thickBot="1" x14ac:dyDescent="0.3">
      <c r="B92" s="37"/>
      <c r="C92" s="38"/>
      <c r="D92" s="38"/>
      <c r="E92" s="41"/>
      <c r="F92" s="141" t="s">
        <v>10</v>
      </c>
      <c r="G92" s="142" t="s">
        <v>11</v>
      </c>
      <c r="H92" s="54"/>
      <c r="I92" s="42"/>
      <c r="J92" s="43"/>
    </row>
    <row r="93" spans="2:10" ht="46.15" customHeight="1" x14ac:dyDescent="0.2">
      <c r="B93" s="37"/>
      <c r="C93" s="38"/>
      <c r="D93" s="38"/>
      <c r="E93" s="41"/>
      <c r="F93" s="50" t="s">
        <v>141</v>
      </c>
      <c r="G93" s="51"/>
      <c r="H93" s="44"/>
      <c r="I93" s="45"/>
      <c r="J93" s="39"/>
    </row>
    <row r="94" spans="2:10" ht="18.75" thickBot="1" x14ac:dyDescent="0.25">
      <c r="B94" s="37"/>
      <c r="C94" s="38"/>
      <c r="D94" s="38"/>
      <c r="E94" s="41"/>
      <c r="F94" s="52" t="s">
        <v>142</v>
      </c>
      <c r="G94" s="53"/>
      <c r="H94" s="44"/>
      <c r="I94" s="45"/>
      <c r="J94" s="39"/>
    </row>
    <row r="95" spans="2:10" ht="18.75" thickBot="1" x14ac:dyDescent="0.25">
      <c r="B95" s="37"/>
      <c r="C95" s="38"/>
      <c r="D95" s="38"/>
      <c r="E95" s="38"/>
      <c r="F95" s="48" t="s">
        <v>12</v>
      </c>
      <c r="G95" s="49">
        <f>IF(G93,G94/G93,0)</f>
        <v>0</v>
      </c>
      <c r="H95" s="38"/>
      <c r="I95" s="38"/>
      <c r="J95" s="39"/>
    </row>
    <row r="96" spans="2:10" x14ac:dyDescent="0.2">
      <c r="B96" s="37"/>
      <c r="C96" s="38"/>
      <c r="D96" s="38"/>
      <c r="E96" s="38"/>
      <c r="F96" s="38"/>
      <c r="G96" s="38"/>
      <c r="H96" s="38"/>
      <c r="I96" s="38"/>
      <c r="J96" s="39"/>
    </row>
    <row r="97" spans="2:10" ht="18" customHeight="1" thickBot="1" x14ac:dyDescent="0.25">
      <c r="B97" s="235" t="s">
        <v>20</v>
      </c>
      <c r="C97" s="236"/>
      <c r="D97" s="236"/>
      <c r="E97" s="236"/>
      <c r="F97" s="236"/>
      <c r="G97" s="236"/>
      <c r="H97" s="236"/>
      <c r="I97" s="236"/>
      <c r="J97" s="237"/>
    </row>
    <row r="98" spans="2:10" ht="75.75" customHeight="1" thickTop="1" x14ac:dyDescent="0.2">
      <c r="B98" s="210"/>
      <c r="C98" s="211"/>
      <c r="D98" s="211"/>
      <c r="E98" s="211"/>
      <c r="F98" s="211"/>
      <c r="G98" s="211"/>
      <c r="H98" s="211"/>
      <c r="I98" s="211"/>
      <c r="J98" s="212"/>
    </row>
    <row r="100" spans="2:10" ht="15" customHeight="1" thickBot="1" x14ac:dyDescent="0.25">
      <c r="B100" s="204" t="s">
        <v>23</v>
      </c>
      <c r="C100" s="205"/>
      <c r="D100" s="205"/>
      <c r="E100" s="205"/>
      <c r="F100" s="205"/>
      <c r="G100" s="205"/>
      <c r="H100" s="205"/>
      <c r="I100" s="205"/>
      <c r="J100" s="206"/>
    </row>
    <row r="101" spans="2:10" ht="38.450000000000003" customHeight="1" thickTop="1" thickBot="1" x14ac:dyDescent="0.25">
      <c r="B101" s="210" t="s">
        <v>271</v>
      </c>
      <c r="C101" s="211"/>
      <c r="D101" s="211"/>
      <c r="E101" s="211"/>
      <c r="F101" s="211"/>
      <c r="G101" s="211"/>
      <c r="H101" s="211"/>
      <c r="I101" s="211"/>
      <c r="J101" s="212"/>
    </row>
    <row r="102" spans="2:10" ht="18.75" thickBot="1" x14ac:dyDescent="0.25">
      <c r="B102" s="213" t="s">
        <v>8</v>
      </c>
      <c r="C102" s="214"/>
      <c r="D102" s="215"/>
      <c r="E102" s="216" t="s">
        <v>144</v>
      </c>
      <c r="F102" s="217"/>
      <c r="G102" s="217"/>
      <c r="H102" s="217"/>
      <c r="I102" s="217"/>
      <c r="J102" s="218"/>
    </row>
    <row r="103" spans="2:10" x14ac:dyDescent="0.2">
      <c r="B103" s="14"/>
      <c r="C103" s="15"/>
      <c r="D103" s="15"/>
      <c r="E103" s="16"/>
      <c r="F103" s="16"/>
      <c r="G103" s="16"/>
      <c r="H103" s="16"/>
      <c r="I103" s="16"/>
      <c r="J103" s="17"/>
    </row>
    <row r="104" spans="2:10" ht="15.75" thickBot="1" x14ac:dyDescent="0.25">
      <c r="B104" s="14"/>
      <c r="C104" s="15"/>
      <c r="D104" s="15"/>
      <c r="E104" s="16"/>
      <c r="F104" s="16"/>
      <c r="G104" s="16"/>
      <c r="H104" s="16"/>
      <c r="I104" s="16"/>
      <c r="J104" s="17"/>
    </row>
    <row r="105" spans="2:10" ht="18.75" thickTop="1" x14ac:dyDescent="0.25">
      <c r="B105" s="14"/>
      <c r="C105" s="15"/>
      <c r="D105" s="15"/>
      <c r="E105" s="15"/>
      <c r="F105" s="200" t="s">
        <v>9</v>
      </c>
      <c r="G105" s="201"/>
      <c r="H105" s="15"/>
      <c r="I105" s="15"/>
      <c r="J105" s="18"/>
    </row>
    <row r="106" spans="2:10" ht="18.75" thickBot="1" x14ac:dyDescent="0.3">
      <c r="B106" s="14"/>
      <c r="C106" s="15"/>
      <c r="D106" s="15"/>
      <c r="E106" s="15"/>
      <c r="F106" s="19" t="s">
        <v>10</v>
      </c>
      <c r="G106" s="20" t="s">
        <v>11</v>
      </c>
      <c r="H106" s="15"/>
      <c r="I106" s="15"/>
      <c r="J106" s="18"/>
    </row>
    <row r="107" spans="2:10" ht="18.75" thickTop="1" x14ac:dyDescent="0.2">
      <c r="B107" s="14"/>
      <c r="C107" s="15"/>
      <c r="D107" s="15"/>
      <c r="E107" s="21"/>
      <c r="F107" s="57" t="s">
        <v>143</v>
      </c>
      <c r="G107" s="22">
        <v>0</v>
      </c>
      <c r="H107" s="15"/>
      <c r="I107" s="15"/>
      <c r="J107" s="18"/>
    </row>
    <row r="108" spans="2:10" ht="18.75" thickBot="1" x14ac:dyDescent="0.25">
      <c r="B108" s="14"/>
      <c r="C108" s="15"/>
      <c r="D108" s="15"/>
      <c r="E108" s="21"/>
      <c r="F108" s="58" t="s">
        <v>144</v>
      </c>
      <c r="G108" s="23">
        <v>0</v>
      </c>
      <c r="H108" s="15"/>
      <c r="I108" s="15"/>
      <c r="J108" s="18"/>
    </row>
    <row r="109" spans="2:10" ht="19.5" thickTop="1" thickBot="1" x14ac:dyDescent="0.25">
      <c r="B109" s="14"/>
      <c r="C109" s="15"/>
      <c r="D109" s="15"/>
      <c r="E109" s="21"/>
      <c r="F109" s="24" t="s">
        <v>12</v>
      </c>
      <c r="G109" s="25">
        <f>IF(G107,G108/G107,0)</f>
        <v>0</v>
      </c>
      <c r="H109" s="15"/>
      <c r="I109" s="15"/>
      <c r="J109" s="18"/>
    </row>
    <row r="110" spans="2:10" ht="15.75" thickTop="1" x14ac:dyDescent="0.2">
      <c r="B110" s="14"/>
      <c r="C110" s="15"/>
      <c r="D110" s="15"/>
      <c r="E110" s="15"/>
      <c r="F110" s="15"/>
      <c r="G110" s="15"/>
      <c r="H110" s="15"/>
      <c r="I110" s="15"/>
      <c r="J110" s="18"/>
    </row>
    <row r="111" spans="2:10" ht="16.5" thickBot="1" x14ac:dyDescent="0.25">
      <c r="B111" s="219" t="s">
        <v>19</v>
      </c>
      <c r="C111" s="220"/>
      <c r="D111" s="220"/>
      <c r="E111" s="220"/>
      <c r="F111" s="220"/>
      <c r="G111" s="220"/>
      <c r="H111" s="220"/>
      <c r="I111" s="220"/>
      <c r="J111" s="221"/>
    </row>
    <row r="112" spans="2:10" ht="72.75" customHeight="1" thickTop="1" x14ac:dyDescent="0.2">
      <c r="B112" s="210" t="s">
        <v>272</v>
      </c>
      <c r="C112" s="211"/>
      <c r="D112" s="211"/>
      <c r="E112" s="211"/>
      <c r="F112" s="211"/>
      <c r="G112" s="211"/>
      <c r="H112" s="211"/>
      <c r="I112" s="211"/>
      <c r="J112" s="212"/>
    </row>
    <row r="113" spans="2:10" ht="15.75" thickBot="1" x14ac:dyDescent="0.25">
      <c r="B113" s="14"/>
      <c r="C113" s="15"/>
      <c r="D113" s="15"/>
      <c r="E113" s="15"/>
      <c r="F113" s="15"/>
      <c r="G113" s="15"/>
      <c r="H113" s="15"/>
      <c r="I113" s="15"/>
      <c r="J113" s="18"/>
    </row>
    <row r="114" spans="2:10" ht="18.75" thickTop="1" x14ac:dyDescent="0.25">
      <c r="B114" s="14"/>
      <c r="C114" s="15"/>
      <c r="D114" s="15"/>
      <c r="E114" s="26"/>
      <c r="F114" s="200" t="s">
        <v>13</v>
      </c>
      <c r="G114" s="201"/>
      <c r="H114" s="27"/>
      <c r="I114" s="202"/>
      <c r="J114" s="203"/>
    </row>
    <row r="115" spans="2:10" ht="18.75" thickBot="1" x14ac:dyDescent="0.3">
      <c r="B115" s="14"/>
      <c r="C115" s="15"/>
      <c r="D115" s="15"/>
      <c r="E115" s="21"/>
      <c r="F115" s="19" t="s">
        <v>10</v>
      </c>
      <c r="G115" s="20" t="s">
        <v>11</v>
      </c>
      <c r="H115" s="27"/>
      <c r="I115" s="28"/>
      <c r="J115" s="29"/>
    </row>
    <row r="116" spans="2:10" ht="18.75" thickTop="1" x14ac:dyDescent="0.2">
      <c r="B116" s="14"/>
      <c r="C116" s="15"/>
      <c r="D116" s="15"/>
      <c r="E116" s="21"/>
      <c r="F116" s="57" t="s">
        <v>143</v>
      </c>
      <c r="G116" s="22"/>
      <c r="H116" s="30"/>
      <c r="I116" s="31"/>
      <c r="J116" s="18"/>
    </row>
    <row r="117" spans="2:10" ht="18.75" thickBot="1" x14ac:dyDescent="0.25">
      <c r="B117" s="14"/>
      <c r="C117" s="15"/>
      <c r="D117" s="15"/>
      <c r="E117" s="21"/>
      <c r="F117" s="58" t="s">
        <v>144</v>
      </c>
      <c r="G117" s="23"/>
      <c r="H117" s="30"/>
      <c r="I117" s="31"/>
      <c r="J117" s="18"/>
    </row>
    <row r="118" spans="2:10" ht="19.5" thickTop="1" thickBot="1" x14ac:dyDescent="0.25">
      <c r="B118" s="14"/>
      <c r="C118" s="15"/>
      <c r="D118" s="15"/>
      <c r="E118" s="15"/>
      <c r="F118" s="24" t="s">
        <v>12</v>
      </c>
      <c r="G118" s="25">
        <f>IF(G116,G117/G116,0)</f>
        <v>0</v>
      </c>
      <c r="H118" s="15"/>
      <c r="I118" s="15"/>
      <c r="J118" s="18"/>
    </row>
    <row r="119" spans="2:10" ht="15.75" thickTop="1" x14ac:dyDescent="0.2">
      <c r="B119" s="14"/>
      <c r="C119" s="15"/>
      <c r="D119" s="15"/>
      <c r="E119" s="15"/>
      <c r="F119" s="15"/>
      <c r="G119" s="15"/>
      <c r="H119" s="15"/>
      <c r="I119" s="15"/>
      <c r="J119" s="18"/>
    </row>
    <row r="120" spans="2:10" ht="18.75" thickBot="1" x14ac:dyDescent="0.25">
      <c r="B120" s="219" t="s">
        <v>20</v>
      </c>
      <c r="C120" s="246"/>
      <c r="D120" s="246"/>
      <c r="E120" s="246"/>
      <c r="F120" s="246"/>
      <c r="G120" s="246"/>
      <c r="H120" s="246"/>
      <c r="I120" s="246"/>
      <c r="J120" s="247"/>
    </row>
    <row r="121" spans="2:10" ht="87.75" customHeight="1" thickTop="1" x14ac:dyDescent="0.2">
      <c r="B121" s="210"/>
      <c r="C121" s="211"/>
      <c r="D121" s="211"/>
      <c r="E121" s="211"/>
      <c r="F121" s="211"/>
      <c r="G121" s="211"/>
      <c r="H121" s="211"/>
      <c r="I121" s="211"/>
      <c r="J121" s="212"/>
    </row>
    <row r="123" spans="2:10" ht="15.75" thickBot="1" x14ac:dyDescent="0.25"/>
    <row r="124" spans="2:10" ht="15" customHeight="1" x14ac:dyDescent="0.2">
      <c r="B124" s="259" t="s">
        <v>24</v>
      </c>
      <c r="C124" s="260"/>
      <c r="D124" s="260"/>
      <c r="E124" s="260"/>
      <c r="F124" s="260"/>
      <c r="G124" s="260"/>
      <c r="H124" s="260"/>
      <c r="I124" s="260"/>
      <c r="J124" s="261"/>
    </row>
    <row r="125" spans="2:10" ht="31.15" customHeight="1" x14ac:dyDescent="0.2">
      <c r="B125" s="248" t="s">
        <v>145</v>
      </c>
      <c r="C125" s="249"/>
      <c r="D125" s="249"/>
      <c r="E125" s="249"/>
      <c r="F125" s="249"/>
      <c r="G125" s="249"/>
      <c r="H125" s="249"/>
      <c r="I125" s="249"/>
      <c r="J125" s="250"/>
    </row>
    <row r="126" spans="2:10" ht="18" x14ac:dyDescent="0.2">
      <c r="B126" s="251" t="s">
        <v>8</v>
      </c>
      <c r="C126" s="252"/>
      <c r="D126" s="252"/>
      <c r="E126" s="244" t="s">
        <v>147</v>
      </c>
      <c r="F126" s="244"/>
      <c r="G126" s="244"/>
      <c r="H126" s="244"/>
      <c r="I126" s="244"/>
      <c r="J126" s="245"/>
    </row>
    <row r="127" spans="2:10" x14ac:dyDescent="0.2">
      <c r="B127" s="34"/>
      <c r="C127" s="32"/>
      <c r="D127" s="32"/>
      <c r="E127" s="33"/>
      <c r="F127" s="33"/>
      <c r="G127" s="33"/>
      <c r="H127" s="33"/>
      <c r="I127" s="33"/>
      <c r="J127" s="35"/>
    </row>
    <row r="128" spans="2:10" ht="15.75" thickBot="1" x14ac:dyDescent="0.25">
      <c r="B128" s="34"/>
      <c r="C128" s="32"/>
      <c r="D128" s="32"/>
      <c r="E128" s="33"/>
      <c r="F128" s="33"/>
      <c r="G128" s="33"/>
      <c r="H128" s="33"/>
      <c r="I128" s="33"/>
      <c r="J128" s="35"/>
    </row>
    <row r="129" spans="2:10" ht="18" x14ac:dyDescent="0.25">
      <c r="B129" s="34"/>
      <c r="C129" s="32"/>
      <c r="D129" s="32"/>
      <c r="E129" s="32"/>
      <c r="F129" s="231" t="s">
        <v>9</v>
      </c>
      <c r="G129" s="232"/>
      <c r="H129" s="32"/>
      <c r="I129" s="32"/>
      <c r="J129" s="36"/>
    </row>
    <row r="130" spans="2:10" ht="18.75" thickBot="1" x14ac:dyDescent="0.3">
      <c r="B130" s="34"/>
      <c r="C130" s="32"/>
      <c r="D130" s="32"/>
      <c r="E130" s="32"/>
      <c r="F130" s="141" t="s">
        <v>10</v>
      </c>
      <c r="G130" s="142" t="s">
        <v>11</v>
      </c>
      <c r="H130" s="32"/>
      <c r="I130" s="32"/>
      <c r="J130" s="36"/>
    </row>
    <row r="131" spans="2:10" ht="18" x14ac:dyDescent="0.2">
      <c r="B131" s="34"/>
      <c r="C131" s="32"/>
      <c r="D131" s="32"/>
      <c r="E131" s="32"/>
      <c r="F131" s="50" t="s">
        <v>146</v>
      </c>
      <c r="G131" s="51">
        <v>5</v>
      </c>
      <c r="H131" s="32"/>
      <c r="I131" s="32"/>
      <c r="J131" s="36"/>
    </row>
    <row r="132" spans="2:10" ht="35.450000000000003" customHeight="1" thickBot="1" x14ac:dyDescent="0.25">
      <c r="B132" s="34"/>
      <c r="C132" s="32"/>
      <c r="D132" s="32"/>
      <c r="E132" s="32"/>
      <c r="F132" s="52" t="s">
        <v>147</v>
      </c>
      <c r="G132" s="53">
        <v>5</v>
      </c>
      <c r="H132" s="32"/>
      <c r="I132" s="32"/>
      <c r="J132" s="36"/>
    </row>
    <row r="133" spans="2:10" ht="18.75" thickBot="1" x14ac:dyDescent="0.25">
      <c r="B133" s="34"/>
      <c r="C133" s="32"/>
      <c r="D133" s="32"/>
      <c r="E133" s="32"/>
      <c r="F133" s="48" t="s">
        <v>12</v>
      </c>
      <c r="G133" s="49">
        <f>IF(G131,G132/G131,0)</f>
        <v>1</v>
      </c>
      <c r="H133" s="32"/>
      <c r="I133" s="32"/>
      <c r="J133" s="36"/>
    </row>
    <row r="134" spans="2:10" x14ac:dyDescent="0.2">
      <c r="B134" s="34"/>
      <c r="C134" s="32"/>
      <c r="D134" s="32"/>
      <c r="E134" s="32"/>
      <c r="F134" s="32"/>
      <c r="G134" s="32"/>
      <c r="H134" s="32"/>
      <c r="I134" s="32"/>
      <c r="J134" s="36"/>
    </row>
    <row r="135" spans="2:10" ht="15.75" x14ac:dyDescent="0.2">
      <c r="B135" s="235" t="s">
        <v>19</v>
      </c>
      <c r="C135" s="236"/>
      <c r="D135" s="236"/>
      <c r="E135" s="236"/>
      <c r="F135" s="236"/>
      <c r="G135" s="236"/>
      <c r="H135" s="236"/>
      <c r="I135" s="236"/>
      <c r="J135" s="237"/>
    </row>
    <row r="136" spans="2:10" ht="143.25" customHeight="1" x14ac:dyDescent="0.2">
      <c r="B136" s="248" t="s">
        <v>273</v>
      </c>
      <c r="C136" s="249"/>
      <c r="D136" s="249"/>
      <c r="E136" s="249"/>
      <c r="F136" s="249"/>
      <c r="G136" s="249"/>
      <c r="H136" s="249"/>
      <c r="I136" s="249"/>
      <c r="J136" s="250"/>
    </row>
    <row r="137" spans="2:10" ht="15.75" thickBot="1" x14ac:dyDescent="0.25">
      <c r="B137" s="37"/>
      <c r="C137" s="38"/>
      <c r="D137" s="38"/>
      <c r="E137" s="38"/>
      <c r="F137" s="38"/>
      <c r="G137" s="38"/>
      <c r="H137" s="38"/>
      <c r="I137" s="38"/>
      <c r="J137" s="39"/>
    </row>
    <row r="138" spans="2:10" ht="18" x14ac:dyDescent="0.25">
      <c r="B138" s="37"/>
      <c r="C138" s="38"/>
      <c r="D138" s="38"/>
      <c r="E138" s="40"/>
      <c r="F138" s="231" t="s">
        <v>13</v>
      </c>
      <c r="G138" s="232"/>
      <c r="H138" s="54"/>
      <c r="I138" s="233"/>
      <c r="J138" s="234"/>
    </row>
    <row r="139" spans="2:10" ht="18.75" thickBot="1" x14ac:dyDescent="0.3">
      <c r="B139" s="37"/>
      <c r="C139" s="38"/>
      <c r="D139" s="38"/>
      <c r="E139" s="41"/>
      <c r="F139" s="141" t="s">
        <v>10</v>
      </c>
      <c r="G139" s="142" t="s">
        <v>11</v>
      </c>
      <c r="H139" s="54"/>
      <c r="I139" s="42"/>
      <c r="J139" s="43"/>
    </row>
    <row r="140" spans="2:10" ht="18" x14ac:dyDescent="0.2">
      <c r="B140" s="37"/>
      <c r="C140" s="38"/>
      <c r="D140" s="38"/>
      <c r="E140" s="41"/>
      <c r="F140" s="50" t="s">
        <v>146</v>
      </c>
      <c r="G140" s="51"/>
      <c r="H140" s="44"/>
      <c r="I140" s="45"/>
      <c r="J140" s="39"/>
    </row>
    <row r="141" spans="2:10" ht="31.9" customHeight="1" thickBot="1" x14ac:dyDescent="0.25">
      <c r="B141" s="37"/>
      <c r="C141" s="38"/>
      <c r="D141" s="38"/>
      <c r="E141" s="41"/>
      <c r="F141" s="52" t="s">
        <v>147</v>
      </c>
      <c r="G141" s="53"/>
      <c r="H141" s="44"/>
      <c r="I141" s="45"/>
      <c r="J141" s="39"/>
    </row>
    <row r="142" spans="2:10" ht="18.75" thickBot="1" x14ac:dyDescent="0.25">
      <c r="B142" s="37"/>
      <c r="C142" s="38"/>
      <c r="D142" s="38"/>
      <c r="E142" s="38"/>
      <c r="F142" s="48" t="s">
        <v>12</v>
      </c>
      <c r="G142" s="49">
        <f>IF(G140,G141/G140,0)</f>
        <v>0</v>
      </c>
      <c r="H142" s="38"/>
      <c r="I142" s="38"/>
      <c r="J142" s="39"/>
    </row>
    <row r="143" spans="2:10" x14ac:dyDescent="0.2">
      <c r="B143" s="37"/>
      <c r="C143" s="38"/>
      <c r="D143" s="38"/>
      <c r="E143" s="38"/>
      <c r="F143" s="38"/>
      <c r="G143" s="38"/>
      <c r="H143" s="38"/>
      <c r="I143" s="38"/>
      <c r="J143" s="39"/>
    </row>
    <row r="144" spans="2:10" ht="18" customHeight="1" x14ac:dyDescent="0.2">
      <c r="B144" s="235" t="s">
        <v>20</v>
      </c>
      <c r="C144" s="236"/>
      <c r="D144" s="236"/>
      <c r="E144" s="236"/>
      <c r="F144" s="236"/>
      <c r="G144" s="236"/>
      <c r="H144" s="236"/>
      <c r="I144" s="236"/>
      <c r="J144" s="237"/>
    </row>
    <row r="145" spans="2:10" ht="72.75" customHeight="1" x14ac:dyDescent="0.2">
      <c r="B145" s="248"/>
      <c r="C145" s="249"/>
      <c r="D145" s="249"/>
      <c r="E145" s="249"/>
      <c r="F145" s="249"/>
      <c r="G145" s="249"/>
      <c r="H145" s="249"/>
      <c r="I145" s="249"/>
      <c r="J145" s="250"/>
    </row>
    <row r="147" spans="2:10" ht="15" customHeight="1" thickBot="1" x14ac:dyDescent="0.25">
      <c r="B147" s="204" t="s">
        <v>25</v>
      </c>
      <c r="C147" s="205"/>
      <c r="D147" s="205"/>
      <c r="E147" s="205"/>
      <c r="F147" s="205"/>
      <c r="G147" s="205"/>
      <c r="H147" s="205"/>
      <c r="I147" s="205"/>
      <c r="J147" s="206"/>
    </row>
    <row r="148" spans="2:10" ht="38.450000000000003" customHeight="1" thickTop="1" thickBot="1" x14ac:dyDescent="0.25">
      <c r="B148" s="210" t="s">
        <v>274</v>
      </c>
      <c r="C148" s="211"/>
      <c r="D148" s="211"/>
      <c r="E148" s="211"/>
      <c r="F148" s="211"/>
      <c r="G148" s="211"/>
      <c r="H148" s="211"/>
      <c r="I148" s="211"/>
      <c r="J148" s="212"/>
    </row>
    <row r="149" spans="2:10" ht="18.75" thickBot="1" x14ac:dyDescent="0.25">
      <c r="B149" s="213" t="s">
        <v>8</v>
      </c>
      <c r="C149" s="214"/>
      <c r="D149" s="215"/>
      <c r="E149" s="216" t="s">
        <v>275</v>
      </c>
      <c r="F149" s="217"/>
      <c r="G149" s="217"/>
      <c r="H149" s="217"/>
      <c r="I149" s="217"/>
      <c r="J149" s="218"/>
    </row>
    <row r="150" spans="2:10" x14ac:dyDescent="0.2">
      <c r="B150" s="14"/>
      <c r="C150" s="15"/>
      <c r="D150" s="15"/>
      <c r="E150" s="16"/>
      <c r="F150" s="16"/>
      <c r="G150" s="16"/>
      <c r="H150" s="16"/>
      <c r="I150" s="16"/>
      <c r="J150" s="17"/>
    </row>
    <row r="151" spans="2:10" ht="15.75" thickBot="1" x14ac:dyDescent="0.25">
      <c r="B151" s="14"/>
      <c r="C151" s="15"/>
      <c r="D151" s="15"/>
      <c r="E151" s="16"/>
      <c r="F151" s="16"/>
      <c r="G151" s="16"/>
      <c r="H151" s="16"/>
      <c r="I151" s="16"/>
      <c r="J151" s="17"/>
    </row>
    <row r="152" spans="2:10" ht="18.75" thickTop="1" x14ac:dyDescent="0.25">
      <c r="B152" s="14"/>
      <c r="C152" s="15"/>
      <c r="D152" s="15"/>
      <c r="E152" s="15"/>
      <c r="F152" s="200" t="s">
        <v>9</v>
      </c>
      <c r="G152" s="201"/>
      <c r="H152" s="15"/>
      <c r="I152" s="15"/>
      <c r="J152" s="18"/>
    </row>
    <row r="153" spans="2:10" ht="18.75" thickBot="1" x14ac:dyDescent="0.3">
      <c r="B153" s="14"/>
      <c r="C153" s="15"/>
      <c r="D153" s="15"/>
      <c r="E153" s="15"/>
      <c r="F153" s="19" t="s">
        <v>10</v>
      </c>
      <c r="G153" s="20" t="s">
        <v>11</v>
      </c>
      <c r="H153" s="15"/>
      <c r="I153" s="15"/>
      <c r="J153" s="18"/>
    </row>
    <row r="154" spans="2:10" ht="36.75" thickTop="1" x14ac:dyDescent="0.2">
      <c r="B154" s="14"/>
      <c r="C154" s="15"/>
      <c r="D154" s="15"/>
      <c r="E154" s="21"/>
      <c r="F154" s="57" t="s">
        <v>276</v>
      </c>
      <c r="G154" s="22">
        <v>0</v>
      </c>
      <c r="H154" s="15"/>
      <c r="I154" s="15"/>
      <c r="J154" s="18"/>
    </row>
    <row r="155" spans="2:10" ht="18.75" thickBot="1" x14ac:dyDescent="0.25">
      <c r="B155" s="14"/>
      <c r="C155" s="15"/>
      <c r="D155" s="15"/>
      <c r="E155" s="21"/>
      <c r="F155" s="58" t="s">
        <v>275</v>
      </c>
      <c r="G155" s="23">
        <v>0</v>
      </c>
      <c r="H155" s="15"/>
      <c r="I155" s="15"/>
      <c r="J155" s="18"/>
    </row>
    <row r="156" spans="2:10" ht="19.5" thickTop="1" thickBot="1" x14ac:dyDescent="0.25">
      <c r="B156" s="14"/>
      <c r="C156" s="15"/>
      <c r="D156" s="15"/>
      <c r="E156" s="21"/>
      <c r="F156" s="24" t="s">
        <v>12</v>
      </c>
      <c r="G156" s="25">
        <f>IF(G154,G155/G154,0)</f>
        <v>0</v>
      </c>
      <c r="H156" s="15"/>
      <c r="I156" s="15"/>
      <c r="J156" s="18"/>
    </row>
    <row r="157" spans="2:10" ht="15.75" thickTop="1" x14ac:dyDescent="0.2">
      <c r="B157" s="14"/>
      <c r="C157" s="15"/>
      <c r="D157" s="15"/>
      <c r="E157" s="15"/>
      <c r="F157" s="15"/>
      <c r="G157" s="15"/>
      <c r="H157" s="15"/>
      <c r="I157" s="15"/>
      <c r="J157" s="18"/>
    </row>
    <row r="158" spans="2:10" ht="16.5" thickBot="1" x14ac:dyDescent="0.25">
      <c r="B158" s="219" t="s">
        <v>19</v>
      </c>
      <c r="C158" s="220"/>
      <c r="D158" s="220"/>
      <c r="E158" s="220"/>
      <c r="F158" s="220"/>
      <c r="G158" s="220"/>
      <c r="H158" s="220"/>
      <c r="I158" s="220"/>
      <c r="J158" s="221"/>
    </row>
    <row r="159" spans="2:10" ht="56.25" customHeight="1" thickTop="1" thickBot="1" x14ac:dyDescent="0.25">
      <c r="B159" s="210" t="s">
        <v>277</v>
      </c>
      <c r="C159" s="211"/>
      <c r="D159" s="211"/>
      <c r="E159" s="211"/>
      <c r="F159" s="211"/>
      <c r="G159" s="211"/>
      <c r="H159" s="211"/>
      <c r="I159" s="211"/>
      <c r="J159" s="212"/>
    </row>
    <row r="160" spans="2:10" ht="15.75" thickTop="1" x14ac:dyDescent="0.2">
      <c r="B160" s="210"/>
      <c r="C160" s="211"/>
      <c r="D160" s="211"/>
      <c r="E160" s="211"/>
      <c r="F160" s="211"/>
      <c r="G160" s="211"/>
      <c r="H160" s="211"/>
      <c r="I160" s="211"/>
      <c r="J160" s="212"/>
    </row>
    <row r="161" spans="2:10" ht="15.75" thickBot="1" x14ac:dyDescent="0.25">
      <c r="B161" s="14"/>
      <c r="C161" s="15"/>
      <c r="D161" s="15"/>
      <c r="E161" s="15"/>
      <c r="F161" s="15"/>
      <c r="G161" s="15"/>
      <c r="H161" s="15"/>
      <c r="I161" s="15"/>
      <c r="J161" s="18"/>
    </row>
    <row r="162" spans="2:10" ht="18.75" thickTop="1" x14ac:dyDescent="0.25">
      <c r="B162" s="14"/>
      <c r="C162" s="15"/>
      <c r="D162" s="15"/>
      <c r="E162" s="26"/>
      <c r="F162" s="200" t="s">
        <v>13</v>
      </c>
      <c r="G162" s="201"/>
      <c r="H162" s="27"/>
      <c r="I162" s="202"/>
      <c r="J162" s="203"/>
    </row>
    <row r="163" spans="2:10" ht="18.75" thickBot="1" x14ac:dyDescent="0.3">
      <c r="B163" s="14"/>
      <c r="C163" s="15"/>
      <c r="D163" s="15"/>
      <c r="E163" s="21"/>
      <c r="F163" s="19" t="s">
        <v>10</v>
      </c>
      <c r="G163" s="20" t="s">
        <v>11</v>
      </c>
      <c r="H163" s="27"/>
      <c r="I163" s="28"/>
      <c r="J163" s="29"/>
    </row>
    <row r="164" spans="2:10" ht="36.75" thickTop="1" x14ac:dyDescent="0.2">
      <c r="B164" s="14"/>
      <c r="C164" s="15"/>
      <c r="D164" s="15"/>
      <c r="E164" s="21"/>
      <c r="F164" s="57" t="s">
        <v>276</v>
      </c>
      <c r="G164" s="22"/>
      <c r="H164" s="30"/>
      <c r="I164" s="31"/>
      <c r="J164" s="18"/>
    </row>
    <row r="165" spans="2:10" ht="18.75" thickBot="1" x14ac:dyDescent="0.25">
      <c r="B165" s="14"/>
      <c r="C165" s="15"/>
      <c r="D165" s="15"/>
      <c r="E165" s="21"/>
      <c r="F165" s="58" t="s">
        <v>275</v>
      </c>
      <c r="G165" s="23"/>
      <c r="H165" s="30"/>
      <c r="I165" s="31"/>
      <c r="J165" s="18"/>
    </row>
    <row r="166" spans="2:10" ht="19.5" thickTop="1" thickBot="1" x14ac:dyDescent="0.25">
      <c r="B166" s="14"/>
      <c r="C166" s="15"/>
      <c r="D166" s="15"/>
      <c r="E166" s="15"/>
      <c r="F166" s="24" t="s">
        <v>12</v>
      </c>
      <c r="G166" s="25">
        <f>IF(G164,G165/G164,0)</f>
        <v>0</v>
      </c>
      <c r="H166" s="15"/>
      <c r="I166" s="15"/>
      <c r="J166" s="18"/>
    </row>
    <row r="167" spans="2:10" ht="15.75" thickTop="1" x14ac:dyDescent="0.2">
      <c r="B167" s="14"/>
      <c r="C167" s="15"/>
      <c r="D167" s="15"/>
      <c r="E167" s="15"/>
      <c r="F167" s="15"/>
      <c r="G167" s="15"/>
      <c r="H167" s="15"/>
      <c r="I167" s="15"/>
      <c r="J167" s="18"/>
    </row>
    <row r="168" spans="2:10" ht="18.75" thickBot="1" x14ac:dyDescent="0.25">
      <c r="B168" s="219" t="s">
        <v>20</v>
      </c>
      <c r="C168" s="246"/>
      <c r="D168" s="246"/>
      <c r="E168" s="246"/>
      <c r="F168" s="246"/>
      <c r="G168" s="246"/>
      <c r="H168" s="246"/>
      <c r="I168" s="246"/>
      <c r="J168" s="247"/>
    </row>
    <row r="169" spans="2:10" ht="93.75" customHeight="1" thickTop="1" x14ac:dyDescent="0.2">
      <c r="B169" s="210"/>
      <c r="C169" s="211"/>
      <c r="D169" s="211"/>
      <c r="E169" s="211"/>
      <c r="F169" s="211"/>
      <c r="G169" s="211"/>
      <c r="H169" s="211"/>
      <c r="I169" s="211"/>
      <c r="J169" s="212"/>
    </row>
    <row r="170" spans="2:10" ht="15.75" thickBot="1" x14ac:dyDescent="0.25"/>
    <row r="171" spans="2:10" ht="15" customHeight="1" x14ac:dyDescent="0.2">
      <c r="B171" s="259" t="s">
        <v>53</v>
      </c>
      <c r="C171" s="260"/>
      <c r="D171" s="260"/>
      <c r="E171" s="260"/>
      <c r="F171" s="260"/>
      <c r="G171" s="260"/>
      <c r="H171" s="260"/>
      <c r="I171" s="260"/>
      <c r="J171" s="261"/>
    </row>
    <row r="172" spans="2:10" ht="31.15" customHeight="1" x14ac:dyDescent="0.2">
      <c r="B172" s="248" t="s">
        <v>148</v>
      </c>
      <c r="C172" s="249"/>
      <c r="D172" s="249"/>
      <c r="E172" s="249"/>
      <c r="F172" s="249"/>
      <c r="G172" s="249"/>
      <c r="H172" s="249"/>
      <c r="I172" s="249"/>
      <c r="J172" s="250"/>
    </row>
    <row r="173" spans="2:10" ht="18" x14ac:dyDescent="0.2">
      <c r="B173" s="251" t="s">
        <v>8</v>
      </c>
      <c r="C173" s="252"/>
      <c r="D173" s="252"/>
      <c r="E173" s="244" t="s">
        <v>150</v>
      </c>
      <c r="F173" s="244"/>
      <c r="G173" s="244"/>
      <c r="H173" s="244"/>
      <c r="I173" s="244"/>
      <c r="J173" s="245"/>
    </row>
    <row r="174" spans="2:10" x14ac:dyDescent="0.2">
      <c r="B174" s="34"/>
      <c r="C174" s="32"/>
      <c r="D174" s="32"/>
      <c r="E174" s="33"/>
      <c r="F174" s="33"/>
      <c r="G174" s="33"/>
      <c r="H174" s="33"/>
      <c r="I174" s="33"/>
      <c r="J174" s="35"/>
    </row>
    <row r="175" spans="2:10" ht="15.75" thickBot="1" x14ac:dyDescent="0.25">
      <c r="B175" s="34"/>
      <c r="C175" s="32"/>
      <c r="D175" s="32"/>
      <c r="E175" s="33"/>
      <c r="F175" s="33"/>
      <c r="G175" s="33"/>
      <c r="H175" s="33"/>
      <c r="I175" s="33"/>
      <c r="J175" s="35"/>
    </row>
    <row r="176" spans="2:10" ht="18" x14ac:dyDescent="0.25">
      <c r="B176" s="34"/>
      <c r="C176" s="32"/>
      <c r="D176" s="32"/>
      <c r="E176" s="32"/>
      <c r="F176" s="231" t="s">
        <v>9</v>
      </c>
      <c r="G176" s="232"/>
      <c r="H176" s="32"/>
      <c r="I176" s="32"/>
      <c r="J176" s="36"/>
    </row>
    <row r="177" spans="2:10" ht="18.75" thickBot="1" x14ac:dyDescent="0.3">
      <c r="B177" s="34"/>
      <c r="C177" s="32"/>
      <c r="D177" s="32"/>
      <c r="E177" s="32"/>
      <c r="F177" s="141" t="s">
        <v>10</v>
      </c>
      <c r="G177" s="142" t="s">
        <v>11</v>
      </c>
      <c r="H177" s="32"/>
      <c r="I177" s="32"/>
      <c r="J177" s="36"/>
    </row>
    <row r="178" spans="2:10" ht="18" x14ac:dyDescent="0.2">
      <c r="B178" s="34"/>
      <c r="C178" s="32"/>
      <c r="D178" s="32"/>
      <c r="E178" s="32"/>
      <c r="F178" s="50" t="s">
        <v>149</v>
      </c>
      <c r="G178" s="51">
        <v>11</v>
      </c>
      <c r="H178" s="32"/>
      <c r="I178" s="32"/>
      <c r="J178" s="36"/>
    </row>
    <row r="179" spans="2:10" ht="35.450000000000003" customHeight="1" thickBot="1" x14ac:dyDescent="0.25">
      <c r="B179" s="34"/>
      <c r="C179" s="32"/>
      <c r="D179" s="32"/>
      <c r="E179" s="32"/>
      <c r="F179" s="52" t="s">
        <v>150</v>
      </c>
      <c r="G179" s="53">
        <v>9</v>
      </c>
      <c r="H179" s="32"/>
      <c r="I179" s="32"/>
      <c r="J179" s="36"/>
    </row>
    <row r="180" spans="2:10" ht="18.75" thickBot="1" x14ac:dyDescent="0.25">
      <c r="B180" s="34"/>
      <c r="C180" s="32"/>
      <c r="D180" s="32"/>
      <c r="E180" s="32"/>
      <c r="F180" s="48" t="s">
        <v>12</v>
      </c>
      <c r="G180" s="49">
        <f>IF(G178,G179/G178,0)</f>
        <v>0.81818181818181823</v>
      </c>
      <c r="H180" s="32"/>
      <c r="I180" s="32"/>
      <c r="J180" s="36"/>
    </row>
    <row r="181" spans="2:10" x14ac:dyDescent="0.2">
      <c r="B181" s="34"/>
      <c r="C181" s="32"/>
      <c r="D181" s="32"/>
      <c r="E181" s="32"/>
      <c r="F181" s="32"/>
      <c r="G181" s="32"/>
      <c r="H181" s="32"/>
      <c r="I181" s="32"/>
      <c r="J181" s="36"/>
    </row>
    <row r="182" spans="2:10" ht="16.5" thickBot="1" x14ac:dyDescent="0.25">
      <c r="B182" s="235" t="s">
        <v>19</v>
      </c>
      <c r="C182" s="236"/>
      <c r="D182" s="236"/>
      <c r="E182" s="236"/>
      <c r="F182" s="236"/>
      <c r="G182" s="236"/>
      <c r="H182" s="236"/>
      <c r="I182" s="236"/>
      <c r="J182" s="237"/>
    </row>
    <row r="183" spans="2:10" ht="177" customHeight="1" thickTop="1" thickBot="1" x14ac:dyDescent="0.25">
      <c r="B183" s="210" t="s">
        <v>278</v>
      </c>
      <c r="C183" s="211"/>
      <c r="D183" s="211"/>
      <c r="E183" s="211"/>
      <c r="F183" s="211"/>
      <c r="G183" s="211"/>
      <c r="H183" s="211"/>
      <c r="I183" s="211"/>
      <c r="J183" s="212"/>
    </row>
    <row r="184" spans="2:10" ht="15.75" thickTop="1" x14ac:dyDescent="0.2">
      <c r="B184" s="210"/>
      <c r="C184" s="211"/>
      <c r="D184" s="211"/>
      <c r="E184" s="211"/>
      <c r="F184" s="211"/>
      <c r="G184" s="211"/>
      <c r="H184" s="211"/>
      <c r="I184" s="211"/>
      <c r="J184" s="212"/>
    </row>
    <row r="185" spans="2:10" ht="15.75" thickBot="1" x14ac:dyDescent="0.25">
      <c r="B185" s="37"/>
      <c r="C185" s="38"/>
      <c r="D185" s="38"/>
      <c r="E185" s="38"/>
      <c r="F185" s="38"/>
      <c r="G185" s="38"/>
      <c r="H185" s="38"/>
      <c r="I185" s="38"/>
      <c r="J185" s="39"/>
    </row>
    <row r="186" spans="2:10" ht="18" x14ac:dyDescent="0.25">
      <c r="B186" s="37"/>
      <c r="C186" s="38"/>
      <c r="D186" s="38"/>
      <c r="E186" s="40"/>
      <c r="F186" s="231" t="s">
        <v>13</v>
      </c>
      <c r="G186" s="232"/>
      <c r="H186" s="54"/>
      <c r="I186" s="233"/>
      <c r="J186" s="234"/>
    </row>
    <row r="187" spans="2:10" ht="18.75" thickBot="1" x14ac:dyDescent="0.3">
      <c r="B187" s="37"/>
      <c r="C187" s="38"/>
      <c r="D187" s="38"/>
      <c r="E187" s="41"/>
      <c r="F187" s="141" t="s">
        <v>10</v>
      </c>
      <c r="G187" s="142" t="s">
        <v>11</v>
      </c>
      <c r="H187" s="54"/>
      <c r="I187" s="42"/>
      <c r="J187" s="43"/>
    </row>
    <row r="188" spans="2:10" ht="18" x14ac:dyDescent="0.2">
      <c r="B188" s="37"/>
      <c r="C188" s="38"/>
      <c r="D188" s="38"/>
      <c r="E188" s="41"/>
      <c r="F188" s="50" t="s">
        <v>149</v>
      </c>
      <c r="G188" s="51"/>
      <c r="H188" s="44"/>
      <c r="I188" s="45"/>
      <c r="J188" s="39"/>
    </row>
    <row r="189" spans="2:10" ht="31.9" customHeight="1" thickBot="1" x14ac:dyDescent="0.25">
      <c r="B189" s="37"/>
      <c r="C189" s="38"/>
      <c r="D189" s="38"/>
      <c r="E189" s="41"/>
      <c r="F189" s="52" t="s">
        <v>150</v>
      </c>
      <c r="G189" s="53"/>
      <c r="H189" s="44"/>
      <c r="I189" s="45"/>
      <c r="J189" s="39"/>
    </row>
    <row r="190" spans="2:10" ht="18.75" thickBot="1" x14ac:dyDescent="0.25">
      <c r="B190" s="37"/>
      <c r="C190" s="38"/>
      <c r="D190" s="38"/>
      <c r="E190" s="38"/>
      <c r="F190" s="48" t="s">
        <v>12</v>
      </c>
      <c r="G190" s="49">
        <f>IF(G188,G189/G188,0)</f>
        <v>0</v>
      </c>
      <c r="H190" s="38"/>
      <c r="I190" s="38"/>
      <c r="J190" s="39"/>
    </row>
    <row r="191" spans="2:10" x14ac:dyDescent="0.2">
      <c r="B191" s="37"/>
      <c r="C191" s="38"/>
      <c r="D191" s="38"/>
      <c r="E191" s="38"/>
      <c r="F191" s="38"/>
      <c r="G191" s="38"/>
      <c r="H191" s="38"/>
      <c r="I191" s="38"/>
      <c r="J191" s="39"/>
    </row>
    <row r="192" spans="2:10" ht="18" customHeight="1" thickBot="1" x14ac:dyDescent="0.25">
      <c r="B192" s="318" t="s">
        <v>20</v>
      </c>
      <c r="C192" s="319"/>
      <c r="D192" s="319"/>
      <c r="E192" s="319"/>
      <c r="F192" s="319"/>
      <c r="G192" s="319"/>
      <c r="H192" s="319"/>
      <c r="I192" s="319"/>
      <c r="J192" s="320"/>
    </row>
    <row r="193" spans="2:10" ht="93.75" customHeight="1" thickBot="1" x14ac:dyDescent="0.25">
      <c r="B193" s="384"/>
      <c r="C193" s="208"/>
      <c r="D193" s="208"/>
      <c r="E193" s="208"/>
      <c r="F193" s="208"/>
      <c r="G193" s="208"/>
      <c r="H193" s="208"/>
      <c r="I193" s="208"/>
      <c r="J193" s="209"/>
    </row>
    <row r="195" spans="2:10" ht="15" customHeight="1" thickBot="1" x14ac:dyDescent="0.25">
      <c r="B195" s="204" t="s">
        <v>57</v>
      </c>
      <c r="C195" s="205"/>
      <c r="D195" s="205"/>
      <c r="E195" s="205"/>
      <c r="F195" s="205"/>
      <c r="G195" s="205"/>
      <c r="H195" s="205"/>
      <c r="I195" s="205"/>
      <c r="J195" s="206"/>
    </row>
    <row r="196" spans="2:10" ht="38.450000000000003" customHeight="1" thickTop="1" thickBot="1" x14ac:dyDescent="0.25">
      <c r="B196" s="210" t="s">
        <v>151</v>
      </c>
      <c r="C196" s="211"/>
      <c r="D196" s="211"/>
      <c r="E196" s="211"/>
      <c r="F196" s="211"/>
      <c r="G196" s="211"/>
      <c r="H196" s="211"/>
      <c r="I196" s="211"/>
      <c r="J196" s="212"/>
    </row>
    <row r="197" spans="2:10" ht="18.75" thickBot="1" x14ac:dyDescent="0.25">
      <c r="B197" s="213" t="s">
        <v>8</v>
      </c>
      <c r="C197" s="214"/>
      <c r="D197" s="215"/>
      <c r="E197" s="216" t="s">
        <v>153</v>
      </c>
      <c r="F197" s="217"/>
      <c r="G197" s="217"/>
      <c r="H197" s="217"/>
      <c r="I197" s="217"/>
      <c r="J197" s="218"/>
    </row>
    <row r="198" spans="2:10" x14ac:dyDescent="0.2">
      <c r="B198" s="14"/>
      <c r="C198" s="15"/>
      <c r="D198" s="15"/>
      <c r="E198" s="16"/>
      <c r="F198" s="16"/>
      <c r="G198" s="16"/>
      <c r="H198" s="16"/>
      <c r="I198" s="16"/>
      <c r="J198" s="17"/>
    </row>
    <row r="199" spans="2:10" ht="15.75" thickBot="1" x14ac:dyDescent="0.25">
      <c r="B199" s="14"/>
      <c r="C199" s="15"/>
      <c r="D199" s="15"/>
      <c r="E199" s="16"/>
      <c r="F199" s="16"/>
      <c r="G199" s="16"/>
      <c r="H199" s="16"/>
      <c r="I199" s="16"/>
      <c r="J199" s="17"/>
    </row>
    <row r="200" spans="2:10" ht="18.75" thickTop="1" x14ac:dyDescent="0.25">
      <c r="B200" s="14"/>
      <c r="C200" s="15"/>
      <c r="D200" s="15"/>
      <c r="E200" s="15"/>
      <c r="F200" s="200" t="s">
        <v>9</v>
      </c>
      <c r="G200" s="201"/>
      <c r="H200" s="15"/>
      <c r="I200" s="15"/>
      <c r="J200" s="18"/>
    </row>
    <row r="201" spans="2:10" ht="18.75" thickBot="1" x14ac:dyDescent="0.3">
      <c r="B201" s="14"/>
      <c r="C201" s="15"/>
      <c r="D201" s="15"/>
      <c r="E201" s="15"/>
      <c r="F201" s="19" t="s">
        <v>10</v>
      </c>
      <c r="G201" s="20" t="s">
        <v>11</v>
      </c>
      <c r="H201" s="15"/>
      <c r="I201" s="15"/>
      <c r="J201" s="18"/>
    </row>
    <row r="202" spans="2:10" ht="18.75" thickTop="1" x14ac:dyDescent="0.2">
      <c r="B202" s="14"/>
      <c r="C202" s="15"/>
      <c r="D202" s="15"/>
      <c r="E202" s="21"/>
      <c r="F202" s="57" t="s">
        <v>152</v>
      </c>
      <c r="G202" s="22">
        <v>0</v>
      </c>
      <c r="H202" s="15"/>
      <c r="I202" s="15"/>
      <c r="J202" s="18"/>
    </row>
    <row r="203" spans="2:10" ht="18.75" thickBot="1" x14ac:dyDescent="0.25">
      <c r="B203" s="14"/>
      <c r="C203" s="15"/>
      <c r="D203" s="15"/>
      <c r="E203" s="21"/>
      <c r="F203" s="58" t="s">
        <v>153</v>
      </c>
      <c r="G203" s="23">
        <v>0</v>
      </c>
      <c r="H203" s="15"/>
      <c r="I203" s="15"/>
      <c r="J203" s="18"/>
    </row>
    <row r="204" spans="2:10" ht="19.5" thickTop="1" thickBot="1" x14ac:dyDescent="0.25">
      <c r="B204" s="14"/>
      <c r="C204" s="15"/>
      <c r="D204" s="15"/>
      <c r="E204" s="21"/>
      <c r="F204" s="24" t="s">
        <v>12</v>
      </c>
      <c r="G204" s="25">
        <f>IF(G202,G203/G202,0)</f>
        <v>0</v>
      </c>
      <c r="H204" s="15"/>
      <c r="I204" s="15"/>
      <c r="J204" s="18"/>
    </row>
    <row r="205" spans="2:10" ht="15.75" thickTop="1" x14ac:dyDescent="0.2">
      <c r="B205" s="14"/>
      <c r="C205" s="15"/>
      <c r="D205" s="15"/>
      <c r="E205" s="15"/>
      <c r="F205" s="15"/>
      <c r="G205" s="15"/>
      <c r="H205" s="15"/>
      <c r="I205" s="15"/>
      <c r="J205" s="18"/>
    </row>
    <row r="206" spans="2:10" ht="16.5" thickBot="1" x14ac:dyDescent="0.25">
      <c r="B206" s="219" t="s">
        <v>19</v>
      </c>
      <c r="C206" s="220"/>
      <c r="D206" s="220"/>
      <c r="E206" s="220"/>
      <c r="F206" s="220"/>
      <c r="G206" s="220"/>
      <c r="H206" s="220"/>
      <c r="I206" s="220"/>
      <c r="J206" s="221"/>
    </row>
    <row r="207" spans="2:10" ht="81.75" customHeight="1" thickTop="1" thickBot="1" x14ac:dyDescent="0.25">
      <c r="B207" s="210" t="s">
        <v>279</v>
      </c>
      <c r="C207" s="211"/>
      <c r="D207" s="211"/>
      <c r="E207" s="211"/>
      <c r="F207" s="211"/>
      <c r="G207" s="211"/>
      <c r="H207" s="211"/>
      <c r="I207" s="211"/>
      <c r="J207" s="212"/>
    </row>
    <row r="208" spans="2:10" ht="15.75" thickTop="1" x14ac:dyDescent="0.2">
      <c r="B208" s="210"/>
      <c r="C208" s="211"/>
      <c r="D208" s="211"/>
      <c r="E208" s="211"/>
      <c r="F208" s="211"/>
      <c r="G208" s="211"/>
      <c r="H208" s="211"/>
      <c r="I208" s="211"/>
      <c r="J208" s="212"/>
    </row>
    <row r="209" spans="2:10" ht="15.75" thickBot="1" x14ac:dyDescent="0.25">
      <c r="B209" s="14"/>
      <c r="C209" s="15"/>
      <c r="D209" s="15"/>
      <c r="E209" s="15"/>
      <c r="F209" s="15"/>
      <c r="G209" s="15"/>
      <c r="H209" s="15"/>
      <c r="I209" s="15"/>
      <c r="J209" s="18"/>
    </row>
    <row r="210" spans="2:10" ht="18.75" thickTop="1" x14ac:dyDescent="0.25">
      <c r="B210" s="14"/>
      <c r="C210" s="15"/>
      <c r="D210" s="15"/>
      <c r="E210" s="26"/>
      <c r="F210" s="200" t="s">
        <v>13</v>
      </c>
      <c r="G210" s="201"/>
      <c r="H210" s="27"/>
      <c r="I210" s="202"/>
      <c r="J210" s="203"/>
    </row>
    <row r="211" spans="2:10" ht="18.75" thickBot="1" x14ac:dyDescent="0.3">
      <c r="B211" s="14"/>
      <c r="C211" s="15"/>
      <c r="D211" s="15"/>
      <c r="E211" s="21"/>
      <c r="F211" s="19" t="s">
        <v>10</v>
      </c>
      <c r="G211" s="20" t="s">
        <v>11</v>
      </c>
      <c r="H211" s="27"/>
      <c r="I211" s="28"/>
      <c r="J211" s="29"/>
    </row>
    <row r="212" spans="2:10" ht="18.75" thickTop="1" x14ac:dyDescent="0.2">
      <c r="B212" s="14"/>
      <c r="C212" s="15"/>
      <c r="D212" s="15"/>
      <c r="E212" s="21"/>
      <c r="F212" s="57" t="s">
        <v>152</v>
      </c>
      <c r="G212" s="22"/>
      <c r="H212" s="30"/>
      <c r="I212" s="31"/>
      <c r="J212" s="18"/>
    </row>
    <row r="213" spans="2:10" ht="18.75" thickBot="1" x14ac:dyDescent="0.25">
      <c r="B213" s="14"/>
      <c r="C213" s="15"/>
      <c r="D213" s="15"/>
      <c r="E213" s="21"/>
      <c r="F213" s="58" t="s">
        <v>153</v>
      </c>
      <c r="G213" s="23"/>
      <c r="H213" s="30"/>
      <c r="I213" s="31"/>
      <c r="J213" s="18"/>
    </row>
    <row r="214" spans="2:10" ht="19.5" thickTop="1" thickBot="1" x14ac:dyDescent="0.25">
      <c r="B214" s="14"/>
      <c r="C214" s="15"/>
      <c r="D214" s="15"/>
      <c r="E214" s="15"/>
      <c r="F214" s="24" t="s">
        <v>12</v>
      </c>
      <c r="G214" s="25">
        <f>IF(G212,G213/G212,0)</f>
        <v>0</v>
      </c>
      <c r="H214" s="15"/>
      <c r="I214" s="15"/>
      <c r="J214" s="18"/>
    </row>
    <row r="215" spans="2:10" ht="15.75" thickTop="1" x14ac:dyDescent="0.2">
      <c r="B215" s="14"/>
      <c r="C215" s="15"/>
      <c r="D215" s="15"/>
      <c r="E215" s="15"/>
      <c r="F215" s="15"/>
      <c r="G215" s="15"/>
      <c r="H215" s="15"/>
      <c r="I215" s="15"/>
      <c r="J215" s="18"/>
    </row>
    <row r="216" spans="2:10" ht="18.75" thickBot="1" x14ac:dyDescent="0.25">
      <c r="B216" s="219" t="s">
        <v>20</v>
      </c>
      <c r="C216" s="246"/>
      <c r="D216" s="246"/>
      <c r="E216" s="246"/>
      <c r="F216" s="246"/>
      <c r="G216" s="246"/>
      <c r="H216" s="246"/>
      <c r="I216" s="246"/>
      <c r="J216" s="247"/>
    </row>
    <row r="217" spans="2:10" ht="60.75" customHeight="1" thickTop="1" x14ac:dyDescent="0.2">
      <c r="B217" s="210"/>
      <c r="C217" s="211"/>
      <c r="D217" s="211"/>
      <c r="E217" s="211"/>
      <c r="F217" s="211"/>
      <c r="G217" s="211"/>
      <c r="H217" s="211"/>
      <c r="I217" s="211"/>
      <c r="J217" s="212"/>
    </row>
    <row r="218" spans="2:10" ht="15.75" thickBot="1" x14ac:dyDescent="0.25"/>
    <row r="219" spans="2:10" ht="15" customHeight="1" x14ac:dyDescent="0.2">
      <c r="B219" s="259" t="s">
        <v>60</v>
      </c>
      <c r="C219" s="260"/>
      <c r="D219" s="260"/>
      <c r="E219" s="260"/>
      <c r="F219" s="260"/>
      <c r="G219" s="260"/>
      <c r="H219" s="260"/>
      <c r="I219" s="260"/>
      <c r="J219" s="261"/>
    </row>
    <row r="220" spans="2:10" ht="31.15" customHeight="1" x14ac:dyDescent="0.2">
      <c r="B220" s="248" t="s">
        <v>154</v>
      </c>
      <c r="C220" s="249"/>
      <c r="D220" s="249"/>
      <c r="E220" s="249"/>
      <c r="F220" s="249"/>
      <c r="G220" s="249"/>
      <c r="H220" s="249"/>
      <c r="I220" s="249"/>
      <c r="J220" s="250"/>
    </row>
    <row r="221" spans="2:10" ht="18" x14ac:dyDescent="0.2">
      <c r="B221" s="251" t="s">
        <v>8</v>
      </c>
      <c r="C221" s="252"/>
      <c r="D221" s="252"/>
      <c r="E221" s="244" t="s">
        <v>156</v>
      </c>
      <c r="F221" s="244"/>
      <c r="G221" s="244"/>
      <c r="H221" s="244"/>
      <c r="I221" s="244"/>
      <c r="J221" s="245"/>
    </row>
    <row r="222" spans="2:10" x14ac:dyDescent="0.2">
      <c r="B222" s="34"/>
      <c r="C222" s="32"/>
      <c r="D222" s="32"/>
      <c r="E222" s="33"/>
      <c r="F222" s="33"/>
      <c r="G222" s="33"/>
      <c r="H222" s="33"/>
      <c r="I222" s="33"/>
      <c r="J222" s="35"/>
    </row>
    <row r="223" spans="2:10" ht="15.75" thickBot="1" x14ac:dyDescent="0.25">
      <c r="B223" s="34"/>
      <c r="C223" s="32"/>
      <c r="D223" s="32"/>
      <c r="E223" s="33"/>
      <c r="F223" s="33"/>
      <c r="G223" s="33"/>
      <c r="H223" s="33"/>
      <c r="I223" s="33"/>
      <c r="J223" s="35"/>
    </row>
    <row r="224" spans="2:10" ht="18" x14ac:dyDescent="0.25">
      <c r="B224" s="34"/>
      <c r="C224" s="32"/>
      <c r="D224" s="32"/>
      <c r="E224" s="32"/>
      <c r="F224" s="231" t="s">
        <v>9</v>
      </c>
      <c r="G224" s="232"/>
      <c r="H224" s="32"/>
      <c r="I224" s="32"/>
      <c r="J224" s="36"/>
    </row>
    <row r="225" spans="2:10" ht="18.75" thickBot="1" x14ac:dyDescent="0.3">
      <c r="B225" s="34"/>
      <c r="C225" s="32"/>
      <c r="D225" s="32"/>
      <c r="E225" s="32"/>
      <c r="F225" s="141" t="s">
        <v>10</v>
      </c>
      <c r="G225" s="142" t="s">
        <v>11</v>
      </c>
      <c r="H225" s="32"/>
      <c r="I225" s="32"/>
      <c r="J225" s="36"/>
    </row>
    <row r="226" spans="2:10" ht="36" x14ac:dyDescent="0.2">
      <c r="B226" s="34"/>
      <c r="C226" s="32"/>
      <c r="D226" s="32"/>
      <c r="E226" s="32"/>
      <c r="F226" s="50" t="s">
        <v>155</v>
      </c>
      <c r="G226" s="51">
        <v>0</v>
      </c>
      <c r="H226" s="32"/>
      <c r="I226" s="32"/>
      <c r="J226" s="36"/>
    </row>
    <row r="227" spans="2:10" ht="35.450000000000003" customHeight="1" thickBot="1" x14ac:dyDescent="0.25">
      <c r="B227" s="34"/>
      <c r="C227" s="32"/>
      <c r="D227" s="32"/>
      <c r="E227" s="32"/>
      <c r="F227" s="52" t="s">
        <v>156</v>
      </c>
      <c r="G227" s="53">
        <v>0</v>
      </c>
      <c r="H227" s="32"/>
      <c r="I227" s="32"/>
      <c r="J227" s="36"/>
    </row>
    <row r="228" spans="2:10" ht="18.75" thickBot="1" x14ac:dyDescent="0.25">
      <c r="B228" s="34"/>
      <c r="C228" s="32"/>
      <c r="D228" s="32"/>
      <c r="E228" s="32"/>
      <c r="F228" s="48" t="s">
        <v>12</v>
      </c>
      <c r="G228" s="49">
        <f>IF(G226,G227/G226,0)</f>
        <v>0</v>
      </c>
      <c r="H228" s="32"/>
      <c r="I228" s="32"/>
      <c r="J228" s="36"/>
    </row>
    <row r="229" spans="2:10" x14ac:dyDescent="0.2">
      <c r="B229" s="34"/>
      <c r="C229" s="32"/>
      <c r="D229" s="32"/>
      <c r="E229" s="32"/>
      <c r="F229" s="32"/>
      <c r="G229" s="32"/>
      <c r="H229" s="32"/>
      <c r="I229" s="32"/>
      <c r="J229" s="36"/>
    </row>
    <row r="230" spans="2:10" ht="16.5" thickBot="1" x14ac:dyDescent="0.25">
      <c r="B230" s="235" t="s">
        <v>19</v>
      </c>
      <c r="C230" s="236"/>
      <c r="D230" s="236"/>
      <c r="E230" s="236"/>
      <c r="F230" s="236"/>
      <c r="G230" s="236"/>
      <c r="H230" s="236"/>
      <c r="I230" s="236"/>
      <c r="J230" s="237"/>
    </row>
    <row r="231" spans="2:10" ht="67.5" customHeight="1" thickTop="1" thickBot="1" x14ac:dyDescent="0.25">
      <c r="B231" s="210" t="s">
        <v>280</v>
      </c>
      <c r="C231" s="211"/>
      <c r="D231" s="211"/>
      <c r="E231" s="211"/>
      <c r="F231" s="211"/>
      <c r="G231" s="211"/>
      <c r="H231" s="211"/>
      <c r="I231" s="211"/>
      <c r="J231" s="212"/>
    </row>
    <row r="232" spans="2:10" ht="15.75" thickTop="1" x14ac:dyDescent="0.2">
      <c r="B232" s="210"/>
      <c r="C232" s="211"/>
      <c r="D232" s="211"/>
      <c r="E232" s="211"/>
      <c r="F232" s="211"/>
      <c r="G232" s="211"/>
      <c r="H232" s="211"/>
      <c r="I232" s="211"/>
      <c r="J232" s="212"/>
    </row>
    <row r="233" spans="2:10" ht="15.75" thickBot="1" x14ac:dyDescent="0.25">
      <c r="B233" s="37"/>
      <c r="C233" s="38"/>
      <c r="D233" s="38"/>
      <c r="E233" s="38"/>
      <c r="F233" s="38"/>
      <c r="G233" s="38"/>
      <c r="H233" s="38"/>
      <c r="I233" s="38"/>
      <c r="J233" s="39"/>
    </row>
    <row r="234" spans="2:10" ht="18" x14ac:dyDescent="0.25">
      <c r="B234" s="37"/>
      <c r="C234" s="38"/>
      <c r="D234" s="38"/>
      <c r="E234" s="40"/>
      <c r="F234" s="231" t="s">
        <v>13</v>
      </c>
      <c r="G234" s="232"/>
      <c r="H234" s="54"/>
      <c r="I234" s="233"/>
      <c r="J234" s="234"/>
    </row>
    <row r="235" spans="2:10" ht="18.75" thickBot="1" x14ac:dyDescent="0.3">
      <c r="B235" s="37"/>
      <c r="C235" s="38"/>
      <c r="D235" s="38"/>
      <c r="E235" s="41"/>
      <c r="F235" s="141" t="s">
        <v>10</v>
      </c>
      <c r="G235" s="142" t="s">
        <v>11</v>
      </c>
      <c r="H235" s="54"/>
      <c r="I235" s="42"/>
      <c r="J235" s="43"/>
    </row>
    <row r="236" spans="2:10" ht="36" x14ac:dyDescent="0.2">
      <c r="B236" s="37"/>
      <c r="C236" s="38"/>
      <c r="D236" s="38"/>
      <c r="E236" s="41"/>
      <c r="F236" s="50" t="s">
        <v>155</v>
      </c>
      <c r="G236" s="51"/>
      <c r="H236" s="44"/>
      <c r="I236" s="45"/>
      <c r="J236" s="39"/>
    </row>
    <row r="237" spans="2:10" ht="31.9" customHeight="1" thickBot="1" x14ac:dyDescent="0.25">
      <c r="B237" s="37"/>
      <c r="C237" s="38"/>
      <c r="D237" s="38"/>
      <c r="E237" s="41"/>
      <c r="F237" s="52" t="s">
        <v>156</v>
      </c>
      <c r="G237" s="53"/>
      <c r="H237" s="44"/>
      <c r="I237" s="45"/>
      <c r="J237" s="39"/>
    </row>
    <row r="238" spans="2:10" ht="18.75" thickBot="1" x14ac:dyDescent="0.25">
      <c r="B238" s="37"/>
      <c r="C238" s="38"/>
      <c r="D238" s="38"/>
      <c r="E238" s="38"/>
      <c r="F238" s="48" t="s">
        <v>12</v>
      </c>
      <c r="G238" s="49">
        <f>IF(G236,G237/G236,0)</f>
        <v>0</v>
      </c>
      <c r="H238" s="38"/>
      <c r="I238" s="38"/>
      <c r="J238" s="39"/>
    </row>
    <row r="239" spans="2:10" x14ac:dyDescent="0.2">
      <c r="B239" s="37"/>
      <c r="C239" s="38"/>
      <c r="D239" s="38"/>
      <c r="E239" s="38"/>
      <c r="F239" s="38"/>
      <c r="G239" s="38"/>
      <c r="H239" s="38"/>
      <c r="I239" s="38"/>
      <c r="J239" s="39"/>
    </row>
    <row r="240" spans="2:10" ht="18" customHeight="1" thickBot="1" x14ac:dyDescent="0.25">
      <c r="B240" s="235" t="s">
        <v>20</v>
      </c>
      <c r="C240" s="236"/>
      <c r="D240" s="236"/>
      <c r="E240" s="236"/>
      <c r="F240" s="236"/>
      <c r="G240" s="236"/>
      <c r="H240" s="236"/>
      <c r="I240" s="236"/>
      <c r="J240" s="237"/>
    </row>
    <row r="241" spans="2:10" ht="78.75" customHeight="1" thickTop="1" x14ac:dyDescent="0.2">
      <c r="B241" s="210"/>
      <c r="C241" s="211"/>
      <c r="D241" s="211"/>
      <c r="E241" s="211"/>
      <c r="F241" s="211"/>
      <c r="G241" s="211"/>
      <c r="H241" s="211"/>
      <c r="I241" s="211"/>
      <c r="J241" s="212"/>
    </row>
    <row r="244" spans="2:10" ht="15" customHeight="1" thickBot="1" x14ac:dyDescent="0.25">
      <c r="B244" s="204" t="s">
        <v>64</v>
      </c>
      <c r="C244" s="205"/>
      <c r="D244" s="205"/>
      <c r="E244" s="205"/>
      <c r="F244" s="205"/>
      <c r="G244" s="205"/>
      <c r="H244" s="205"/>
      <c r="I244" s="205"/>
      <c r="J244" s="206"/>
    </row>
    <row r="245" spans="2:10" ht="38.450000000000003" customHeight="1" thickTop="1" thickBot="1" x14ac:dyDescent="0.25">
      <c r="B245" s="210" t="s">
        <v>157</v>
      </c>
      <c r="C245" s="211"/>
      <c r="D245" s="211"/>
      <c r="E245" s="211"/>
      <c r="F245" s="211"/>
      <c r="G245" s="211"/>
      <c r="H245" s="211"/>
      <c r="I245" s="211"/>
      <c r="J245" s="212"/>
    </row>
    <row r="246" spans="2:10" ht="18.75" thickBot="1" x14ac:dyDescent="0.25">
      <c r="B246" s="213" t="s">
        <v>8</v>
      </c>
      <c r="C246" s="214"/>
      <c r="D246" s="215"/>
      <c r="E246" s="216" t="s">
        <v>159</v>
      </c>
      <c r="F246" s="217"/>
      <c r="G246" s="217"/>
      <c r="H246" s="217"/>
      <c r="I246" s="217"/>
      <c r="J246" s="218"/>
    </row>
    <row r="247" spans="2:10" x14ac:dyDescent="0.2">
      <c r="B247" s="14"/>
      <c r="C247" s="15"/>
      <c r="D247" s="15"/>
      <c r="E247" s="16"/>
      <c r="F247" s="16"/>
      <c r="G247" s="16"/>
      <c r="H247" s="16"/>
      <c r="I247" s="16"/>
      <c r="J247" s="17"/>
    </row>
    <row r="248" spans="2:10" ht="15.75" thickBot="1" x14ac:dyDescent="0.25">
      <c r="B248" s="14"/>
      <c r="C248" s="15"/>
      <c r="D248" s="15"/>
      <c r="E248" s="16"/>
      <c r="F248" s="16"/>
      <c r="G248" s="16"/>
      <c r="H248" s="16"/>
      <c r="I248" s="16"/>
      <c r="J248" s="17"/>
    </row>
    <row r="249" spans="2:10" ht="18.75" thickTop="1" x14ac:dyDescent="0.25">
      <c r="B249" s="14"/>
      <c r="C249" s="15"/>
      <c r="D249" s="15"/>
      <c r="E249" s="15"/>
      <c r="F249" s="200" t="s">
        <v>9</v>
      </c>
      <c r="G249" s="201"/>
      <c r="H249" s="15"/>
      <c r="I249" s="15"/>
      <c r="J249" s="18"/>
    </row>
    <row r="250" spans="2:10" ht="18.75" thickBot="1" x14ac:dyDescent="0.3">
      <c r="B250" s="14"/>
      <c r="C250" s="15"/>
      <c r="D250" s="15"/>
      <c r="E250" s="15"/>
      <c r="F250" s="19" t="s">
        <v>10</v>
      </c>
      <c r="G250" s="20" t="s">
        <v>11</v>
      </c>
      <c r="H250" s="15"/>
      <c r="I250" s="15"/>
      <c r="J250" s="18"/>
    </row>
    <row r="251" spans="2:10" ht="36.75" thickTop="1" x14ac:dyDescent="0.2">
      <c r="B251" s="14"/>
      <c r="C251" s="15"/>
      <c r="D251" s="15"/>
      <c r="E251" s="21"/>
      <c r="F251" s="57" t="s">
        <v>158</v>
      </c>
      <c r="G251" s="22">
        <v>0</v>
      </c>
      <c r="H251" s="15"/>
      <c r="I251" s="15"/>
      <c r="J251" s="18"/>
    </row>
    <row r="252" spans="2:10" ht="36.75" thickBot="1" x14ac:dyDescent="0.25">
      <c r="B252" s="14"/>
      <c r="C252" s="15"/>
      <c r="D252" s="15"/>
      <c r="E252" s="21"/>
      <c r="F252" s="58" t="s">
        <v>159</v>
      </c>
      <c r="G252" s="23">
        <v>0</v>
      </c>
      <c r="H252" s="15"/>
      <c r="I252" s="15"/>
      <c r="J252" s="18"/>
    </row>
    <row r="253" spans="2:10" ht="19.5" thickTop="1" thickBot="1" x14ac:dyDescent="0.25">
      <c r="B253" s="14"/>
      <c r="C253" s="15"/>
      <c r="D253" s="15"/>
      <c r="E253" s="21"/>
      <c r="F253" s="24" t="s">
        <v>12</v>
      </c>
      <c r="G253" s="25">
        <f>IF(G251,G252/G251,0)</f>
        <v>0</v>
      </c>
      <c r="H253" s="15"/>
      <c r="I253" s="15"/>
      <c r="J253" s="18"/>
    </row>
    <row r="254" spans="2:10" ht="15.75" thickTop="1" x14ac:dyDescent="0.2">
      <c r="B254" s="14"/>
      <c r="C254" s="15"/>
      <c r="D254" s="15"/>
      <c r="E254" s="15"/>
      <c r="F254" s="15"/>
      <c r="G254" s="15"/>
      <c r="H254" s="15"/>
      <c r="I254" s="15"/>
      <c r="J254" s="18"/>
    </row>
    <row r="255" spans="2:10" ht="16.5" thickBot="1" x14ac:dyDescent="0.25">
      <c r="B255" s="219" t="s">
        <v>19</v>
      </c>
      <c r="C255" s="220"/>
      <c r="D255" s="220"/>
      <c r="E255" s="220"/>
      <c r="F255" s="220"/>
      <c r="G255" s="220"/>
      <c r="H255" s="220"/>
      <c r="I255" s="220"/>
      <c r="J255" s="221"/>
    </row>
    <row r="256" spans="2:10" ht="75" customHeight="1" thickTop="1" thickBot="1" x14ac:dyDescent="0.25">
      <c r="B256" s="210" t="s">
        <v>281</v>
      </c>
      <c r="C256" s="211"/>
      <c r="D256" s="211"/>
      <c r="E256" s="211"/>
      <c r="F256" s="211"/>
      <c r="G256" s="211"/>
      <c r="H256" s="211"/>
      <c r="I256" s="211"/>
      <c r="J256" s="212"/>
    </row>
    <row r="257" spans="2:10" ht="15.75" thickTop="1" x14ac:dyDescent="0.2">
      <c r="B257" s="210"/>
      <c r="C257" s="211"/>
      <c r="D257" s="211"/>
      <c r="E257" s="211"/>
      <c r="F257" s="211"/>
      <c r="G257" s="211"/>
      <c r="H257" s="211"/>
      <c r="I257" s="211"/>
      <c r="J257" s="212"/>
    </row>
    <row r="258" spans="2:10" ht="15.75" thickBot="1" x14ac:dyDescent="0.25">
      <c r="B258" s="14"/>
      <c r="C258" s="15"/>
      <c r="D258" s="15"/>
      <c r="E258" s="15"/>
      <c r="F258" s="15"/>
      <c r="G258" s="15"/>
      <c r="H258" s="15"/>
      <c r="I258" s="15"/>
      <c r="J258" s="18"/>
    </row>
    <row r="259" spans="2:10" ht="18.75" thickTop="1" x14ac:dyDescent="0.25">
      <c r="B259" s="14"/>
      <c r="C259" s="15"/>
      <c r="D259" s="15"/>
      <c r="E259" s="26"/>
      <c r="F259" s="200" t="s">
        <v>13</v>
      </c>
      <c r="G259" s="201"/>
      <c r="H259" s="27"/>
      <c r="I259" s="202"/>
      <c r="J259" s="203"/>
    </row>
    <row r="260" spans="2:10" ht="18.75" thickBot="1" x14ac:dyDescent="0.3">
      <c r="B260" s="14"/>
      <c r="C260" s="15"/>
      <c r="D260" s="15"/>
      <c r="E260" s="21"/>
      <c r="F260" s="19" t="s">
        <v>10</v>
      </c>
      <c r="G260" s="20" t="s">
        <v>11</v>
      </c>
      <c r="H260" s="27"/>
      <c r="I260" s="28"/>
      <c r="J260" s="29"/>
    </row>
    <row r="261" spans="2:10" ht="36.75" thickTop="1" x14ac:dyDescent="0.2">
      <c r="B261" s="14"/>
      <c r="C261" s="15"/>
      <c r="D261" s="15"/>
      <c r="E261" s="21"/>
      <c r="F261" s="57" t="s">
        <v>158</v>
      </c>
      <c r="G261" s="22"/>
      <c r="H261" s="30"/>
      <c r="I261" s="31"/>
      <c r="J261" s="18"/>
    </row>
    <row r="262" spans="2:10" ht="36.75" thickBot="1" x14ac:dyDescent="0.25">
      <c r="B262" s="14"/>
      <c r="C262" s="15"/>
      <c r="D262" s="15"/>
      <c r="E262" s="21"/>
      <c r="F262" s="58" t="s">
        <v>159</v>
      </c>
      <c r="G262" s="23"/>
      <c r="H262" s="30"/>
      <c r="I262" s="31"/>
      <c r="J262" s="18"/>
    </row>
    <row r="263" spans="2:10" ht="19.5" thickTop="1" thickBot="1" x14ac:dyDescent="0.25">
      <c r="B263" s="14"/>
      <c r="C263" s="15"/>
      <c r="D263" s="15"/>
      <c r="E263" s="15"/>
      <c r="F263" s="24" t="s">
        <v>12</v>
      </c>
      <c r="G263" s="25">
        <f>IF(G261,G262/G261,0)</f>
        <v>0</v>
      </c>
      <c r="H263" s="15"/>
      <c r="I263" s="15"/>
      <c r="J263" s="18"/>
    </row>
    <row r="264" spans="2:10" ht="15.75" thickTop="1" x14ac:dyDescent="0.2">
      <c r="B264" s="14"/>
      <c r="C264" s="15"/>
      <c r="D264" s="15"/>
      <c r="E264" s="15"/>
      <c r="F264" s="15"/>
      <c r="G264" s="15"/>
      <c r="H264" s="15"/>
      <c r="I264" s="15"/>
      <c r="J264" s="18"/>
    </row>
    <row r="265" spans="2:10" ht="18.75" thickBot="1" x14ac:dyDescent="0.25">
      <c r="B265" s="219" t="s">
        <v>20</v>
      </c>
      <c r="C265" s="246"/>
      <c r="D265" s="246"/>
      <c r="E265" s="246"/>
      <c r="F265" s="246"/>
      <c r="G265" s="246"/>
      <c r="H265" s="246"/>
      <c r="I265" s="246"/>
      <c r="J265" s="247"/>
    </row>
    <row r="266" spans="2:10" ht="52.5" customHeight="1" thickBot="1" x14ac:dyDescent="0.25">
      <c r="B266" s="384"/>
      <c r="C266" s="208"/>
      <c r="D266" s="208"/>
      <c r="E266" s="208"/>
      <c r="F266" s="208"/>
      <c r="G266" s="208"/>
      <c r="H266" s="208"/>
      <c r="I266" s="208"/>
      <c r="J266" s="209"/>
    </row>
    <row r="267" spans="2:10" ht="15.75" thickBot="1" x14ac:dyDescent="0.25"/>
    <row r="268" spans="2:10" ht="15" customHeight="1" x14ac:dyDescent="0.2">
      <c r="B268" s="259" t="s">
        <v>67</v>
      </c>
      <c r="C268" s="260"/>
      <c r="D268" s="260"/>
      <c r="E268" s="260"/>
      <c r="F268" s="260"/>
      <c r="G268" s="260"/>
      <c r="H268" s="260"/>
      <c r="I268" s="260"/>
      <c r="J268" s="261"/>
    </row>
    <row r="269" spans="2:10" ht="31.15" customHeight="1" x14ac:dyDescent="0.2">
      <c r="B269" s="248" t="s">
        <v>160</v>
      </c>
      <c r="C269" s="249"/>
      <c r="D269" s="249"/>
      <c r="E269" s="249"/>
      <c r="F269" s="249"/>
      <c r="G269" s="249"/>
      <c r="H269" s="249"/>
      <c r="I269" s="249"/>
      <c r="J269" s="250"/>
    </row>
    <row r="270" spans="2:10" ht="18" x14ac:dyDescent="0.2">
      <c r="B270" s="251" t="s">
        <v>8</v>
      </c>
      <c r="C270" s="252"/>
      <c r="D270" s="252"/>
      <c r="E270" s="244" t="s">
        <v>156</v>
      </c>
      <c r="F270" s="244"/>
      <c r="G270" s="244"/>
      <c r="H270" s="244"/>
      <c r="I270" s="244"/>
      <c r="J270" s="245"/>
    </row>
    <row r="271" spans="2:10" x14ac:dyDescent="0.2">
      <c r="B271" s="34"/>
      <c r="C271" s="32"/>
      <c r="D271" s="32"/>
      <c r="E271" s="33"/>
      <c r="F271" s="33"/>
      <c r="G271" s="33"/>
      <c r="H271" s="33"/>
      <c r="I271" s="33"/>
      <c r="J271" s="35"/>
    </row>
    <row r="272" spans="2:10" ht="15.75" thickBot="1" x14ac:dyDescent="0.25">
      <c r="B272" s="34"/>
      <c r="C272" s="32"/>
      <c r="D272" s="32"/>
      <c r="E272" s="33"/>
      <c r="F272" s="33"/>
      <c r="G272" s="33"/>
      <c r="H272" s="33"/>
      <c r="I272" s="33"/>
      <c r="J272" s="35"/>
    </row>
    <row r="273" spans="2:10" ht="18" x14ac:dyDescent="0.25">
      <c r="B273" s="34"/>
      <c r="C273" s="32"/>
      <c r="D273" s="32"/>
      <c r="E273" s="32"/>
      <c r="F273" s="231" t="s">
        <v>9</v>
      </c>
      <c r="G273" s="232"/>
      <c r="H273" s="32"/>
      <c r="I273" s="32"/>
      <c r="J273" s="36"/>
    </row>
    <row r="274" spans="2:10" ht="18.75" thickBot="1" x14ac:dyDescent="0.3">
      <c r="B274" s="34"/>
      <c r="C274" s="32"/>
      <c r="D274" s="32"/>
      <c r="E274" s="32"/>
      <c r="F274" s="141" t="s">
        <v>10</v>
      </c>
      <c r="G274" s="142" t="s">
        <v>11</v>
      </c>
      <c r="H274" s="32"/>
      <c r="I274" s="32"/>
      <c r="J274" s="36"/>
    </row>
    <row r="275" spans="2:10" ht="36" x14ac:dyDescent="0.2">
      <c r="B275" s="34"/>
      <c r="C275" s="32"/>
      <c r="D275" s="32"/>
      <c r="E275" s="32"/>
      <c r="F275" s="50" t="s">
        <v>155</v>
      </c>
      <c r="G275" s="51">
        <v>0</v>
      </c>
      <c r="H275" s="32"/>
      <c r="I275" s="32"/>
      <c r="J275" s="36"/>
    </row>
    <row r="276" spans="2:10" ht="35.450000000000003" customHeight="1" thickBot="1" x14ac:dyDescent="0.25">
      <c r="B276" s="34"/>
      <c r="C276" s="32"/>
      <c r="D276" s="32"/>
      <c r="E276" s="32"/>
      <c r="F276" s="52" t="s">
        <v>156</v>
      </c>
      <c r="G276" s="53">
        <v>0</v>
      </c>
      <c r="H276" s="32"/>
      <c r="I276" s="32"/>
      <c r="J276" s="36"/>
    </row>
    <row r="277" spans="2:10" ht="18.75" thickBot="1" x14ac:dyDescent="0.25">
      <c r="B277" s="34"/>
      <c r="C277" s="32"/>
      <c r="D277" s="32"/>
      <c r="E277" s="32"/>
      <c r="F277" s="48" t="s">
        <v>12</v>
      </c>
      <c r="G277" s="49">
        <f>IF(G275,G276/G275,0)</f>
        <v>0</v>
      </c>
      <c r="H277" s="32"/>
      <c r="I277" s="32"/>
      <c r="J277" s="36"/>
    </row>
    <row r="278" spans="2:10" x14ac:dyDescent="0.2">
      <c r="B278" s="34"/>
      <c r="C278" s="32"/>
      <c r="D278" s="32"/>
      <c r="E278" s="32"/>
      <c r="F278" s="32"/>
      <c r="G278" s="32"/>
      <c r="H278" s="32"/>
      <c r="I278" s="32"/>
      <c r="J278" s="36"/>
    </row>
    <row r="279" spans="2:10" ht="16.5" thickBot="1" x14ac:dyDescent="0.25">
      <c r="B279" s="235" t="s">
        <v>19</v>
      </c>
      <c r="C279" s="236"/>
      <c r="D279" s="236"/>
      <c r="E279" s="236"/>
      <c r="F279" s="236"/>
      <c r="G279" s="236"/>
      <c r="H279" s="236"/>
      <c r="I279" s="236"/>
      <c r="J279" s="237"/>
    </row>
    <row r="280" spans="2:10" ht="62.25" customHeight="1" thickBot="1" x14ac:dyDescent="0.25">
      <c r="B280" s="384" t="s">
        <v>282</v>
      </c>
      <c r="C280" s="208"/>
      <c r="D280" s="208"/>
      <c r="E280" s="208"/>
      <c r="F280" s="208"/>
      <c r="G280" s="208"/>
      <c r="H280" s="208"/>
      <c r="I280" s="208"/>
      <c r="J280" s="209"/>
    </row>
    <row r="281" spans="2:10" ht="15.75" thickBot="1" x14ac:dyDescent="0.25">
      <c r="B281" s="37"/>
      <c r="C281" s="38"/>
      <c r="D281" s="38"/>
      <c r="E281" s="38"/>
      <c r="F281" s="38"/>
      <c r="G281" s="38"/>
      <c r="H281" s="38"/>
      <c r="I281" s="38"/>
      <c r="J281" s="39"/>
    </row>
    <row r="282" spans="2:10" ht="18" x14ac:dyDescent="0.25">
      <c r="B282" s="37"/>
      <c r="C282" s="38"/>
      <c r="D282" s="38"/>
      <c r="E282" s="40"/>
      <c r="F282" s="231" t="s">
        <v>13</v>
      </c>
      <c r="G282" s="232"/>
      <c r="H282" s="54"/>
      <c r="I282" s="233"/>
      <c r="J282" s="234"/>
    </row>
    <row r="283" spans="2:10" ht="18.75" thickBot="1" x14ac:dyDescent="0.3">
      <c r="B283" s="37"/>
      <c r="C283" s="38"/>
      <c r="D283" s="38"/>
      <c r="E283" s="41"/>
      <c r="F283" s="141" t="s">
        <v>10</v>
      </c>
      <c r="G283" s="142" t="s">
        <v>11</v>
      </c>
      <c r="H283" s="54"/>
      <c r="I283" s="42"/>
      <c r="J283" s="43"/>
    </row>
    <row r="284" spans="2:10" ht="36" x14ac:dyDescent="0.2">
      <c r="B284" s="37"/>
      <c r="C284" s="38"/>
      <c r="D284" s="38"/>
      <c r="E284" s="41"/>
      <c r="F284" s="50" t="s">
        <v>155</v>
      </c>
      <c r="G284" s="51"/>
      <c r="H284" s="44"/>
      <c r="I284" s="45"/>
      <c r="J284" s="39"/>
    </row>
    <row r="285" spans="2:10" ht="31.9" customHeight="1" thickBot="1" x14ac:dyDescent="0.25">
      <c r="B285" s="37"/>
      <c r="C285" s="38"/>
      <c r="D285" s="38"/>
      <c r="E285" s="41"/>
      <c r="F285" s="52" t="s">
        <v>156</v>
      </c>
      <c r="G285" s="53"/>
      <c r="H285" s="44"/>
      <c r="I285" s="45"/>
      <c r="J285" s="39"/>
    </row>
    <row r="286" spans="2:10" ht="18.75" thickBot="1" x14ac:dyDescent="0.25">
      <c r="B286" s="37"/>
      <c r="C286" s="38"/>
      <c r="D286" s="38"/>
      <c r="E286" s="38"/>
      <c r="F286" s="48" t="s">
        <v>12</v>
      </c>
      <c r="G286" s="49">
        <f>IF(G284,G285/G284,0)</f>
        <v>0</v>
      </c>
      <c r="H286" s="38"/>
      <c r="I286" s="38"/>
      <c r="J286" s="39"/>
    </row>
    <row r="287" spans="2:10" x14ac:dyDescent="0.2">
      <c r="B287" s="37"/>
      <c r="C287" s="38"/>
      <c r="D287" s="38"/>
      <c r="E287" s="38"/>
      <c r="F287" s="38"/>
      <c r="G287" s="38"/>
      <c r="H287" s="38"/>
      <c r="I287" s="38"/>
      <c r="J287" s="39"/>
    </row>
    <row r="288" spans="2:10" ht="18" customHeight="1" thickBot="1" x14ac:dyDescent="0.25">
      <c r="B288" s="235" t="s">
        <v>20</v>
      </c>
      <c r="C288" s="236"/>
      <c r="D288" s="236"/>
      <c r="E288" s="236"/>
      <c r="F288" s="236"/>
      <c r="G288" s="236"/>
      <c r="H288" s="236"/>
      <c r="I288" s="236"/>
      <c r="J288" s="237"/>
    </row>
    <row r="289" spans="2:10" ht="63" customHeight="1" thickBot="1" x14ac:dyDescent="0.25">
      <c r="B289" s="384"/>
      <c r="C289" s="208"/>
      <c r="D289" s="208"/>
      <c r="E289" s="208"/>
      <c r="F289" s="208"/>
      <c r="G289" s="208"/>
      <c r="H289" s="208"/>
      <c r="I289" s="208"/>
      <c r="J289" s="209"/>
    </row>
    <row r="291" spans="2:10" ht="15" customHeight="1" thickBot="1" x14ac:dyDescent="0.25">
      <c r="B291" s="204" t="s">
        <v>70</v>
      </c>
      <c r="C291" s="205"/>
      <c r="D291" s="205"/>
      <c r="E291" s="205"/>
      <c r="F291" s="205"/>
      <c r="G291" s="205"/>
      <c r="H291" s="205"/>
      <c r="I291" s="205"/>
      <c r="J291" s="206"/>
    </row>
    <row r="292" spans="2:10" ht="38.450000000000003" customHeight="1" thickTop="1" thickBot="1" x14ac:dyDescent="0.25">
      <c r="B292" s="210" t="s">
        <v>161</v>
      </c>
      <c r="C292" s="211"/>
      <c r="D292" s="211"/>
      <c r="E292" s="211"/>
      <c r="F292" s="211"/>
      <c r="G292" s="211"/>
      <c r="H292" s="211"/>
      <c r="I292" s="211"/>
      <c r="J292" s="212"/>
    </row>
    <row r="293" spans="2:10" ht="18.75" thickBot="1" x14ac:dyDescent="0.25">
      <c r="B293" s="213" t="s">
        <v>8</v>
      </c>
      <c r="C293" s="214"/>
      <c r="D293" s="215"/>
      <c r="E293" s="216" t="s">
        <v>161</v>
      </c>
      <c r="F293" s="217"/>
      <c r="G293" s="217"/>
      <c r="H293" s="217"/>
      <c r="I293" s="217"/>
      <c r="J293" s="218"/>
    </row>
    <row r="294" spans="2:10" ht="16.5" thickBot="1" x14ac:dyDescent="0.25">
      <c r="B294" s="219" t="s">
        <v>19</v>
      </c>
      <c r="C294" s="220"/>
      <c r="D294" s="220"/>
      <c r="E294" s="220"/>
      <c r="F294" s="220"/>
      <c r="G294" s="220"/>
      <c r="H294" s="220"/>
      <c r="I294" s="220"/>
      <c r="J294" s="221"/>
    </row>
    <row r="295" spans="2:10" ht="57.75" customHeight="1" thickTop="1" thickBot="1" x14ac:dyDescent="0.25">
      <c r="B295" s="210" t="s">
        <v>283</v>
      </c>
      <c r="C295" s="211"/>
      <c r="D295" s="211"/>
      <c r="E295" s="211"/>
      <c r="F295" s="211"/>
      <c r="G295" s="211"/>
      <c r="H295" s="211"/>
      <c r="I295" s="211"/>
      <c r="J295" s="212"/>
    </row>
    <row r="296" spans="2:10" ht="15.75" thickTop="1" x14ac:dyDescent="0.2">
      <c r="B296" s="210"/>
      <c r="C296" s="211"/>
      <c r="D296" s="211"/>
      <c r="E296" s="211"/>
      <c r="F296" s="211"/>
      <c r="G296" s="211"/>
      <c r="H296" s="211"/>
      <c r="I296" s="211"/>
      <c r="J296" s="212"/>
    </row>
    <row r="297" spans="2:10" ht="18.75" thickBot="1" x14ac:dyDescent="0.25">
      <c r="B297" s="219" t="s">
        <v>20</v>
      </c>
      <c r="C297" s="246"/>
      <c r="D297" s="246"/>
      <c r="E297" s="246"/>
      <c r="F297" s="246"/>
      <c r="G297" s="246"/>
      <c r="H297" s="246"/>
      <c r="I297" s="246"/>
      <c r="J297" s="247"/>
    </row>
    <row r="298" spans="2:10" ht="90.75" customHeight="1" thickBot="1" x14ac:dyDescent="0.25">
      <c r="B298" s="384"/>
      <c r="C298" s="208"/>
      <c r="D298" s="208"/>
      <c r="E298" s="208"/>
      <c r="F298" s="208"/>
      <c r="G298" s="208"/>
      <c r="H298" s="208"/>
      <c r="I298" s="208"/>
      <c r="J298" s="209"/>
    </row>
  </sheetData>
  <mergeCells count="152">
    <mergeCell ref="B255:J255"/>
    <mergeCell ref="B256:J256"/>
    <mergeCell ref="B257:J257"/>
    <mergeCell ref="F259:G259"/>
    <mergeCell ref="B172:J172"/>
    <mergeCell ref="B173:D173"/>
    <mergeCell ref="B240:J240"/>
    <mergeCell ref="B241:J241"/>
    <mergeCell ref="B216:J216"/>
    <mergeCell ref="B217:J217"/>
    <mergeCell ref="B219:J219"/>
    <mergeCell ref="B220:J220"/>
    <mergeCell ref="B221:D221"/>
    <mergeCell ref="E221:J221"/>
    <mergeCell ref="F224:G224"/>
    <mergeCell ref="B230:J230"/>
    <mergeCell ref="B171:J171"/>
    <mergeCell ref="B149:D149"/>
    <mergeCell ref="E149:J149"/>
    <mergeCell ref="F152:G152"/>
    <mergeCell ref="B158:J158"/>
    <mergeCell ref="B159:J159"/>
    <mergeCell ref="F162:G162"/>
    <mergeCell ref="I162:J162"/>
    <mergeCell ref="B168:J168"/>
    <mergeCell ref="B169:J169"/>
    <mergeCell ref="B160:J160"/>
    <mergeCell ref="B3:J3"/>
    <mergeCell ref="B2:J2"/>
    <mergeCell ref="B4:J4"/>
    <mergeCell ref="B5:J5"/>
    <mergeCell ref="B6:D6"/>
    <mergeCell ref="E6:J6"/>
    <mergeCell ref="F9:G9"/>
    <mergeCell ref="B15:J15"/>
    <mergeCell ref="B16:J16"/>
    <mergeCell ref="B17:J17"/>
    <mergeCell ref="F19:G19"/>
    <mergeCell ref="I19:J19"/>
    <mergeCell ref="B25:J25"/>
    <mergeCell ref="B26:J26"/>
    <mergeCell ref="B28:J28"/>
    <mergeCell ref="B29:J29"/>
    <mergeCell ref="B30:D30"/>
    <mergeCell ref="E30:J30"/>
    <mergeCell ref="F33:G33"/>
    <mergeCell ref="B39:J39"/>
    <mergeCell ref="B40:J40"/>
    <mergeCell ref="B41:J41"/>
    <mergeCell ref="F43:G43"/>
    <mergeCell ref="I43:J43"/>
    <mergeCell ref="B49:J49"/>
    <mergeCell ref="B50:J50"/>
    <mergeCell ref="B52:J52"/>
    <mergeCell ref="B53:J53"/>
    <mergeCell ref="B54:D54"/>
    <mergeCell ref="E54:J54"/>
    <mergeCell ref="F57:G57"/>
    <mergeCell ref="B63:J63"/>
    <mergeCell ref="B64:J64"/>
    <mergeCell ref="B65:J65"/>
    <mergeCell ref="F67:G67"/>
    <mergeCell ref="I67:J67"/>
    <mergeCell ref="B73:J73"/>
    <mergeCell ref="B74:J74"/>
    <mergeCell ref="B76:J76"/>
    <mergeCell ref="B77:J77"/>
    <mergeCell ref="B78:D78"/>
    <mergeCell ref="E78:J78"/>
    <mergeCell ref="F81:G81"/>
    <mergeCell ref="B87:J87"/>
    <mergeCell ref="B88:J88"/>
    <mergeCell ref="B89:J89"/>
    <mergeCell ref="F91:G91"/>
    <mergeCell ref="I91:J91"/>
    <mergeCell ref="B97:J97"/>
    <mergeCell ref="B98:J98"/>
    <mergeCell ref="B100:J100"/>
    <mergeCell ref="B101:J101"/>
    <mergeCell ref="B102:D102"/>
    <mergeCell ref="E102:J102"/>
    <mergeCell ref="F105:G105"/>
    <mergeCell ref="B111:J111"/>
    <mergeCell ref="B112:J112"/>
    <mergeCell ref="F114:G114"/>
    <mergeCell ref="I114:J114"/>
    <mergeCell ref="B120:J120"/>
    <mergeCell ref="B124:J124"/>
    <mergeCell ref="B125:J125"/>
    <mergeCell ref="B126:D126"/>
    <mergeCell ref="E126:J126"/>
    <mergeCell ref="B121:J121"/>
    <mergeCell ref="F129:G129"/>
    <mergeCell ref="B135:J135"/>
    <mergeCell ref="B136:J136"/>
    <mergeCell ref="F138:G138"/>
    <mergeCell ref="I138:J138"/>
    <mergeCell ref="B144:J144"/>
    <mergeCell ref="B145:J145"/>
    <mergeCell ref="B147:J147"/>
    <mergeCell ref="B148:J148"/>
    <mergeCell ref="E173:J173"/>
    <mergeCell ref="F176:G176"/>
    <mergeCell ref="B182:J182"/>
    <mergeCell ref="B183:J183"/>
    <mergeCell ref="B184:J184"/>
    <mergeCell ref="F186:G186"/>
    <mergeCell ref="I186:J186"/>
    <mergeCell ref="B192:J192"/>
    <mergeCell ref="B193:J193"/>
    <mergeCell ref="B195:J195"/>
    <mergeCell ref="B196:J196"/>
    <mergeCell ref="B197:D197"/>
    <mergeCell ref="E197:J197"/>
    <mergeCell ref="F200:G200"/>
    <mergeCell ref="B206:J206"/>
    <mergeCell ref="B207:J207"/>
    <mergeCell ref="B208:J208"/>
    <mergeCell ref="F210:G210"/>
    <mergeCell ref="I210:J210"/>
    <mergeCell ref="B231:J231"/>
    <mergeCell ref="B232:J232"/>
    <mergeCell ref="F234:G234"/>
    <mergeCell ref="I234:J234"/>
    <mergeCell ref="B244:J244"/>
    <mergeCell ref="B245:J245"/>
    <mergeCell ref="B246:D246"/>
    <mergeCell ref="E246:J246"/>
    <mergeCell ref="F249:G249"/>
    <mergeCell ref="I259:J259"/>
    <mergeCell ref="B265:J265"/>
    <mergeCell ref="B266:J266"/>
    <mergeCell ref="B269:J269"/>
    <mergeCell ref="B270:D270"/>
    <mergeCell ref="E270:J270"/>
    <mergeCell ref="F273:G273"/>
    <mergeCell ref="F282:G282"/>
    <mergeCell ref="I282:J282"/>
    <mergeCell ref="B279:J279"/>
    <mergeCell ref="B280:J280"/>
    <mergeCell ref="B268:J268"/>
    <mergeCell ref="B297:J297"/>
    <mergeCell ref="B298:J298"/>
    <mergeCell ref="B288:J288"/>
    <mergeCell ref="B289:J289"/>
    <mergeCell ref="B291:J291"/>
    <mergeCell ref="B292:J292"/>
    <mergeCell ref="B293:D293"/>
    <mergeCell ref="E293:J293"/>
    <mergeCell ref="B294:J294"/>
    <mergeCell ref="B295:J295"/>
    <mergeCell ref="B296:J29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Menú</vt:lpstr>
      <vt:lpstr>GESTIÓN DOCUMENTAL</vt:lpstr>
      <vt:lpstr>HABILITACIÓN CONSULTORIOS</vt:lpstr>
      <vt:lpstr>SEGURIDAD INFORMÁTICA</vt:lpstr>
      <vt:lpstr>SSST</vt:lpstr>
      <vt:lpstr>SIG</vt:lpstr>
      <vt:lpstr>GESTIÓN AMBIENTAL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Gloria A. Sanchez M.</cp:lastModifiedBy>
  <cp:revision/>
  <dcterms:created xsi:type="dcterms:W3CDTF">2022-04-17T18:46:44Z</dcterms:created>
  <dcterms:modified xsi:type="dcterms:W3CDTF">2023-08-02T22:01:19Z</dcterms:modified>
  <cp:category/>
  <cp:contentStatus/>
</cp:coreProperties>
</file>