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PUNTO CONSULTA SECCIONAL (Enero.2023)\INFOR_ADICIONAL\INFORMES\2023\Informes\"/>
    </mc:Choice>
  </mc:AlternateContent>
  <bookViews>
    <workbookView xWindow="-120" yWindow="-120" windowWidth="20730" windowHeight="11040" tabRatio="943" activeTab="4"/>
  </bookViews>
  <sheets>
    <sheet name="Menú" sheetId="1" r:id="rId1"/>
    <sheet name="P21 - ACCIÓN 1" sheetId="2" r:id="rId2"/>
    <sheet name="P21 - ACCIÓN 2" sheetId="3" r:id="rId3"/>
    <sheet name="P21 - ACCIÓN 3" sheetId="4" r:id="rId4"/>
    <sheet name="P21 - ACCIÓN 4" sheetId="5" r:id="rId5"/>
    <sheet name="P21 - ACCION 5" sheetId="9" r:id="rId6"/>
    <sheet name="P22 - ACCION 1" sheetId="10" r:id="rId7"/>
    <sheet name="P22 - ACCION 2" sheetId="11" r:id="rId8"/>
    <sheet name="P22 - ACCION 3" sheetId="12" r:id="rId9"/>
    <sheet name="P22- ACCIÓN 4" sheetId="13" r:id="rId10"/>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13" l="1"/>
  <c r="K27" i="1"/>
  <c r="K26" i="1"/>
  <c r="K12" i="1"/>
  <c r="G23" i="9" l="1"/>
  <c r="G13" i="10"/>
  <c r="K25" i="1" s="1"/>
  <c r="G23" i="10"/>
  <c r="G22" i="11"/>
  <c r="G13" i="11"/>
  <c r="G79" i="13"/>
  <c r="G72" i="13"/>
  <c r="G65" i="13"/>
  <c r="G43" i="13"/>
  <c r="G36" i="13"/>
  <c r="K28" i="1" s="1"/>
  <c r="G22" i="13"/>
  <c r="G119" i="5" l="1"/>
  <c r="G105" i="5"/>
  <c r="G96" i="5"/>
  <c r="G82" i="5"/>
  <c r="G73" i="5"/>
  <c r="G56" i="5"/>
  <c r="D58" i="5" s="1"/>
  <c r="G46" i="5"/>
  <c r="G38" i="5"/>
  <c r="G24" i="5"/>
  <c r="G23" i="12" l="1"/>
  <c r="L27" i="1" s="1"/>
  <c r="G13" i="12"/>
  <c r="L26" i="1"/>
  <c r="L12" i="1"/>
  <c r="G13" i="9"/>
  <c r="G176" i="5"/>
  <c r="G152" i="5"/>
  <c r="G129" i="5"/>
  <c r="G22" i="4"/>
  <c r="L10" i="1" s="1"/>
  <c r="G23" i="3"/>
  <c r="L9" i="1" s="1"/>
  <c r="G23" i="2"/>
  <c r="L8" i="1" s="1"/>
  <c r="K22" i="1"/>
  <c r="J22" i="1"/>
  <c r="K5" i="1"/>
  <c r="J5" i="1"/>
  <c r="L25" i="1" l="1"/>
  <c r="D68" i="13"/>
  <c r="L28" i="1" s="1"/>
  <c r="L29" i="1" s="1"/>
  <c r="D39" i="13"/>
  <c r="L11" i="1"/>
  <c r="L13" i="1" s="1"/>
  <c r="K29" i="1" l="1"/>
  <c r="K32" i="1" s="1"/>
  <c r="G166" i="5"/>
  <c r="G143" i="5"/>
  <c r="D40" i="5"/>
  <c r="K11" i="1" s="1"/>
  <c r="G13" i="5"/>
  <c r="G13" i="4"/>
  <c r="K10" i="1" s="1"/>
  <c r="G13" i="3"/>
  <c r="K9" i="1" s="1"/>
  <c r="G13" i="2"/>
  <c r="K8" i="1" s="1"/>
  <c r="K13" i="1" l="1"/>
  <c r="K16" i="1" s="1"/>
</calcChain>
</file>

<file path=xl/sharedStrings.xml><?xml version="1.0" encoding="utf-8"?>
<sst xmlns="http://schemas.openxmlformats.org/spreadsheetml/2006/main" count="439" uniqueCount="154">
  <si>
    <t xml:space="preserve">Proyecto </t>
  </si>
  <si>
    <t>PRESUPUESTO AJUSTADO</t>
  </si>
  <si>
    <t xml:space="preserve">Dependencia </t>
  </si>
  <si>
    <t>Lider de Proyecto</t>
  </si>
  <si>
    <t xml:space="preserve">Componente </t>
  </si>
  <si>
    <t>ACCIONES</t>
  </si>
  <si>
    <t>Acción 1</t>
  </si>
  <si>
    <t>Acción 2</t>
  </si>
  <si>
    <t>Acción 3</t>
  </si>
  <si>
    <t>Acción 4</t>
  </si>
  <si>
    <t>TOTAL</t>
  </si>
  <si>
    <t>Indicador</t>
  </si>
  <si>
    <t>I Semestre</t>
  </si>
  <si>
    <t xml:space="preserve">Indicador </t>
  </si>
  <si>
    <t>Proyecto</t>
  </si>
  <si>
    <t>Cumplimiento</t>
  </si>
  <si>
    <t>II Semestre</t>
  </si>
  <si>
    <t>% DE CUMPLIMIENTO PRIMER SEMESTRE</t>
  </si>
  <si>
    <t>% DE CUMPLIMIENTO SEGUNDO SEMESTRE</t>
  </si>
  <si>
    <t>2 informes semestrales de medición.</t>
  </si>
  <si>
    <t>Actividad 1</t>
  </si>
  <si>
    <t>Actividad 2</t>
  </si>
  <si>
    <t>Análisis actividad semestre I</t>
  </si>
  <si>
    <t>Análisis actividad semestre II</t>
  </si>
  <si>
    <t>Actividad 3</t>
  </si>
  <si>
    <t>Actividad 4</t>
  </si>
  <si>
    <t>Actividad 5</t>
  </si>
  <si>
    <t>Actividad 6</t>
  </si>
  <si>
    <t>Actividad 7</t>
  </si>
  <si>
    <t>PRESUPUESTO EJECUTADO 2023-1</t>
  </si>
  <si>
    <t>PRESUPUESTO EJECUTADO 2023-2</t>
  </si>
  <si>
    <t>% EJECUTADO 2023-1</t>
  </si>
  <si>
    <t>% EJECUCIÓN 2023-2</t>
  </si>
  <si>
    <t xml:space="preserve">AMPLIACIÓN DEL SISTEMA DE GESTIÓN DE CALIDAD </t>
  </si>
  <si>
    <t>Presidencia</t>
  </si>
  <si>
    <t>Implementar e integrar los procesos académico-administrativos al Sistema de Gestión de Calidad, fortaleciendo y mejorando la prestación del servicio.</t>
  </si>
  <si>
    <t>Gloria Amparo Sanchez M.</t>
  </si>
  <si>
    <t>Administrativo</t>
  </si>
  <si>
    <t xml:space="preserve">Documentar los procesos académico-administrativos. </t>
  </si>
  <si>
    <t>Socializar los nuevos procesos dentro de la comunidad Unilibrista.</t>
  </si>
  <si>
    <t xml:space="preserve">Reestructurar el alcance y el mapa de procesos. </t>
  </si>
  <si>
    <t xml:space="preserve">Implementar el nuevo Sistema de Gestión de Calidad. </t>
  </si>
  <si>
    <t>Acción 5</t>
  </si>
  <si>
    <t>Recertificar el Sistema con los nuevos procesos y mantenerlo.</t>
  </si>
  <si>
    <t>LA UNIVERSIDAD ORIENTADA AL SERVICIO DE LA COMUNIDAD UNILIBRISTA</t>
  </si>
  <si>
    <t>Implementar las mejores prácticas para la prestación de los servicios de la  Universidad con base en la norma ISO 9004, para el desarrollo sostenible  de la Universidad..</t>
  </si>
  <si>
    <t>Garantizar que directivos y trabajadores administrativos cuenten con las competencias de orientación al cliente necesarias, mediante la redefinición de los procesos de selección y capacitación.</t>
  </si>
  <si>
    <t>Mejorar  los  procesos,  construyendo  espacios  de  participación  propicios para la generación de ideas por parte de los trabajadores, estableciendo para ello una política de incentivos.</t>
  </si>
  <si>
    <t>Construir una cultura de servicio, que oriente a los miembros de la Institución a la búsqueda permanente de la satisfacción de los usuarios como principal postulado de calidad.</t>
  </si>
  <si>
    <t>% DE CUMPLIMIENTO PROYECTO 14 - 2023</t>
  </si>
  <si>
    <t>Documentar los procesos académico-administrativos.</t>
  </si>
  <si>
    <t>Acompañamiento a los procesos para realizar ajustes a los documentos por solicitudes de cambio</t>
  </si>
  <si>
    <t>Total procedimientos-formatos-documentados ajustados y/o documentados</t>
  </si>
  <si>
    <t>Total procedimientos-formatos-documentos a ajustar y/o documentar.</t>
  </si>
  <si>
    <t xml:space="preserve">Socializar los nuevos procesos dentro de la comunidad Unilibrista </t>
  </si>
  <si>
    <t>Actualización anual de la herramienta de comunicaciones por los 16 procesos del SGC para identificar  las comunicaciones internas y externas.</t>
  </si>
  <si>
    <t>Herramienta de comunicación actualizada anualmente</t>
  </si>
  <si>
    <t>Herramienta de comunicación pendiente a actualizar</t>
  </si>
  <si>
    <t xml:space="preserve"> Reestructurar el alcance y el mapa de procesos.</t>
  </si>
  <si>
    <t>Actualización  del mapa de procesos y política de calidad de acuerdo al alcance incluyendo todas las Facultades del SGC acorde con los objetivos del mismo a directrices nacionales (Facultades de:  Derecho Ciencias Políticas y Sociales y Ciencias de la Salud Exactas y naturales)</t>
  </si>
  <si>
    <t>Total facultades en la seccional.</t>
  </si>
  <si>
    <t>Facultades ingradas al SGC</t>
  </si>
  <si>
    <t># de acciones eficazmente cerradas</t>
  </si>
  <si>
    <t xml:space="preserve">Identificación anual de nuevos cambios que afecten positiva o negativamente la universidad en cada uno de los procesos y las actividades para su ejecución. </t>
  </si>
  <si>
    <t># de acciones proyectadas o a implementar</t>
  </si>
  <si>
    <t>Total cambios proyectados en la institución</t>
  </si>
  <si>
    <t>Cambios identificados en los procesos que afectan positiva o negadamente a la institución</t>
  </si>
  <si>
    <t>Total de actividades descritas para el plan de  Implementación de los Cambios</t>
  </si>
  <si>
    <t>PORCENTAJE TOTAL</t>
  </si>
  <si>
    <t>Identificación anual de nuevos riesgos y oportunidades de mejora para mitigarlos y/o controlarlos.</t>
  </si>
  <si>
    <t>Riesgos  identificados en los procesos  y oportunidades de mejora formuladas</t>
  </si>
  <si>
    <t>Total comités institucionales</t>
  </si>
  <si>
    <t>Seguimientos a la realización de comités registrados en kawak</t>
  </si>
  <si>
    <t>Realización de seguimiento al  registro y cumplimiento de indicadores de gestión y acuerdos de servicio.</t>
  </si>
  <si>
    <t>Total de indicadores estándar.</t>
  </si>
  <si>
    <t>Total indicadores medidos en cada uno de los procesos</t>
  </si>
  <si>
    <t>Realización de la Revisión Gerencial anual como rendición de cuentas del estado de los procesos</t>
  </si>
  <si>
    <t xml:space="preserve">Realización de la Revisión Gerencial anual </t>
  </si>
  <si>
    <t>Revisión Gerencial anual programada</t>
  </si>
  <si>
    <t>Elaboración y ejecución de los cronogramas de acompañamiento con los procesos con el fin de sostenimiento y mantenimiento del SGC</t>
  </si>
  <si>
    <t>Cronogramas de acompañamiento proyectados</t>
  </si>
  <si>
    <t>Cronogramas de acompañamiento ejecutados</t>
  </si>
  <si>
    <t>Recertificación del Sistema con los nuevos procesos y mantenerlos.</t>
  </si>
  <si>
    <t>Formulación e implementación de las oportunidades de mejora para la vigencia 2023 en cada uno de los procesos, que impacten positivamente la Universidad en cada uno de ellos.</t>
  </si>
  <si>
    <t xml:space="preserve"> Total de Oportunidades  de mejora  implementadas</t>
  </si>
  <si>
    <t>Realización de acompañamientos y capacitaciones a los líderes de proceso y equipos de trabajo relacionados al SGG.</t>
  </si>
  <si>
    <t>Capacitaciones programadas</t>
  </si>
  <si>
    <t>Capacitaciones realizadas</t>
  </si>
  <si>
    <t>Seguimiento a la elaboración e implementación del plan de incentivos durante el año 2023,  por parte de Gestión Humana</t>
  </si>
  <si>
    <t>Implementación del plan de incentivos 2023</t>
  </si>
  <si>
    <t>Plan de incentivos programado</t>
  </si>
  <si>
    <t>Plan de incentivos realizado</t>
  </si>
  <si>
    <t>Aplicación de la encuesta de satisfacción  2023 unificada con aseguramiento de la calidad académica y formular e implementar oportunidades de mejora  de acuerdo a resultados.</t>
  </si>
  <si>
    <t>Total de oportunidades de mejora formuladas por resultado de encuestas</t>
  </si>
  <si>
    <t>Oportunidades de mejora implementadas por resultado de encuesta</t>
  </si>
  <si>
    <t>Total PQRSD presentadas en la seccional</t>
  </si>
  <si>
    <t>Número de PQRSD recurrentes por proceso</t>
  </si>
  <si>
    <t xml:space="preserve">Número de PQRSD cerradas en el semestre por proceso </t>
  </si>
  <si>
    <t xml:space="preserve">Número de PQRSD respondidas en el semestre en el tiempo establecido </t>
  </si>
  <si>
    <t>PQRSD recurrentes
PQRSD Cerradas
PQRSD Respondidas en el tiempo establecido</t>
  </si>
  <si>
    <t>Total de calificaciones presentadas por los usuarios y % de satisfacción en la seccional</t>
  </si>
  <si>
    <r>
      <rPr>
        <b/>
        <sz val="7"/>
        <rFont val="Arial"/>
        <family val="2"/>
      </rPr>
      <t>9</t>
    </r>
    <r>
      <rPr>
        <sz val="7"/>
        <rFont val="Arial"/>
        <family val="2"/>
      </rPr>
      <t xml:space="preserve">. </t>
    </r>
    <r>
      <rPr>
        <b/>
        <sz val="7"/>
        <rFont val="Arial"/>
        <family val="2"/>
      </rPr>
      <t>Gestión Humana:
*</t>
    </r>
    <r>
      <rPr>
        <sz val="7"/>
        <rFont val="Arial"/>
        <family val="2"/>
      </rPr>
      <t xml:space="preserve"> Procedimiento para el pago de las cesantías
*  Formato solicitud de Cesantías
*  Formato único hoja de vida S.I.A.R.H 
*  Formato de requisición de personal
*  Caracterización de proceso GH (V6)</t>
    </r>
    <r>
      <rPr>
        <sz val="7"/>
        <color rgb="FF7030A0"/>
        <rFont val="Arial"/>
        <family val="2"/>
      </rPr>
      <t xml:space="preserve">
</t>
    </r>
    <r>
      <rPr>
        <b/>
        <sz val="7"/>
        <rFont val="Arial"/>
        <family val="2"/>
      </rPr>
      <t>10. Gestión de Informática</t>
    </r>
    <r>
      <rPr>
        <sz val="7"/>
        <rFont val="Arial"/>
        <family val="2"/>
      </rPr>
      <t xml:space="preserve">
• Procedimiento Adinistración de  Bases de Datos  y Sistemas de información
*  Caracterización de proceso GI (V8)
</t>
    </r>
    <r>
      <rPr>
        <b/>
        <sz val="7"/>
        <rFont val="Arial"/>
        <family val="2"/>
      </rPr>
      <t>11</t>
    </r>
    <r>
      <rPr>
        <sz val="7"/>
        <rFont val="Arial"/>
        <family val="2"/>
      </rPr>
      <t>.</t>
    </r>
    <r>
      <rPr>
        <b/>
        <sz val="7"/>
        <rFont val="Arial"/>
        <family val="2"/>
      </rPr>
      <t xml:space="preserve"> Gestión de admisiones y registros:</t>
    </r>
    <r>
      <rPr>
        <sz val="7"/>
        <rFont val="Arial"/>
        <family val="2"/>
      </rPr>
      <t xml:space="preserve">
*  Caracterización de proceso GR (V5)</t>
    </r>
    <r>
      <rPr>
        <sz val="7"/>
        <color rgb="FF7030A0"/>
        <rFont val="Arial"/>
        <family val="2"/>
      </rPr>
      <t xml:space="preserve">
</t>
    </r>
    <r>
      <rPr>
        <b/>
        <sz val="7"/>
        <rFont val="Arial"/>
        <family val="2"/>
      </rPr>
      <t>12. Gestión de Servicios Generales:</t>
    </r>
    <r>
      <rPr>
        <sz val="7"/>
        <rFont val="Arial"/>
        <family val="2"/>
      </rPr>
      <t xml:space="preserve">
•  Caracterización Proceso GS (V6)</t>
    </r>
    <r>
      <rPr>
        <sz val="7"/>
        <color rgb="FF7030A0"/>
        <rFont val="Arial"/>
        <family val="2"/>
      </rPr>
      <t xml:space="preserve">
</t>
    </r>
    <r>
      <rPr>
        <b/>
        <sz val="7"/>
        <rFont val="Arial"/>
        <family val="2"/>
      </rPr>
      <t>13. Investigación</t>
    </r>
    <r>
      <rPr>
        <sz val="7"/>
        <rFont val="Arial"/>
        <family val="2"/>
      </rPr>
      <t xml:space="preserve">
• Acta de inicio de proyectos de investigación
*  Informe de avances y finalización
*  Caracterización de proceso INV (V2)</t>
    </r>
    <r>
      <rPr>
        <sz val="7"/>
        <color rgb="FF7030A0"/>
        <rFont val="Arial"/>
        <family val="2"/>
      </rPr>
      <t xml:space="preserve">
</t>
    </r>
    <r>
      <rPr>
        <b/>
        <sz val="7"/>
        <color rgb="FF7030A0"/>
        <rFont val="Arial"/>
        <family val="2"/>
      </rPr>
      <t xml:space="preserve">14. </t>
    </r>
    <r>
      <rPr>
        <b/>
        <sz val="7"/>
        <rFont val="Arial"/>
        <family val="2"/>
      </rPr>
      <t xml:space="preserve">Internacionalización
* </t>
    </r>
    <r>
      <rPr>
        <sz val="7"/>
        <rFont val="Arial"/>
        <family val="2"/>
      </rPr>
      <t>Procedimiento de movilidad nacional e internacional estudiantes
* Procedimiento de movilidad nacional e internacional Docentes
* Solicitud de recursos para la movilidad nacional e internacional
*  Formato solicitud propuesta convenio</t>
    </r>
    <r>
      <rPr>
        <b/>
        <sz val="7"/>
        <rFont val="Arial"/>
        <family val="2"/>
      </rPr>
      <t xml:space="preserve">
</t>
    </r>
    <r>
      <rPr>
        <sz val="7"/>
        <rFont val="Arial"/>
        <family val="2"/>
      </rPr>
      <t xml:space="preserve">*  Caracterización de proceso INT (V2)
15. </t>
    </r>
    <r>
      <rPr>
        <b/>
        <sz val="7"/>
        <rFont val="Arial"/>
        <family val="2"/>
      </rPr>
      <t xml:space="preserve">Proyección Social
</t>
    </r>
    <r>
      <rPr>
        <sz val="7"/>
        <rFont val="Arial"/>
        <family val="2"/>
      </rPr>
      <t xml:space="preserve">*  Formato Propuesta Educación Continuada 
* Formato de reunión y seguimiento y asesoría (Practica Empresarial)
* Procedimiento de prácticas (V3)
</t>
    </r>
    <r>
      <rPr>
        <b/>
        <sz val="7"/>
        <rFont val="Arial"/>
        <family val="2"/>
      </rPr>
      <t xml:space="preserve">Propuesta de ajuste a los formatos de práctica para implementarlos por kawak </t>
    </r>
    <r>
      <rPr>
        <sz val="7"/>
        <rFont val="Arial"/>
        <family val="2"/>
      </rPr>
      <t xml:space="preserve">
* Hoja de vida estudiantes de prácticas (Formato seccional)
* Formato Registro Practicante(V3)
* Formato acta compromiso (Formato seccional)
* Formato informe mensual (v3)
* Formato Reunión de Seguimiento y Asesoría (V3)
* Formato-informe-final-de la practica(V3)
* Formato plan de trabajo prácticas empresarial (V1)
* Formato-certificacion-practica(V2)
* Formato convenio práctica empresarial (V2)
*  Caracterización de proceso PS (V2)</t>
    </r>
    <r>
      <rPr>
        <b/>
        <sz val="7"/>
        <rFont val="Arial"/>
        <family val="2"/>
      </rPr>
      <t xml:space="preserve">
</t>
    </r>
  </si>
  <si>
    <r>
      <t xml:space="preserve">Durante el primer semestre del año 2023, se hizo acompañamiento a 15 procesos, con el fin de revisar y  ajustar 52 documentos estándar enviados por la sede principal , también se brindó apoyo a tres procesos para la actualización del Procedimiento Seccional para la prevención  de abandono estudiantil institucional y la Herramienta trazabilidad  abandono estudiantil institucional que hace parte del mismo.  También  la creación delProcedimiento Seccional para la creación de nuevos programas académicos y obtención del registro calificado necesarios para la buena marcha de actividades.
</t>
    </r>
    <r>
      <rPr>
        <b/>
        <sz val="7"/>
        <color theme="1"/>
        <rFont val="Arial"/>
        <family val="2"/>
      </rPr>
      <t xml:space="preserve">1. Aseguramiento de la calidad 
Ambiental: </t>
    </r>
    <r>
      <rPr>
        <sz val="7"/>
        <color theme="1"/>
        <rFont val="Arial"/>
        <family val="2"/>
      </rPr>
      <t xml:space="preserve">
• Matriz de inspecciones
</t>
    </r>
    <r>
      <rPr>
        <b/>
        <sz val="8"/>
        <color theme="1"/>
        <rFont val="Arial"/>
        <family val="2"/>
      </rPr>
      <t>SGC</t>
    </r>
    <r>
      <rPr>
        <sz val="7"/>
        <color theme="1"/>
        <rFont val="Arial"/>
        <family val="2"/>
      </rPr>
      <t xml:space="preserve">
* Tipo de Servicio solicitado o atendido
*  Caracterización de proceso AC (V13)
</t>
    </r>
    <r>
      <rPr>
        <b/>
        <sz val="7"/>
        <rFont val="Arial"/>
        <family val="2"/>
      </rPr>
      <t>2. Bienestar Universitario</t>
    </r>
    <r>
      <rPr>
        <sz val="7"/>
        <rFont val="Arial"/>
        <family val="2"/>
      </rPr>
      <t xml:space="preserve">
• Formato Referente de paciente
*  Caracterización de proceso BU (V7)
</t>
    </r>
    <r>
      <rPr>
        <b/>
        <sz val="7"/>
        <rFont val="Arial"/>
        <family val="2"/>
      </rPr>
      <t xml:space="preserve">3. Dirección Estratégica
</t>
    </r>
    <r>
      <rPr>
        <sz val="7"/>
        <rFont val="Arial"/>
        <family val="2"/>
      </rPr>
      <t>*  Procedimiento de Comité de Calidad
*  Caracterización de proceso DE (V11)
+  Formato Acta de Reunión o Comité
*  Procedimiento para la Gerencia del PIDI (2)</t>
    </r>
    <r>
      <rPr>
        <sz val="7"/>
        <color rgb="FF7030A0"/>
        <rFont val="Arial"/>
        <family val="2"/>
      </rPr>
      <t xml:space="preserve">
</t>
    </r>
    <r>
      <rPr>
        <b/>
        <sz val="7"/>
        <rFont val="Arial"/>
        <family val="2"/>
      </rPr>
      <t>4. Docencia:</t>
    </r>
    <r>
      <rPr>
        <sz val="7"/>
        <color rgb="FF7030A0"/>
        <rFont val="Arial"/>
        <family val="2"/>
      </rPr>
      <t xml:space="preserve">
</t>
    </r>
    <r>
      <rPr>
        <sz val="7"/>
        <rFont val="Arial"/>
        <family val="2"/>
      </rPr>
      <t>• Procedimiento de transferencias, traslados y homologaciones
*  Formato homologaciones
*  Formato para traslados y transferencias</t>
    </r>
    <r>
      <rPr>
        <sz val="7"/>
        <color rgb="FF7030A0"/>
        <rFont val="Arial"/>
        <family val="2"/>
      </rPr>
      <t xml:space="preserve">
•</t>
    </r>
    <r>
      <rPr>
        <sz val="7"/>
        <rFont val="Arial"/>
        <family val="2"/>
      </rPr>
      <t xml:space="preserve"> Formato Asignacion Inicial de Responsab Acad(V2)</t>
    </r>
    <r>
      <rPr>
        <sz val="7"/>
        <color rgb="FF7030A0"/>
        <rFont val="Arial"/>
        <family val="2"/>
      </rPr>
      <t xml:space="preserve">
</t>
    </r>
    <r>
      <rPr>
        <sz val="7"/>
        <rFont val="Arial"/>
        <family val="2"/>
      </rPr>
      <t>*  Caracterización de proceso AC (V2)</t>
    </r>
    <r>
      <rPr>
        <sz val="7"/>
        <color rgb="FF7030A0"/>
        <rFont val="Arial"/>
        <family val="2"/>
      </rPr>
      <t xml:space="preserve">
</t>
    </r>
    <r>
      <rPr>
        <b/>
        <sz val="7"/>
        <color rgb="FF7030A0"/>
        <rFont val="Arial"/>
        <family val="2"/>
      </rPr>
      <t>5</t>
    </r>
    <r>
      <rPr>
        <b/>
        <sz val="7"/>
        <rFont val="Arial"/>
        <family val="2"/>
      </rPr>
      <t>. Gestión de adquisiciones y suministros:</t>
    </r>
    <r>
      <rPr>
        <sz val="7"/>
        <rFont val="Arial"/>
        <family val="2"/>
      </rPr>
      <t xml:space="preserve">
• Formato resumen para la consolidación de la información baja de activos fijos 
*  Procedimiento de Compras
* Procedimiento de Recepción y Administración de Insumos y Activos
*  Caracterización de proceso GA (V9)</t>
    </r>
    <r>
      <rPr>
        <sz val="7"/>
        <color rgb="FF7030A0"/>
        <rFont val="Arial"/>
        <family val="2"/>
      </rPr>
      <t xml:space="preserve">
</t>
    </r>
    <r>
      <rPr>
        <b/>
        <sz val="7"/>
        <color rgb="FF7030A0"/>
        <rFont val="Arial"/>
        <family val="2"/>
      </rPr>
      <t>6</t>
    </r>
    <r>
      <rPr>
        <b/>
        <sz val="7"/>
        <rFont val="Arial"/>
        <family val="2"/>
      </rPr>
      <t>. Gestión de biblioteca:</t>
    </r>
    <r>
      <rPr>
        <sz val="7"/>
        <rFont val="Arial"/>
        <family val="2"/>
      </rPr>
      <t xml:space="preserve">
• Caracterización de proceso de biblioteca GB (V8)</t>
    </r>
    <r>
      <rPr>
        <sz val="7"/>
        <color rgb="FF7030A0"/>
        <rFont val="Arial"/>
        <family val="2"/>
      </rPr>
      <t xml:space="preserve">
</t>
    </r>
    <r>
      <rPr>
        <b/>
        <sz val="7"/>
        <color rgb="FF7030A0"/>
        <rFont val="Arial"/>
        <family val="2"/>
      </rPr>
      <t>7</t>
    </r>
    <r>
      <rPr>
        <b/>
        <sz val="7"/>
        <rFont val="Arial"/>
        <family val="2"/>
      </rPr>
      <t>. Gestión Documental:</t>
    </r>
    <r>
      <rPr>
        <sz val="7"/>
        <rFont val="Arial"/>
        <family val="2"/>
      </rPr>
      <t xml:space="preserve">
*  Caracterización de proceso GDO (V4)</t>
    </r>
    <r>
      <rPr>
        <sz val="7"/>
        <color rgb="FF7030A0"/>
        <rFont val="Arial"/>
        <family val="2"/>
      </rPr>
      <t xml:space="preserve">
</t>
    </r>
    <r>
      <rPr>
        <b/>
        <sz val="7"/>
        <color rgb="FF7030A0"/>
        <rFont val="Arial"/>
        <family val="2"/>
      </rPr>
      <t>8</t>
    </r>
    <r>
      <rPr>
        <b/>
        <sz val="7"/>
        <rFont val="Arial"/>
        <family val="2"/>
      </rPr>
      <t>. Gestión Financiera:</t>
    </r>
    <r>
      <rPr>
        <sz val="7"/>
        <rFont val="Arial"/>
        <family val="2"/>
      </rPr>
      <t xml:space="preserve">
•  Formato para determinación del punto de equilibrio
*  Caracterización de proceso GF (V8)
</t>
    </r>
    <r>
      <rPr>
        <b/>
        <sz val="7"/>
        <rFont val="Arial"/>
        <family val="2"/>
      </rPr>
      <t/>
    </r>
  </si>
  <si>
    <r>
      <t xml:space="preserve">Durante el primer semestre del año 2023,  se hizo la actualización anual de la herramienta de comunicaciones con cada uno de los líderes de proceso, donde se socializan los procesos al personal académico - administrativo y comunidad en general, a cada uno de los procesos se les agregó por sugerencia de la Contratista en comunicaciones lo siguiente:
* </t>
    </r>
    <r>
      <rPr>
        <b/>
        <sz val="12"/>
        <color rgb="FFFF0000"/>
        <rFont val="Arial"/>
        <family val="2"/>
      </rPr>
      <t>QUE</t>
    </r>
    <r>
      <rPr>
        <sz val="12"/>
        <rFont val="Arial"/>
        <family val="2"/>
      </rPr>
      <t xml:space="preserve"> Se comunica
*  </t>
    </r>
    <r>
      <rPr>
        <b/>
        <sz val="12"/>
        <color rgb="FFFF0000"/>
        <rFont val="Arial"/>
        <family val="2"/>
      </rPr>
      <t>COMO Y DONDE:</t>
    </r>
    <r>
      <rPr>
        <sz val="12"/>
        <rFont val="Arial"/>
        <family val="2"/>
      </rPr>
      <t xml:space="preserve">  Canales de comunicación utilizado (Correo electrónico, afiches, pág Web, socializaciones, redes sociales, entre otros) 
* </t>
    </r>
    <r>
      <rPr>
        <b/>
        <sz val="12"/>
        <color rgb="FFFF0000"/>
        <rFont val="Arial"/>
        <family val="2"/>
      </rPr>
      <t xml:space="preserve"> A QUIÉN</t>
    </r>
    <r>
      <rPr>
        <sz val="12"/>
        <rFont val="Arial"/>
        <family val="2"/>
      </rPr>
      <t xml:space="preserve"> va dirigido (Grupo focal) 
*  </t>
    </r>
    <r>
      <rPr>
        <b/>
        <sz val="12"/>
        <color rgb="FFFF0000"/>
        <rFont val="Arial"/>
        <family val="2"/>
      </rPr>
      <t>CUANDO</t>
    </r>
    <r>
      <rPr>
        <sz val="12"/>
        <rFont val="Arial"/>
        <family val="2"/>
      </rPr>
      <t xml:space="preserve">: Periodicidad (Diario,semanal, quincenal, mensual, trimestral, semesanual) 
*  </t>
    </r>
    <r>
      <rPr>
        <b/>
        <sz val="12"/>
        <color rgb="FFFF0000"/>
        <rFont val="Arial"/>
        <family val="2"/>
      </rPr>
      <t>PARA QUÉ (Fidelización, promoción, posicionamiento, notoriedad, mantener,aumento stake holders, cumplimiento de la funcion  y seguimiento)</t>
    </r>
    <r>
      <rPr>
        <sz val="12"/>
        <rFont val="Arial"/>
        <family val="2"/>
      </rPr>
      <t xml:space="preserve">
Dicha herramienta sirvió como insumo para alimentar el plan de comunicación institucional y el  Plan Estratégico de Comunicaciones Unilibre Pereira 2023,  que es liderado y competencia al área de mercadeo y comunicaciones.  Actualmente se tiene disponible en el punto de consulta seccional en el link:  http://www.unilibrepereira.edu.co/ftp/calidad/?dir=PUNTO_DE_CONSULTA_SECCIONAL/INFOR_ADICIONAL/GESTION%20DE%20LA%20COMUNICACION</t>
    </r>
  </si>
  <si>
    <t>De acuerdo a la auditoria externa de recertificación que se realizó en el segundo semestre de 2022, se obtuvo la recertificación con el el  100% de las Facultades en todo el país como nuevo alcance del SGC, por lo anterior se ajustó el alcance del SGC, la política y objetivos de calidad y fue aprobado por la  por la H. Consiliatura.</t>
  </si>
  <si>
    <t>Realizar  las auditorías internas y externas para verificar el cumplimiento de normatividad y satisfacción del cliente.</t>
  </si>
  <si>
    <t>No. de procesos auditados en la seccional / Total  auditorias programadas en el plan seccional</t>
  </si>
  <si>
    <t xml:space="preserve">No. de procesos auditados en la seccional </t>
  </si>
  <si>
    <t>Total  auditorias programadas en el plan seccional</t>
  </si>
  <si>
    <t>No. de acciones eficazmente cerradas / Total  acciones proyectadas o a implementar</t>
  </si>
  <si>
    <r>
      <t xml:space="preserve">Total cambios </t>
    </r>
    <r>
      <rPr>
        <b/>
        <sz val="14"/>
        <color rgb="FFFF0000"/>
        <rFont val="Arial"/>
        <family val="2"/>
      </rPr>
      <t xml:space="preserve"> Identificados </t>
    </r>
    <r>
      <rPr>
        <b/>
        <sz val="14"/>
        <rFont val="Arial"/>
        <family val="2"/>
      </rPr>
      <t>en la institución</t>
    </r>
  </si>
  <si>
    <r>
      <t xml:space="preserve"># de Acciones implementadas eficazmente en la Gestión del </t>
    </r>
    <r>
      <rPr>
        <sz val="14"/>
        <color rgb="FFFF0000"/>
        <rFont val="Arial"/>
        <family val="2"/>
      </rPr>
      <t>cambio</t>
    </r>
  </si>
  <si>
    <t>Seguimiento a la Medición de indicadores de proceso y de acuerdos de servicio con sus  análisis de resultados</t>
  </si>
  <si>
    <t>Total indicadores medidos en cada uno de los procesos al primer semestre 2023</t>
  </si>
  <si>
    <t>Total de indicadores estándar mensuales, trimestrales y semestrales al primer semestre</t>
  </si>
  <si>
    <t xml:space="preserve">Durante el primer semestre del año 2023, a través de las herramientas que ofrece la Seccional, 1.464 usuarios calificaron  el servicio brindado por los procesos, con un porcentaje de satisfacción del 92,71%. se tienen herramientas para calificación como página web, adviser  y mesa de ayuda, la herramienta más utilizada por los usuarios es la página web y la mesa de ayuda  para el proceso e Gestión de informática y en servicios generales la calificación de servicio se realiza a través del formato de solicitud de servicio de mantenimiento </t>
  </si>
  <si>
    <t>sumatoria de calificacciones de servicios (Buenas y excelentes)</t>
  </si>
  <si>
    <t>Total de calificaciones presentadas por los usuarios.</t>
  </si>
  <si>
    <t>% de satisfacción</t>
  </si>
  <si>
    <t>Seguimiento, control y medición a las calificaciones del servicio y servicios no conformes</t>
  </si>
  <si>
    <t>92,71%</t>
  </si>
  <si>
    <t>Desde el mes de junio se está aplicando la encuesta de satisfacción a nivel nacional, al personal administrativo y docente, para el segundo semestre del año se aplicará a estudiantes.</t>
  </si>
  <si>
    <t>N/A</t>
  </si>
  <si>
    <r>
      <rPr>
        <b/>
        <sz val="12"/>
        <rFont val="Arial"/>
        <family val="2"/>
      </rPr>
      <t xml:space="preserve">GESTIÓN DE ADMISIONES Y REGISTROS:  </t>
    </r>
    <r>
      <rPr>
        <sz val="12"/>
        <rFont val="Arial"/>
        <family val="2"/>
      </rPr>
      <t xml:space="preserve">
</t>
    </r>
    <r>
      <rPr>
        <sz val="8"/>
        <rFont val="Arial"/>
        <family val="2"/>
      </rPr>
      <t>* Solicitud de información sí para el próximo 23 de enero es posible adicionar las electivas IV y V o si la universidad va a ofertas dichas materias o si fueron reemplazadas por otras.
*  Solicitud de certificación terminación de materias
* Requerimiento de aceptación cedula de ciudadanía digital policarbonato que es una sola cara
* Solicitud de certificado de notas con promedio del pregrado
** Problema con Certificados de Notas - Ing. Civil</t>
    </r>
    <r>
      <rPr>
        <sz val="12"/>
        <rFont val="Arial"/>
        <family val="2"/>
      </rPr>
      <t xml:space="preserve">
</t>
    </r>
    <r>
      <rPr>
        <b/>
        <sz val="12"/>
        <rFont val="Arial"/>
        <family val="2"/>
      </rPr>
      <t>GESTIÓN DE INFORMÁTICA:</t>
    </r>
    <r>
      <rPr>
        <sz val="12"/>
        <rFont val="Arial"/>
        <family val="2"/>
      </rPr>
      <t xml:space="preserve">
</t>
    </r>
    <r>
      <rPr>
        <sz val="8"/>
        <rFont val="Arial"/>
        <family val="2"/>
      </rPr>
      <t>* Falta de soporte técnico acceso a correos
* Solicitud de información para ingreso al correo
* Solicitud respuesta fallas en el correo institucional</t>
    </r>
    <r>
      <rPr>
        <sz val="12"/>
        <rFont val="Arial"/>
        <family val="2"/>
      </rPr>
      <t xml:space="preserve">
</t>
    </r>
    <r>
      <rPr>
        <b/>
        <sz val="12"/>
        <rFont val="Arial"/>
        <family val="2"/>
      </rPr>
      <t>DIRECCIÓN ESTRATÉGICA</t>
    </r>
    <r>
      <rPr>
        <sz val="12"/>
        <rFont val="Arial"/>
        <family val="2"/>
      </rPr>
      <t xml:space="preserve">
</t>
    </r>
    <r>
      <rPr>
        <sz val="8"/>
        <rFont val="Arial"/>
        <family val="2"/>
      </rPr>
      <t>*  Inconformidad proceso electoral egresados
*  Inconformidad en la elección de consejo directivo 
*  Falta de atención al adulto mayor proceso de elecciones
*  D.P. Solicitud a Consejo Directivo de devolución de valor matrícula académica de la estudiante XIMENA VANEGAS BETANCUR - Facultad de Derecho</t>
    </r>
    <r>
      <rPr>
        <sz val="12"/>
        <rFont val="Arial"/>
        <family val="2"/>
      </rPr>
      <t xml:space="preserve">
</t>
    </r>
    <r>
      <rPr>
        <b/>
        <sz val="12"/>
        <rFont val="Arial"/>
        <family val="2"/>
      </rPr>
      <t>PROYECCIÓN SOCIAL - Consultorio Jurídico y Centro de Conciliación</t>
    </r>
    <r>
      <rPr>
        <sz val="12"/>
        <rFont val="Arial"/>
        <family val="2"/>
      </rPr>
      <t xml:space="preserve">
</t>
    </r>
    <r>
      <rPr>
        <sz val="8"/>
        <rFont val="Arial"/>
        <family val="2"/>
      </rPr>
      <t xml:space="preserve">* Consultorio Jurídico y centro de conciliación: Revisión caso consultorio y generar mayor credibilidad
* D. P: Solicitud certificado de monitora del Centro de Investigaciones Sociojurídicas 
* Solicitud de convenio para prácticas
</t>
    </r>
    <r>
      <rPr>
        <b/>
        <sz val="12"/>
        <rFont val="Arial"/>
        <family val="2"/>
      </rPr>
      <t xml:space="preserve">
DOCENCIA</t>
    </r>
    <r>
      <rPr>
        <sz val="12"/>
        <rFont val="Arial"/>
        <family val="2"/>
      </rPr>
      <t xml:space="preserve">
</t>
    </r>
    <r>
      <rPr>
        <sz val="9"/>
        <rFont val="Arial"/>
        <family val="2"/>
      </rPr>
      <t>*</t>
    </r>
    <r>
      <rPr>
        <b/>
        <sz val="9"/>
        <rFont val="Arial"/>
        <family val="2"/>
      </rPr>
      <t xml:space="preserve">  Secretaría Académica de Derecho</t>
    </r>
    <r>
      <rPr>
        <sz val="9"/>
        <rFont val="Arial"/>
        <family val="2"/>
      </rPr>
      <t xml:space="preserve">:
- Cancelación matricula </t>
    </r>
    <r>
      <rPr>
        <sz val="12"/>
        <rFont val="Arial"/>
        <family val="2"/>
      </rPr>
      <t xml:space="preserve">
</t>
    </r>
    <r>
      <rPr>
        <b/>
        <sz val="12"/>
        <rFont val="Arial"/>
        <family val="2"/>
      </rPr>
      <t xml:space="preserve">Derecho:  </t>
    </r>
    <r>
      <rPr>
        <sz val="12"/>
        <rFont val="Arial"/>
        <family val="2"/>
      </rPr>
      <t xml:space="preserve">
</t>
    </r>
    <r>
      <rPr>
        <sz val="8"/>
        <rFont val="Arial"/>
        <family val="2"/>
      </rPr>
      <t>* Inconformidad con el programa de Trabajo Social
* No respuesta a inicio de especialización en responsabilidad medica</t>
    </r>
  </si>
  <si>
    <r>
      <rPr>
        <b/>
        <sz val="12"/>
        <rFont val="Arial"/>
        <family val="2"/>
      </rPr>
      <t>GESTIÓN DE SERVICIOS GENERALES</t>
    </r>
    <r>
      <rPr>
        <sz val="12"/>
        <rFont val="Arial"/>
        <family val="2"/>
      </rPr>
      <t xml:space="preserve">
</t>
    </r>
    <r>
      <rPr>
        <sz val="8"/>
        <rFont val="Arial"/>
        <family val="2"/>
      </rPr>
      <t>• El aire acondicionado de Biblioteca de Belmonte se encuentra descompuesto - Estudiante de Ing. Civil
• Aire acondicionado de biblioteca no funciona-  Estudiante de Ing. Civil
• Ventiladores salones 101 y 102 - Estudiante de Ingeniería civil
• Ventiladores salones 101 y 102 - Estudiante de Ingeniería civil
*  Ventiladores salones 101 y 102  del bloque C tienen ventiladores viejos, dañados, ruidosos 
*  Falla aire acondicionado salón 301 de Posgrados:  Esp. Alta Gerencia
* Daño aire acondicionado salón 301 de posgrados
* Solicitud de Pavimentación parqueadero posgrados
* Riesgo por falta de Mantenimiento cancha fútbol
* Riesgo por falta de Mantenimiento cancha fútbol
* Verificar que los ejecutores de la Cancha de fútbol cumplan a cabalidad</t>
    </r>
    <r>
      <rPr>
        <sz val="12"/>
        <rFont val="Arial"/>
        <family val="2"/>
      </rPr>
      <t xml:space="preserve">
</t>
    </r>
    <r>
      <rPr>
        <b/>
        <sz val="12"/>
        <rFont val="Arial"/>
        <family val="2"/>
      </rPr>
      <t>BIENESTAR UNIVERSITARIO</t>
    </r>
    <r>
      <rPr>
        <sz val="12"/>
        <rFont val="Arial"/>
        <family val="2"/>
      </rPr>
      <t xml:space="preserve">
</t>
    </r>
    <r>
      <rPr>
        <sz val="8"/>
        <rFont val="Arial"/>
        <family val="2"/>
      </rPr>
      <t>*  Solicitud clases de música en la sede centro
* Reclamo en el area de baloncesto
* Préstamo de cancha y patrocinio a equipo de egresados  unilibre</t>
    </r>
  </si>
  <si>
    <t>Desde Gestión Humana se realizó la actualización e implementación  2023 del plan de estímulos , para administrativos y docentes</t>
  </si>
  <si>
    <t>Durante el primer semestre del año, se realizaron 9 inducciones y reinducciones desde el SGC sobre:  
1. Gestión del riesgo 
2. Gestión del cambio 
3. Gestión de la comunicación 
4. Medición de Indicadores
5. Registro de listas de verificación y realización de auditorias  a Auditores internos
6. Oportunidades de mejora a los líderes de proceso de acuerdo a hallazgos y observaciones
7. Presentaciones para la Revisión gerencial
8. Rutas de acceso al kawak
9. Rutas de acceso al punto de consulta seccional
Dichos acompañamientos se realizan a presenciales o por microsoft teams.</t>
  </si>
  <si>
    <r>
      <t>Acompañamiento a los procesos</t>
    </r>
    <r>
      <rPr>
        <sz val="12"/>
        <color rgb="FFFF0000"/>
        <rFont val="Arial"/>
        <family val="2"/>
      </rPr>
      <t xml:space="preserve"> para identificar las oportunidades de mejora que generen impacto en el proceso o en la institución</t>
    </r>
  </si>
  <si>
    <r>
      <t xml:space="preserve">Recertificación del Sistema con </t>
    </r>
    <r>
      <rPr>
        <sz val="12"/>
        <color rgb="FFFF0000"/>
        <rFont val="Arial"/>
        <family val="2"/>
      </rPr>
      <t>el 100% de las Facultades</t>
    </r>
    <r>
      <rPr>
        <sz val="12"/>
        <rFont val="Arial"/>
        <family val="2"/>
      </rPr>
      <t xml:space="preserve"> y </t>
    </r>
    <r>
      <rPr>
        <sz val="12"/>
        <color rgb="FFFF0000"/>
        <rFont val="Arial"/>
        <family val="2"/>
      </rPr>
      <t>mantenimiento del SGC.</t>
    </r>
  </si>
  <si>
    <t>No. De oportunidades de mejora implementadas por los procesos</t>
  </si>
  <si>
    <t>Total oportunidades de mejora Identificadas en la seccional</t>
  </si>
  <si>
    <t xml:space="preserve">Total de No Conformidades  por auditoria externa solucionadas eficazmente </t>
  </si>
  <si>
    <t># de hallazgos encontrados</t>
  </si>
  <si>
    <t>Se  realizará visita de auditoria externa  de calidad SGS de Colombia durante  los días 31 de julio, 01 y 02 de agosto de 2023 en las seccionales de Bogotá, Socorro y Cúcuta,  y  de acuerdo a resultados  se revisará con los líderes de proceso que presenten hallazgos y/o observaciones para verificar si aplican en la Seccional y de ser así, se formularán e implementarán las acciones correspondientes.</t>
  </si>
  <si>
    <t xml:space="preserve">Se realizó la reunión de revisión gerencial el 23 de marzo de 2023, donde se analizaron los períodos 2022-1 y 2022 -2.  La eficacia del SGC en la Seccional Pereira durante el año 2022 fue del 90,67%,  El cumplimiento de los objetivos de calidad para el año 2022 fue en promedio del 92,00% (2022-1: 91,72%  y para el segundo semestre de 2022 se logró un resultado del 92,70%) ;  la ponderación que se dio para el primer objetivo de calidad  fue de 60% para encuesta (81,00% de cumplimiento), 20% quejas (2022-1: 100%  y 2022-2 100%%)  y 20% para calificaciones del servicio (2022-1: 97,28%  y 2022-2:  96,94%).  Para el objetivo 2 de acuerdos de servicio, la ponderación fue del 30% (2022-1: 88,89%  y 2022-2 96,94%) y el objetivo 3 indicadores de eficacia la ponderación fue del 30% (2022-1: 93,57%  y 2022-2: 94,83%). </t>
  </si>
  <si>
    <t>Total oportunidades de mejora formuladas en la seccional</t>
  </si>
  <si>
    <t>No. De oportunidades de mejora identificadas en los procesos para la Revisión Gerencial</t>
  </si>
  <si>
    <t>Durante el primer semestre del año 2023, se llevaron  a cabo 3  cronogramas de acompañamiento para la realización de tareas pendientes  y seguimientos correspondientes:
1. Seguimientos a:  Acciones correctivas por auditorias internas y externas, oportunidades de mejora de la revisión gerencial anterior, por resultado de encuesta, Gestión de cambios , Gestión de riesgos.
2. Verificación de medición de indicadores 2022 
3. Acciones de mejora 2023 que se estén haciendo o se harán para la revisión gerencial que se realizará en el primer trimestre de 2023
4. Registro de cambios 2023  en el kawak y seguimiento a cumplimiento a la ejecución de actividades de los cambios 2022
5. Registro de riesgos 2023 por el kawak, y seguimiento a cumplimiento  al cierre de oportunidades de mejora para mitigar los riesgos 2022
6. Seguimiento a PQRS 2022 - 2023
7.  Servicios no conformes 2022
8. Diligenciar cuadro de evaluación proveedores 2022
9. Gestión de la comunicación: Actualización de la herramienta de comunicaciones
10. Seguimiento a comités 2022 - 2023
Adicional a lo anterior se ejecutaron dos cronogramas,  uno con auditores para la elaboración de las listas de chequeo y otro con los lideres de proceso y equipos de trabajo para hacer los alistamientos correspodientes para la visita de auditoria interna en cada una de las áreas</t>
  </si>
  <si>
    <r>
      <rPr>
        <b/>
        <sz val="10"/>
        <rFont val="Arial"/>
        <family val="2"/>
      </rPr>
      <t>Año 2023:</t>
    </r>
    <r>
      <rPr>
        <sz val="10"/>
        <rFont val="Arial"/>
        <family val="2"/>
      </rPr>
      <t xml:space="preserve">  En el primer semestre del año (del 15  al 29 de mayo de 2023) se auditaron los 16 procesos inmersos en el Sistema de Gestión de Calidad (19 áreas teniendo en cuenta cada Facultad), a través de auditorias presenciales y solo Gestión Financiera fue auditada de manera remota  por el Ingeniero Federico García de la Seccional Cali,.  Para la ejecución de las auditorías se contó con 17 auditores activos asignados a los diferentes procesos:    
1. Jaime Alonso Vélez Mazo
2. Beatriz Elena Duran Gómez 
3. Luis Hernando López Peñarete
4. Juan Manuel Cárdenas Restrepo 
5. Luisa Fernanda Hurtado Castrillón
6. Carlos Andrés Mejía Vergara
7. Martha Beatriz Farfán Orozco
8. Gloria Amparo Sánchez Maldonado
9. Jaime Eduardo Uricoechea Bedoya
10. Jorge Enrique Ramírez Rincón
11. Ángela María Arias Toro
12. Claudia Liliana Piedrahita Castaño
13. Federico García López (Seccional Cali)
14. German Bedoya Cardona
15. Endna García Hernández
16. Diana Arango Isaza 
17.  Leidy Johana Chiquito Becerra
Los resultados fueron: 3 hallazgos o no conformidades (NC) y 18 observaciones (OBS) u oportunidades de mejora,  por lo cual  se está trabajando con los líderes de proceso y equipos de trabajo en la formulación de  acciones  correctivas y oportunidades de mejora. Se identificaron 37 acciones correctivas y/o oportunidades de mejora de las cuales 27 están en proceso y 10 cerradas equivalente al 27% de ejecución.
Es importante señalar que a nivel nacional se auditó la norma NTC5906 del Ministerio de justicia con fines de certificación para el Centro de Conciliación del Consultorio Jurídico, a través de 5 procesos:  Proyección social, Gestión de servicios generales, gestión documental, gestión humana y gestión de informática.  Igualmente se auditó la norma 14001:2018 de gestión ambiental en 5 procesos que interactúan directamente con gestión ambiental ( Dirección estratégica, Aseguramiento de la calidad, Docencia – Laboratorios de las Facultades de:  Ingenierías - Ciencias de la Salud Exactas y Naturales, Gestión Humana, Gestión de adquisiciones y suministros. No se auditó en Gestión financiera ni Bienestar Universitario, Servicios Generales, )
</t>
    </r>
  </si>
  <si>
    <r>
      <t xml:space="preserve">Durante el año 2023 se identificaron 82 oportunidades de mejora en los procesos involucrados en el SGC, distribuídos por proceso, de las cuales se han implementado 25, equivalente al 30,49%: 
</t>
    </r>
    <r>
      <rPr>
        <sz val="7"/>
        <rFont val="Arial"/>
        <family val="2"/>
      </rPr>
      <t>ASEGURAMIENTO DE LA CALIDAD (AC):  9
DIRECCIÓN ESTRATÉGICA (DE): 2
GESTIÓN DE BIBLIOTECA (GB): 2
GESTIÓN DE AUDITORÍA INTERNA (GC): 1
GESTIÓN FINANCIERA (GF): 1
GESTIÓN DE ADMISIONES Y REGISTROS (GR): 7
GESTIÓN DE ADQUISICIONES Y SUMINISTROS (GA): 1
GESTIÓN DE INFORMÁTICA (GI): 4
GESTIÓN HUMANA (GH): 4
BIENESTAR UNIVERSITARIO (BU): 6
GESTIÓN DE SERVICIOS GENERALES (GS): 2
GESTIÓN DOCUMENTAL (GDO): 1
DOCENCIA (DOC): 27</t>
    </r>
    <r>
      <rPr>
        <sz val="8"/>
        <rFont val="Arial"/>
        <family val="2"/>
      </rPr>
      <t xml:space="preserve">
</t>
    </r>
    <r>
      <rPr>
        <sz val="7"/>
        <rFont val="Arial"/>
        <family val="2"/>
      </rPr>
      <t>INVESTIGACIÓN (INV): 5
PROYECCIÓN SOCIAL (PS): 7
INTERNACIONALIZACIÓN (INT): 3</t>
    </r>
  </si>
  <si>
    <r>
      <rPr>
        <b/>
        <sz val="16"/>
        <rFont val="Arial"/>
        <family val="2"/>
      </rPr>
      <t xml:space="preserve">Quejas Cerradas:  </t>
    </r>
    <r>
      <rPr>
        <sz val="12"/>
        <rFont val="Arial"/>
        <family val="2"/>
      </rPr>
      <t xml:space="preserve">PRIMER SEMESTRE:  Durante el primer semestre de 2023 , a través de la página web de la Universidad (KAWAK), se   presentaron  57 PQRSD en los procesos;  de los cuales 42 fueron   quejas y Derechos de petición,  15  solicitudes y/o peticiones o requerimientos , la gran mayoría  se tramitaron oportunamente por parte de los líderes de proceso, 46 se respondieron en el tiempo establecido equivalente al 80,70% (las 11 que no se respondieron en el tiempo establecido corresponden a los procesos de: Doc. Derecho CPS(2) – INV (5) - GF (2) - GI (1) PS(1)),   56 PQRSD se cerraron  (98,25%), 1 está en proceso (1,82% ) 3 quejas recurrrentes por ventiladores malos en el salón 101 y 102 del bloque C, demoras en la asignación docente para trabajos de grado en Derecho y mantenimiento cancha de fútbol equivalente al 5,45%. . Las Tutelas se responden a través de la Secretaría Seccional y los Derechos de petición los respondieron los líderes de proceso respectivos  y se registran posteriormente en el kawak por cada una de las áreas académicas y administrativas
</t>
    </r>
    <r>
      <rPr>
        <b/>
        <sz val="12"/>
        <rFont val="Arial"/>
        <family val="2"/>
      </rPr>
      <t>INVESTIGACIÓN</t>
    </r>
    <r>
      <rPr>
        <sz val="12"/>
        <rFont val="Arial"/>
        <family val="2"/>
      </rPr>
      <t xml:space="preserve">
</t>
    </r>
    <r>
      <rPr>
        <sz val="8"/>
        <rFont val="Arial"/>
        <family val="2"/>
      </rPr>
      <t xml:space="preserve">*  REABIERTA - Derecho de petición:  Demora en respuesta ante solicitud de Revisión trabajo de grado:  Maestría en D. Administrativo
* Queja por no tener asignación de Docente ni respuesta de articulo publicable para trabajo de grado
* Solicitud de información de la respuesta dada por la revisión de los pares de la investigación - * Proyecto de grado único requisito pendiente para solicitar el grado
* Reclamo sobre Revisión pares artículo de investigación 
* Reclamo sobre Revisión pares artículo de investigación 
* Solicitud aprobación paz y salvo articulo como proyecto de grado
* Solicitud información sobre correcciones del trabajo de grado
* Trabajo de grado
* Retraso en el proceso de grado
*  Nuevo asesor y cambio de formato
* Estado artículo de grado 
* Inconformidad por demora en el proceso de revisión articulo publicable
* Derecho de petición respuesta de pares académicos
 Asignaciones pares para articulo publicable
* Negligencia en el trámite y proceso del artículo de grado en investigaciones de Derecho. 
* Reasignación de asesor y cambio de monografía a articulo publicable.
* Revisión de artículo publicable por parte de la asesora
* Revisión presentación de trabajo de grado
* Inconformidad con evaluación y proceso de artículo investigativo para grado
</t>
    </r>
    <r>
      <rPr>
        <sz val="12"/>
        <rFont val="Arial"/>
        <family val="2"/>
      </rPr>
      <t xml:space="preserve">
</t>
    </r>
    <r>
      <rPr>
        <b/>
        <sz val="12"/>
        <rFont val="Arial"/>
        <family val="2"/>
      </rPr>
      <t xml:space="preserve">GESTIÓN FINANCIERA: </t>
    </r>
    <r>
      <rPr>
        <sz val="12"/>
        <rFont val="Arial"/>
        <family val="2"/>
      </rPr>
      <t xml:space="preserve">
</t>
    </r>
    <r>
      <rPr>
        <sz val="8"/>
        <rFont val="Arial"/>
        <family val="2"/>
      </rPr>
      <t>* Queja por falla de la Universidad para visualizar pago de Preparatorio por transferencia
* Revisión Derecho de Petición enviado por correo electrónico:  Matricula extraordinaria
* Saber qué pasó con el dinero y solicitar reintegro</t>
    </r>
  </si>
  <si>
    <r>
      <rPr>
        <b/>
        <sz val="16"/>
        <rFont val="Arial"/>
        <family val="2"/>
      </rPr>
      <t>Respuesta a quejas dentro del tiempo establecido:</t>
    </r>
    <r>
      <rPr>
        <sz val="12"/>
        <rFont val="Arial"/>
        <family val="2"/>
      </rPr>
      <t xml:space="preserve">
Se cumplió la meta estándar nacional "Responder dentro del tiempo establecido un 80% del total de quejas recibidas en el período", se obtuvo un resultado de 81%  de oportunidad en la respuesta a las PQRSD.  De un Total de 57 PQRSD presentadas en el primer  semestre, 46 de ellas fueron  respondidas  dentro del tiempo establecido.  Las 11 que no se respondieron en el tiempo establecido corresponden a los procesos de: Docencia-Derecho CPS(2) – Investigación(5) - Gestión Financiera (2), Gestión de Informática (1) y  Proyección Social(1))</t>
    </r>
  </si>
  <si>
    <r>
      <rPr>
        <b/>
        <sz val="16"/>
        <rFont val="Arial"/>
        <family val="2"/>
      </rPr>
      <t>Quejas Recurrentes</t>
    </r>
    <r>
      <rPr>
        <sz val="12"/>
        <rFont val="Arial"/>
        <family val="2"/>
      </rPr>
      <t>:  Se cumplió la meta estándar nacional "Máximo que el 20% de las quejas del semestre sean recurrentes.". Durante el primer semestre de 2023,  de un total de 57 PQRSD, se presentaron 3 recurrentes, equivalente al 5%, por las siguientes razones:  
1. Ventiladores malos en el salón 101 y 102 del bloque C, 
2. Demoras en la asignación docente para trabajos de grado en Derecho  
3. Mantenimiento cancha de fútbol</t>
    </r>
  </si>
  <si>
    <t xml:space="preserve"># de oportunidades de mejora para mitigar los riesgos implementadas eficazmente </t>
  </si>
  <si>
    <t>Total  oportunidades de mejora para mitigar los riesgos formuladas en la Seccional</t>
  </si>
  <si>
    <t>Total  Riesgos identificados en todos los procesos</t>
  </si>
  <si>
    <t xml:space="preserve">Brindar apoyo a los procesos para registrar  y hacer seguimiento a la ejecución de los Comités institucionales en el sistema de información KAWAK </t>
  </si>
  <si>
    <t>Total comités institucionales Registrados en el SIC</t>
  </si>
  <si>
    <t>Seguimiento a la atención a peticiones, quejas, reclamos y denuncias (PQRSD) generando acciones correctivas o de mejora.</t>
  </si>
  <si>
    <t>En la Seccional  durante el año 2023, se  identificaron  23 riesgos,  se vienen controlando y en proceso 4 riesgos (2019: 1, 2021: 2,  2022: 1) y  33  oportunidades para mitigar o controlar los riesgos:  De tipo estratégico (2), operativo (15), tecnológico (1), Reputacional (3), Procesos Interno (1), normativo (4), Legal y financiero (1), los cuales se encuentran registrados en el kawak  con un porcentaje de mitigación  durante este primer semestre del año del 50,24% de ejecución.</t>
  </si>
  <si>
    <r>
      <rPr>
        <b/>
        <sz val="10"/>
        <rFont val="Arial"/>
        <family val="2"/>
      </rPr>
      <t>Año 2023:</t>
    </r>
    <r>
      <rPr>
        <sz val="10"/>
        <rFont val="Arial"/>
        <family val="2"/>
      </rPr>
      <t xml:space="preserve"> Se identificaron 73 cambios en los procesos de tipo:  Normativo: 17 -  Procesos y/o Métodos de Trabajo.: 25 - Tecnológico: 11 - Recurso Humano: 3 - Infraestructura, instalaciones y equipos: 7. Cambio en los servicios:10. .   De los anteriores cambios se formularon 219 actividades en el plan de implementación de cambios, de las cuales 127 actividades se han implementado equivalente al 57,99%.</t>
    </r>
  </si>
  <si>
    <r>
      <t xml:space="preserve">Total  </t>
    </r>
    <r>
      <rPr>
        <sz val="14"/>
        <color rgb="FFFF0000"/>
        <rFont val="Arial"/>
        <family val="2"/>
      </rPr>
      <t>riesgos</t>
    </r>
    <r>
      <rPr>
        <sz val="14"/>
        <color theme="1"/>
        <rFont val="Arial"/>
        <family val="2"/>
      </rPr>
      <t xml:space="preserve"> proyectados en la Seccional</t>
    </r>
  </si>
  <si>
    <r>
      <rPr>
        <sz val="12"/>
        <rFont val="Arial"/>
        <family val="2"/>
      </rPr>
      <t>Durante el primer semestre del año 2023, se registraron los seguimiento a 24 comités institucionales de un total de 36 equivalente al 67%</t>
    </r>
    <r>
      <rPr>
        <b/>
        <sz val="12"/>
        <rFont val="Arial"/>
        <family val="2"/>
      </rPr>
      <t xml:space="preserve">
Comités institucionales con seguimiento a 2023-1</t>
    </r>
    <r>
      <rPr>
        <sz val="10"/>
        <rFont val="Arial"/>
        <family val="2"/>
      </rPr>
      <t xml:space="preserve">
</t>
    </r>
    <r>
      <rPr>
        <sz val="7"/>
        <rFont val="Arial"/>
        <family val="2"/>
      </rPr>
      <t xml:space="preserve">1. ID 6310: Comité Carrera Docente
2. ID20975: Comité Asesor del Consultorio Jurídico
3. ID20973: Comité Asesor del Centro de Conciliación
4. ID 6117: Comité de Compras
5. ID 7417 : Comité de Unidad Académica
6. ID 7431: Comité  Académico de Posgrados 
7. ID 7436: Comités de Investigación Facultades
8. ID 7438 Comité de Evaluación y Selección Docente
9. ID 38575: Comité de Incremento de  Matrículas
10. ID59472  Comité Seccional Electoral
11. ID 21395:  Consejo Académico Seccional
12. ID 21399 Consejo de Investigación Seccional
13. ID 21396 Consejo Directivo Seccional
14. ID 13758: Comité de Bienestar 
15. ID 2687: Revisión Gerencial Seccional
16. ID 5791: Comité Seccional de Archivo
17. ID18477: Comité seccional de biblioteca
18. ID20864 : Comité grupo administrativo de gestión ambiental y sanitaria (GAGAS)
19. ID20791: Comité de convivencia laboral (COCOLA)
20. ID20790: Comité paritario de seguridad y salud en el trabajo (COPASST)
21. ID19552: Comité Técnico de Proyección Social y Educación Continuada de Facultad
22. ID19550: Comité Técnico Seccional de Proyección Social y Educación Continuada
23. ID33426: Comité Seccional de Prácticas- CEIDEUL
24. ID37655: Comité de Emprendimiento Seccional - CEIDEUL
</t>
    </r>
    <r>
      <rPr>
        <sz val="10"/>
        <rFont val="Arial"/>
        <family val="2"/>
      </rPr>
      <t xml:space="preserve">
</t>
    </r>
    <r>
      <rPr>
        <b/>
        <sz val="11"/>
        <rFont val="Arial"/>
        <family val="2"/>
      </rPr>
      <t>Comités institucionales pendientes por registrar el  seguimiento a 2023-1</t>
    </r>
    <r>
      <rPr>
        <sz val="10"/>
        <rFont val="Arial"/>
        <family val="2"/>
      </rPr>
      <t xml:space="preserve">
</t>
    </r>
    <r>
      <rPr>
        <sz val="7"/>
        <rFont val="Arial"/>
        <family val="2"/>
      </rPr>
      <t>1. ID 6144 Comité de Autoevaluacion con fines de acreditación por facultad
2. ID 36747 Comité de Currículo de  Programa
3. ID33148: Comité de Seguimiento a egresados
4. ID 20432: Comité de calidad y de seguridad del paciente del área de salud de la seccional pereira
5. ID6623: Comité Técnico PIDI
6. ID 6624: Comité de Seguimiento PIDI
7. ID 7420 : Comité de Unidad Académica Facultad de Derecho CPS
8. ID 7427: Comité  Académico de Posgrados Facultad de Derecho CPS
9. ID 7435: Comités de Investigación Facultad de Derecho CPS
10. ID 7437 Comité de Evaluación y Selección Docente Facultad de Derecho CPS
11. ID7342: Comité Seccional de Acreditación
12. ID 37120 Comité de becas</t>
    </r>
  </si>
  <si>
    <t>A nivel nacional se tienen  118 indicadores, distribuidos así: 
Mensuales:  29  (pendientes por medir 19 de Gestión Ambiental y 1 de Gestión Documental)
Trimestrales:  4 
Semestrales:  52  (pendientes por medir 3)
Anuales:  33
De un total de 85 indicadores estándar  medibles para el primer semestre de 2023, se tienen resultados de 62 indicadores con análisis de causas equivalente al 73%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</si>
</sst>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 #,##0.00_-;\-&quot;$&quot;\ * #,##0.00_-;_-&quot;$&quot;\ * &quot;-&quot;??_-;_-@_-"/>
  </numFmts>
  <fonts count="35" x14ac:knownFonts="1">
    <font>
      <sz val="12"/>
      <color theme="1"/>
      <name val="Arial"/>
      <family val="2"/>
    </font>
    <font>
      <sz val="12"/>
      <color theme="1"/>
      <name val="Arial"/>
      <family val="2"/>
    </font>
    <font>
      <b/>
      <sz val="12"/>
      <color theme="0"/>
      <name val="Arial"/>
      <family val="2"/>
    </font>
    <font>
      <b/>
      <sz val="12"/>
      <color theme="1"/>
      <name val="Arial"/>
      <family val="2"/>
    </font>
    <font>
      <u/>
      <sz val="12"/>
      <color theme="10"/>
      <name val="Arial"/>
      <family val="2"/>
    </font>
    <font>
      <b/>
      <sz val="18"/>
      <color theme="0"/>
      <name val="Arial"/>
      <family val="2"/>
    </font>
    <font>
      <sz val="12"/>
      <name val="Arial"/>
      <family val="2"/>
    </font>
    <font>
      <b/>
      <sz val="14"/>
      <color theme="0"/>
      <name val="Arial"/>
      <family val="2"/>
    </font>
    <font>
      <sz val="10"/>
      <name val="Arial"/>
      <family val="2"/>
    </font>
    <font>
      <b/>
      <sz val="14"/>
      <name val="Arial"/>
      <family val="2"/>
    </font>
    <font>
      <sz val="9"/>
      <color theme="1"/>
      <name val="Arial"/>
      <family val="2"/>
    </font>
    <font>
      <sz val="12"/>
      <color rgb="FF00B0F0"/>
      <name val="Arial"/>
      <family val="2"/>
    </font>
    <font>
      <sz val="12"/>
      <color theme="9" tint="-0.249977111117893"/>
      <name val="Arial"/>
      <family val="2"/>
    </font>
    <font>
      <b/>
      <sz val="14"/>
      <color theme="1"/>
      <name val="Arial"/>
      <family val="2"/>
    </font>
    <font>
      <sz val="14"/>
      <color theme="1"/>
      <name val="Arial"/>
      <family val="2"/>
    </font>
    <font>
      <sz val="10"/>
      <color theme="1"/>
      <name val="Arial"/>
      <family val="2"/>
    </font>
    <font>
      <b/>
      <sz val="7"/>
      <color theme="1"/>
      <name val="Arial"/>
      <family val="2"/>
    </font>
    <font>
      <sz val="7"/>
      <color theme="1"/>
      <name val="Arial"/>
      <family val="2"/>
    </font>
    <font>
      <b/>
      <sz val="7"/>
      <name val="Arial"/>
      <family val="2"/>
    </font>
    <font>
      <sz val="7"/>
      <name val="Arial"/>
      <family val="2"/>
    </font>
    <font>
      <b/>
      <sz val="7"/>
      <color rgb="FF7030A0"/>
      <name val="Arial"/>
      <family val="2"/>
    </font>
    <font>
      <sz val="7"/>
      <color rgb="FF7030A0"/>
      <name val="Arial"/>
      <family val="2"/>
    </font>
    <font>
      <b/>
      <sz val="8"/>
      <color theme="1"/>
      <name val="Arial"/>
      <family val="2"/>
    </font>
    <font>
      <b/>
      <sz val="12"/>
      <name val="Arial"/>
      <family val="2"/>
    </font>
    <font>
      <b/>
      <sz val="12"/>
      <color rgb="FFFF0000"/>
      <name val="Arial"/>
      <family val="2"/>
    </font>
    <font>
      <sz val="12"/>
      <color rgb="FFFF0000"/>
      <name val="Arial"/>
      <family val="2"/>
    </font>
    <font>
      <b/>
      <sz val="14"/>
      <color rgb="FFFF0000"/>
      <name val="Arial"/>
      <family val="2"/>
    </font>
    <font>
      <sz val="14"/>
      <color rgb="FFFF0000"/>
      <name val="Arial"/>
      <family val="2"/>
    </font>
    <font>
      <b/>
      <sz val="10"/>
      <name val="Arial"/>
      <family val="2"/>
    </font>
    <font>
      <b/>
      <sz val="11"/>
      <name val="Arial"/>
      <family val="2"/>
    </font>
    <font>
      <b/>
      <sz val="16"/>
      <name val="Arial"/>
      <family val="2"/>
    </font>
    <font>
      <sz val="11"/>
      <name val="Arial"/>
      <family val="2"/>
    </font>
    <font>
      <sz val="9"/>
      <name val="Arial"/>
      <family val="2"/>
    </font>
    <font>
      <sz val="8"/>
      <name val="Arial"/>
      <family val="2"/>
    </font>
    <font>
      <b/>
      <sz val="9"/>
      <name val="Arial"/>
      <family val="2"/>
    </font>
  </fonts>
  <fills count="8">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499984740745262"/>
        <bgColor indexed="64"/>
      </patternFill>
    </fill>
  </fills>
  <borders count="98">
    <border>
      <left/>
      <right/>
      <top/>
      <bottom/>
      <diagonal/>
    </border>
    <border>
      <left style="thin">
        <color rgb="FFC00000"/>
      </left>
      <right style="thin">
        <color rgb="FFC00000"/>
      </right>
      <top style="thin">
        <color rgb="FFC00000"/>
      </top>
      <bottom style="thin">
        <color rgb="FFC00000"/>
      </bottom>
      <diagonal/>
    </border>
    <border>
      <left style="thin">
        <color rgb="FFC00000"/>
      </left>
      <right/>
      <top style="thin">
        <color rgb="FFC00000"/>
      </top>
      <bottom style="thin">
        <color rgb="FFC00000"/>
      </bottom>
      <diagonal/>
    </border>
    <border>
      <left/>
      <right style="thin">
        <color rgb="FFC00000"/>
      </right>
      <top style="thin">
        <color rgb="FFC00000"/>
      </top>
      <bottom style="thin">
        <color rgb="FFC00000"/>
      </bottom>
      <diagonal/>
    </border>
    <border>
      <left style="thin">
        <color rgb="FFC00000"/>
      </left>
      <right/>
      <top/>
      <bottom style="thin">
        <color rgb="FFC00000"/>
      </bottom>
      <diagonal/>
    </border>
    <border>
      <left/>
      <right/>
      <top/>
      <bottom style="thin">
        <color rgb="FFC00000"/>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style="thin">
        <color rgb="FFC00000"/>
      </right>
      <top style="thin">
        <color rgb="FFC00000"/>
      </top>
      <bottom/>
      <diagonal/>
    </border>
    <border>
      <left style="thin">
        <color rgb="FFC00000"/>
      </left>
      <right/>
      <top/>
      <bottom/>
      <diagonal/>
    </border>
    <border>
      <left/>
      <right style="thin">
        <color rgb="FFC00000"/>
      </right>
      <top/>
      <bottom/>
      <diagonal/>
    </border>
    <border>
      <left style="thin">
        <color rgb="FFC00000"/>
      </left>
      <right style="thin">
        <color rgb="FFC00000"/>
      </right>
      <top/>
      <bottom/>
      <diagonal/>
    </border>
    <border>
      <left/>
      <right style="thin">
        <color rgb="FFC00000"/>
      </right>
      <top/>
      <bottom style="thin">
        <color rgb="FFC00000"/>
      </bottom>
      <diagonal/>
    </border>
    <border>
      <left style="thin">
        <color rgb="FFC00000"/>
      </left>
      <right style="thin">
        <color rgb="FFC00000"/>
      </right>
      <top/>
      <bottom style="thin">
        <color rgb="FFC00000"/>
      </bottom>
      <diagonal/>
    </border>
    <border>
      <left/>
      <right/>
      <top style="thin">
        <color rgb="FFC00000"/>
      </top>
      <bottom style="thin">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ck">
        <color rgb="FFC00000"/>
      </left>
      <right style="thick">
        <color rgb="FFC00000"/>
      </right>
      <top style="thick">
        <color rgb="FFC00000"/>
      </top>
      <bottom style="thin">
        <color rgb="FFC00000"/>
      </bottom>
      <diagonal/>
    </border>
    <border>
      <left style="thick">
        <color rgb="FFC00000"/>
      </left>
      <right/>
      <top style="thin">
        <color rgb="FFC00000"/>
      </top>
      <bottom style="thick">
        <color rgb="FFC00000"/>
      </bottom>
      <diagonal/>
    </border>
    <border>
      <left style="thick">
        <color rgb="FFC00000"/>
      </left>
      <right style="thick">
        <color rgb="FFC00000"/>
      </right>
      <top style="thin">
        <color rgb="FFC00000"/>
      </top>
      <bottom style="thick">
        <color rgb="FFC00000"/>
      </bottom>
      <diagonal/>
    </border>
    <border>
      <left style="thick">
        <color rgb="FFC00000"/>
      </left>
      <right style="thick">
        <color rgb="FFC00000"/>
      </right>
      <top style="thick">
        <color rgb="FFC00000"/>
      </top>
      <bottom style="thick">
        <color rgb="FFC00000"/>
      </bottom>
      <diagonal/>
    </border>
    <border>
      <left style="thick">
        <color rgb="FFC00000"/>
      </left>
      <right/>
      <top/>
      <bottom/>
      <diagonal/>
    </border>
    <border>
      <left style="thick">
        <color rgb="FFC00000"/>
      </left>
      <right/>
      <top/>
      <bottom style="thin">
        <color rgb="FFC00000"/>
      </bottom>
      <diagonal/>
    </border>
    <border>
      <left style="thick">
        <color rgb="FFC00000"/>
      </left>
      <right/>
      <top style="thick">
        <color rgb="FFC00000"/>
      </top>
      <bottom/>
      <diagonal/>
    </border>
    <border>
      <left/>
      <right style="thick">
        <color rgb="FFC00000"/>
      </right>
      <top style="thick">
        <color rgb="FFC00000"/>
      </top>
      <bottom/>
      <diagonal/>
    </border>
    <border>
      <left/>
      <right style="thick">
        <color rgb="FFC00000"/>
      </right>
      <top/>
      <bottom/>
      <diagonal/>
    </border>
    <border>
      <left style="thick">
        <color rgb="FFC00000"/>
      </left>
      <right/>
      <top/>
      <bottom style="thick">
        <color rgb="FFC00000"/>
      </bottom>
      <diagonal/>
    </border>
    <border>
      <left/>
      <right/>
      <top style="thick">
        <color rgb="FFC00000"/>
      </top>
      <bottom/>
      <diagonal/>
    </border>
    <border>
      <left style="medium">
        <color rgb="FFC00000"/>
      </left>
      <right/>
      <top/>
      <bottom style="thin">
        <color rgb="FFC00000"/>
      </bottom>
      <diagonal/>
    </border>
    <border>
      <left style="thin">
        <color theme="1"/>
      </left>
      <right style="thin">
        <color theme="1"/>
      </right>
      <top style="thin">
        <color theme="1"/>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thin">
        <color rgb="FFC00000"/>
      </right>
      <top style="medium">
        <color rgb="FFC00000"/>
      </top>
      <bottom style="medium">
        <color rgb="FFC00000"/>
      </bottom>
      <diagonal/>
    </border>
    <border>
      <left style="thin">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bottom style="thin">
        <color rgb="FFC00000"/>
      </bottom>
      <diagonal/>
    </border>
    <border>
      <left style="medium">
        <color rgb="FFC00000"/>
      </left>
      <right/>
      <top style="thick">
        <color rgb="FFC00000"/>
      </top>
      <bottom/>
      <diagonal/>
    </border>
    <border>
      <left/>
      <right style="medium">
        <color rgb="FFC00000"/>
      </right>
      <top style="thick">
        <color rgb="FFC00000"/>
      </top>
      <bottom/>
      <diagonal/>
    </border>
    <border>
      <left style="thin">
        <color theme="1"/>
      </left>
      <right style="medium">
        <color theme="1"/>
      </right>
      <top style="thin">
        <color theme="1"/>
      </top>
      <bottom style="medium">
        <color theme="1"/>
      </bottom>
      <diagonal/>
    </border>
    <border>
      <left style="thin">
        <color theme="1"/>
      </left>
      <right style="medium">
        <color theme="1"/>
      </right>
      <top/>
      <bottom style="medium">
        <color theme="1"/>
      </bottom>
      <diagonal/>
    </border>
    <border>
      <left style="medium">
        <color theme="1"/>
      </left>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theme="1"/>
      </left>
      <right style="medium">
        <color theme="1"/>
      </right>
      <top/>
      <bottom style="thin">
        <color theme="1"/>
      </bottom>
      <diagonal/>
    </border>
    <border>
      <left style="thin">
        <color theme="1"/>
      </left>
      <right style="medium">
        <color theme="1"/>
      </right>
      <top style="thin">
        <color theme="1"/>
      </top>
      <bottom/>
      <diagonal/>
    </border>
    <border>
      <left style="thin">
        <color theme="1"/>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style="thick">
        <color rgb="FFC00000"/>
      </left>
      <right/>
      <top style="thick">
        <color rgb="FFC00000"/>
      </top>
      <bottom style="thin">
        <color rgb="FFC00000"/>
      </bottom>
      <diagonal/>
    </border>
    <border>
      <left style="thick">
        <color rgb="FFC00000"/>
      </left>
      <right/>
      <top style="thin">
        <color rgb="FFC00000"/>
      </top>
      <bottom style="thin">
        <color rgb="FFC00000"/>
      </bottom>
      <diagonal/>
    </border>
    <border>
      <left style="thick">
        <color rgb="FFC00000"/>
      </left>
      <right style="thick">
        <color rgb="FFC00000"/>
      </right>
      <top style="thin">
        <color rgb="FFC00000"/>
      </top>
      <bottom style="thin">
        <color rgb="FFC00000"/>
      </bottom>
      <diagonal/>
    </border>
    <border>
      <left/>
      <right/>
      <top style="thick">
        <color rgb="FFC00000"/>
      </top>
      <bottom style="thin">
        <color rgb="FFC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1"/>
      </left>
      <right style="medium">
        <color indexed="64"/>
      </right>
      <top/>
      <bottom style="medium">
        <color indexed="64"/>
      </bottom>
      <diagonal/>
    </border>
    <border>
      <left style="medium">
        <color theme="1"/>
      </left>
      <right/>
      <top style="thin">
        <color theme="1"/>
      </top>
      <bottom/>
      <diagonal/>
    </border>
    <border>
      <left/>
      <right/>
      <top style="thin">
        <color theme="1"/>
      </top>
      <bottom/>
      <diagonal/>
    </border>
    <border>
      <left/>
      <right style="medium">
        <color theme="1"/>
      </right>
      <top style="thin">
        <color theme="1"/>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8" fillId="0" borderId="0"/>
  </cellStyleXfs>
  <cellXfs count="254">
    <xf numFmtId="0" fontId="0" fillId="0" borderId="0" xfId="0"/>
    <xf numFmtId="0" fontId="0" fillId="2" borderId="0" xfId="0" applyFill="1" applyAlignment="1">
      <alignment wrapText="1"/>
    </xf>
    <xf numFmtId="0" fontId="2" fillId="3" borderId="1"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0" xfId="0" applyFont="1" applyFill="1" applyAlignment="1">
      <alignment horizontal="center" vertical="center" wrapText="1"/>
    </xf>
    <xf numFmtId="0" fontId="0" fillId="0" borderId="0" xfId="0" applyAlignment="1">
      <alignment wrapText="1"/>
    </xf>
    <xf numFmtId="0" fontId="2" fillId="3" borderId="1" xfId="0" applyFont="1" applyFill="1" applyBorder="1" applyAlignment="1">
      <alignment wrapText="1"/>
    </xf>
    <xf numFmtId="0" fontId="2" fillId="3" borderId="1" xfId="0" applyFont="1" applyFill="1" applyBorder="1" applyAlignment="1">
      <alignment horizontal="left" vertical="center" wrapText="1"/>
    </xf>
    <xf numFmtId="0" fontId="2" fillId="3" borderId="0" xfId="0" applyFont="1" applyFill="1" applyAlignment="1">
      <alignment horizontal="center" vertical="center"/>
    </xf>
    <xf numFmtId="0" fontId="2" fillId="3" borderId="1" xfId="0" applyFont="1" applyFill="1" applyBorder="1" applyAlignment="1">
      <alignment horizontal="center" wrapText="1"/>
    </xf>
    <xf numFmtId="0" fontId="0" fillId="2" borderId="0" xfId="0" applyFill="1"/>
    <xf numFmtId="0" fontId="4" fillId="0" borderId="1" xfId="3" applyFill="1" applyBorder="1" applyAlignment="1">
      <alignment horizontal="center" vertical="center"/>
    </xf>
    <xf numFmtId="9" fontId="6" fillId="0" borderId="1" xfId="3" applyNumberFormat="1" applyFont="1" applyFill="1" applyBorder="1" applyAlignment="1">
      <alignment horizontal="center" vertical="center"/>
    </xf>
    <xf numFmtId="9" fontId="6" fillId="0" borderId="1" xfId="3" applyNumberFormat="1" applyFont="1" applyFill="1" applyBorder="1" applyAlignment="1">
      <alignment horizontal="center" vertical="center" wrapText="1"/>
    </xf>
    <xf numFmtId="9" fontId="3" fillId="0" borderId="14" xfId="2" applyFont="1" applyBorder="1" applyAlignment="1">
      <alignment horizontal="center" vertical="center" wrapText="1"/>
    </xf>
    <xf numFmtId="0" fontId="0" fillId="5" borderId="19" xfId="0" applyFill="1" applyBorder="1" applyAlignment="1">
      <alignment wrapText="1"/>
    </xf>
    <xf numFmtId="0" fontId="0" fillId="5" borderId="0" xfId="0" applyFill="1" applyAlignment="1">
      <alignment wrapText="1"/>
    </xf>
    <xf numFmtId="0" fontId="0" fillId="5" borderId="0" xfId="0" applyFill="1" applyAlignment="1">
      <alignment horizontal="left" wrapText="1"/>
    </xf>
    <xf numFmtId="0" fontId="0" fillId="5" borderId="20" xfId="0" applyFill="1" applyBorder="1" applyAlignment="1">
      <alignment horizontal="left" wrapText="1"/>
    </xf>
    <xf numFmtId="0" fontId="0" fillId="5" borderId="20" xfId="0" applyFill="1" applyBorder="1" applyAlignment="1">
      <alignment wrapText="1"/>
    </xf>
    <xf numFmtId="0" fontId="13" fillId="5" borderId="33" xfId="0" applyFont="1" applyFill="1" applyBorder="1" applyAlignment="1">
      <alignment horizontal="center" wrapText="1"/>
    </xf>
    <xf numFmtId="0" fontId="13" fillId="5" borderId="32" xfId="0" applyFont="1" applyFill="1" applyBorder="1" applyAlignment="1">
      <alignment horizontal="center" wrapText="1"/>
    </xf>
    <xf numFmtId="0" fontId="0" fillId="5" borderId="11" xfId="0" applyFill="1" applyBorder="1" applyAlignment="1">
      <alignment wrapText="1"/>
    </xf>
    <xf numFmtId="0" fontId="14" fillId="5" borderId="29" xfId="0" applyFont="1" applyFill="1" applyBorder="1" applyAlignment="1">
      <alignment horizontal="left" vertical="center" wrapText="1"/>
    </xf>
    <xf numFmtId="0" fontId="14" fillId="5" borderId="24" xfId="0" applyFont="1" applyFill="1" applyBorder="1" applyAlignment="1">
      <alignment horizontal="center" vertical="center" wrapText="1"/>
    </xf>
    <xf numFmtId="0" fontId="14" fillId="5" borderId="25" xfId="0" applyFont="1" applyFill="1" applyBorder="1" applyAlignment="1">
      <alignment horizontal="left" vertical="center" wrapText="1"/>
    </xf>
    <xf numFmtId="0" fontId="14" fillId="5" borderId="26" xfId="0" applyFont="1" applyFill="1" applyBorder="1" applyAlignment="1">
      <alignment horizontal="center" vertical="center" wrapText="1"/>
    </xf>
    <xf numFmtId="0" fontId="13" fillId="5" borderId="27" xfId="0" applyFont="1" applyFill="1" applyBorder="1" applyAlignment="1">
      <alignment horizontal="center" vertical="center" wrapText="1"/>
    </xf>
    <xf numFmtId="9" fontId="13" fillId="5" borderId="27" xfId="2" applyFont="1" applyFill="1" applyBorder="1" applyAlignment="1">
      <alignment horizontal="center" vertical="center" wrapText="1"/>
    </xf>
    <xf numFmtId="0" fontId="0" fillId="5" borderId="11" xfId="0" applyFill="1" applyBorder="1" applyAlignment="1">
      <alignment horizontal="left" wrapText="1"/>
    </xf>
    <xf numFmtId="0" fontId="12" fillId="5" borderId="28" xfId="0" applyFont="1" applyFill="1" applyBorder="1" applyAlignment="1">
      <alignment vertical="center" wrapText="1"/>
    </xf>
    <xf numFmtId="0" fontId="10" fillId="5" borderId="0" xfId="0" applyFont="1" applyFill="1" applyAlignment="1">
      <alignment vertical="center" wrapText="1"/>
    </xf>
    <xf numFmtId="0" fontId="10" fillId="5" borderId="20" xfId="0" applyFont="1" applyFill="1" applyBorder="1" applyAlignment="1">
      <alignment vertical="center" wrapText="1"/>
    </xf>
    <xf numFmtId="0" fontId="12" fillId="5" borderId="0" xfId="0" applyFont="1" applyFill="1" applyAlignment="1">
      <alignment horizontal="center" wrapText="1"/>
    </xf>
    <xf numFmtId="0" fontId="11" fillId="5" borderId="0" xfId="0" applyFont="1" applyFill="1" applyAlignment="1">
      <alignment wrapText="1"/>
    </xf>
    <xf numFmtId="0" fontId="0" fillId="6" borderId="0" xfId="0" applyFill="1" applyAlignment="1">
      <alignment wrapText="1"/>
    </xf>
    <xf numFmtId="0" fontId="0" fillId="6" borderId="0" xfId="0" applyFill="1" applyAlignment="1">
      <alignment horizontal="left" wrapText="1"/>
    </xf>
    <xf numFmtId="0" fontId="0" fillId="6" borderId="39" xfId="0" applyFill="1" applyBorder="1" applyAlignment="1">
      <alignment wrapText="1"/>
    </xf>
    <xf numFmtId="0" fontId="0" fillId="6" borderId="40" xfId="0" applyFill="1" applyBorder="1" applyAlignment="1">
      <alignment horizontal="left" wrapText="1"/>
    </xf>
    <xf numFmtId="0" fontId="0" fillId="6" borderId="40" xfId="0" applyFill="1" applyBorder="1" applyAlignment="1">
      <alignment wrapText="1"/>
    </xf>
    <xf numFmtId="0" fontId="0" fillId="4" borderId="39" xfId="0" applyFill="1" applyBorder="1" applyAlignment="1">
      <alignment wrapText="1"/>
    </xf>
    <xf numFmtId="0" fontId="0" fillId="4" borderId="0" xfId="0" applyFill="1" applyAlignment="1">
      <alignment wrapText="1"/>
    </xf>
    <xf numFmtId="0" fontId="0" fillId="4" borderId="40" xfId="0" applyFill="1" applyBorder="1" applyAlignment="1">
      <alignment wrapText="1"/>
    </xf>
    <xf numFmtId="0" fontId="0" fillId="4" borderId="11" xfId="0" applyFill="1" applyBorder="1" applyAlignment="1">
      <alignment horizontal="left" wrapText="1"/>
    </xf>
    <xf numFmtId="0" fontId="0" fillId="4" borderId="11" xfId="0" applyFill="1" applyBorder="1" applyAlignment="1">
      <alignment wrapText="1"/>
    </xf>
    <xf numFmtId="0" fontId="10" fillId="4" borderId="0" xfId="0" applyFont="1" applyFill="1" applyAlignment="1">
      <alignment vertical="center" wrapText="1"/>
    </xf>
    <xf numFmtId="0" fontId="10" fillId="4" borderId="40" xfId="0" applyFont="1" applyFill="1" applyBorder="1" applyAlignment="1">
      <alignment vertical="center" wrapText="1"/>
    </xf>
    <xf numFmtId="0" fontId="12" fillId="4" borderId="0" xfId="0" applyFont="1" applyFill="1" applyAlignment="1">
      <alignment horizontal="center" wrapText="1"/>
    </xf>
    <xf numFmtId="0" fontId="11" fillId="4" borderId="0" xfId="0" applyFont="1" applyFill="1" applyAlignment="1">
      <alignment wrapText="1"/>
    </xf>
    <xf numFmtId="0" fontId="13" fillId="6" borderId="40" xfId="0" applyFont="1" applyFill="1" applyBorder="1" applyAlignment="1">
      <alignment horizontal="center" wrapText="1"/>
    </xf>
    <xf numFmtId="0" fontId="13" fillId="6" borderId="41" xfId="0" applyFont="1" applyFill="1" applyBorder="1" applyAlignment="1">
      <alignment horizontal="center" vertical="center" wrapText="1"/>
    </xf>
    <xf numFmtId="9" fontId="13" fillId="6" borderId="53" xfId="2" applyFont="1" applyFill="1" applyBorder="1" applyAlignment="1">
      <alignment horizontal="center" vertical="center" wrapText="1"/>
    </xf>
    <xf numFmtId="0" fontId="14" fillId="6" borderId="55" xfId="0" applyFont="1" applyFill="1" applyBorder="1" applyAlignment="1">
      <alignment horizontal="center" vertical="center" wrapText="1"/>
    </xf>
    <xf numFmtId="0" fontId="14" fillId="6" borderId="52" xfId="0" applyFont="1" applyFill="1" applyBorder="1" applyAlignment="1">
      <alignment horizontal="center" vertical="center" wrapText="1"/>
    </xf>
    <xf numFmtId="0" fontId="12" fillId="4" borderId="0" xfId="0" applyFont="1" applyFill="1" applyAlignment="1">
      <alignment vertical="center" wrapText="1"/>
    </xf>
    <xf numFmtId="44" fontId="3" fillId="0" borderId="9" xfId="1" applyFont="1" applyBorder="1" applyAlignment="1">
      <alignment vertical="center" wrapText="1"/>
    </xf>
    <xf numFmtId="9" fontId="7" fillId="3" borderId="1" xfId="2" applyFont="1" applyFill="1" applyBorder="1" applyAlignment="1">
      <alignment horizontal="center" vertical="center"/>
    </xf>
    <xf numFmtId="0" fontId="13" fillId="6" borderId="60" xfId="0" applyFont="1" applyFill="1" applyBorder="1" applyAlignment="1">
      <alignment horizontal="center" vertical="center" wrapText="1"/>
    </xf>
    <xf numFmtId="9" fontId="13" fillId="6" borderId="61" xfId="2" applyFont="1" applyFill="1" applyBorder="1" applyAlignment="1">
      <alignment horizontal="center" wrapText="1"/>
    </xf>
    <xf numFmtId="0" fontId="13" fillId="6" borderId="0" xfId="0" applyFont="1" applyFill="1" applyAlignment="1">
      <alignment horizontal="center" vertical="center" wrapText="1"/>
    </xf>
    <xf numFmtId="9" fontId="13" fillId="6" borderId="0" xfId="2" applyFont="1" applyFill="1" applyBorder="1" applyAlignment="1">
      <alignment horizontal="center" vertical="center" wrapText="1"/>
    </xf>
    <xf numFmtId="0" fontId="14" fillId="6" borderId="65" xfId="0" applyFont="1" applyFill="1" applyBorder="1" applyAlignment="1">
      <alignment horizontal="center" vertical="center" wrapText="1"/>
    </xf>
    <xf numFmtId="0" fontId="13" fillId="6" borderId="68" xfId="0" applyFont="1" applyFill="1" applyBorder="1" applyAlignment="1">
      <alignment horizontal="center" wrapText="1"/>
    </xf>
    <xf numFmtId="0" fontId="14" fillId="6" borderId="66" xfId="0" applyFont="1" applyFill="1" applyBorder="1" applyAlignment="1">
      <alignment horizontal="center" vertical="center" wrapText="1"/>
    </xf>
    <xf numFmtId="0" fontId="14" fillId="6" borderId="69" xfId="0" applyFont="1" applyFill="1" applyBorder="1" applyAlignment="1">
      <alignment horizontal="center" vertical="center" wrapText="1"/>
    </xf>
    <xf numFmtId="9" fontId="13" fillId="6" borderId="68" xfId="2" applyFont="1" applyFill="1" applyBorder="1" applyAlignment="1">
      <alignment horizontal="center" vertical="center" wrapText="1"/>
    </xf>
    <xf numFmtId="0" fontId="0" fillId="2" borderId="0" xfId="0" applyFill="1" applyAlignment="1">
      <alignment horizontal="justify" vertical="center" wrapText="1"/>
    </xf>
    <xf numFmtId="0" fontId="0" fillId="5" borderId="0" xfId="0" applyFill="1" applyAlignment="1">
      <alignment horizontal="justify" vertical="center" wrapText="1"/>
    </xf>
    <xf numFmtId="0" fontId="13" fillId="5" borderId="33" xfId="0" applyFont="1" applyFill="1" applyBorder="1" applyAlignment="1">
      <alignment horizontal="justify" vertical="center" wrapText="1"/>
    </xf>
    <xf numFmtId="0" fontId="27" fillId="5" borderId="29" xfId="0" applyFont="1" applyFill="1" applyBorder="1" applyAlignment="1">
      <alignment horizontal="justify" vertical="center" wrapText="1"/>
    </xf>
    <xf numFmtId="0" fontId="27" fillId="5" borderId="25" xfId="0" applyFont="1" applyFill="1" applyBorder="1" applyAlignment="1">
      <alignment horizontal="justify" vertical="center" wrapText="1"/>
    </xf>
    <xf numFmtId="0" fontId="13" fillId="5" borderId="27" xfId="0" applyFont="1" applyFill="1" applyBorder="1" applyAlignment="1">
      <alignment horizontal="justify" vertical="center" wrapText="1"/>
    </xf>
    <xf numFmtId="0" fontId="14" fillId="5" borderId="25" xfId="0" applyFont="1" applyFill="1" applyBorder="1" applyAlignment="1">
      <alignment horizontal="justify" vertical="center" wrapText="1"/>
    </xf>
    <xf numFmtId="0" fontId="14" fillId="5" borderId="29" xfId="0" applyFont="1" applyFill="1" applyBorder="1" applyAlignment="1">
      <alignment horizontal="justify" vertical="center" wrapText="1"/>
    </xf>
    <xf numFmtId="0" fontId="0" fillId="6" borderId="0" xfId="0" applyFill="1" applyAlignment="1">
      <alignment horizontal="justify" vertical="center" wrapText="1"/>
    </xf>
    <xf numFmtId="0" fontId="13" fillId="6" borderId="67" xfId="0" applyFont="1" applyFill="1" applyBorder="1" applyAlignment="1">
      <alignment horizontal="justify" vertical="center" wrapText="1"/>
    </xf>
    <xf numFmtId="0" fontId="14" fillId="6" borderId="66" xfId="0" applyFont="1" applyFill="1" applyBorder="1" applyAlignment="1">
      <alignment horizontal="justify" vertical="center" wrapText="1"/>
    </xf>
    <xf numFmtId="0" fontId="14" fillId="6" borderId="69" xfId="0" applyFont="1" applyFill="1" applyBorder="1" applyAlignment="1">
      <alignment horizontal="justify" vertical="center" wrapText="1"/>
    </xf>
    <xf numFmtId="0" fontId="13" fillId="6" borderId="39" xfId="0" applyFont="1" applyFill="1" applyBorder="1" applyAlignment="1">
      <alignment horizontal="justify" vertical="center" wrapText="1"/>
    </xf>
    <xf numFmtId="0" fontId="14" fillId="6" borderId="54" xfId="0" applyFont="1" applyFill="1" applyBorder="1" applyAlignment="1">
      <alignment horizontal="justify" vertical="center" wrapText="1"/>
    </xf>
    <xf numFmtId="0" fontId="14" fillId="6" borderId="41" xfId="0" applyFont="1" applyFill="1" applyBorder="1" applyAlignment="1">
      <alignment horizontal="justify" vertical="center" wrapText="1"/>
    </xf>
    <xf numFmtId="0" fontId="13" fillId="6" borderId="41" xfId="0" applyFont="1" applyFill="1" applyBorder="1" applyAlignment="1">
      <alignment horizontal="justify" vertical="center" wrapText="1"/>
    </xf>
    <xf numFmtId="0" fontId="0" fillId="4" borderId="0" xfId="0" applyFill="1" applyAlignment="1">
      <alignment horizontal="justify" vertical="center" wrapText="1"/>
    </xf>
    <xf numFmtId="0" fontId="13" fillId="6" borderId="64" xfId="0" applyFont="1" applyFill="1" applyBorder="1" applyAlignment="1">
      <alignment horizontal="center" wrapText="1"/>
    </xf>
    <xf numFmtId="0" fontId="14" fillId="6" borderId="70" xfId="0" applyFont="1" applyFill="1" applyBorder="1" applyAlignment="1">
      <alignment horizontal="center" vertical="center" wrapText="1"/>
    </xf>
    <xf numFmtId="0" fontId="13" fillId="6" borderId="62" xfId="0" applyFont="1" applyFill="1" applyBorder="1" applyAlignment="1">
      <alignment horizontal="justify" vertical="center" wrapText="1"/>
    </xf>
    <xf numFmtId="0" fontId="14" fillId="6" borderId="71" xfId="0" applyFont="1" applyFill="1" applyBorder="1" applyAlignment="1">
      <alignment horizontal="center" vertical="center" wrapText="1"/>
    </xf>
    <xf numFmtId="9" fontId="13" fillId="6" borderId="72" xfId="2" applyFont="1" applyFill="1" applyBorder="1" applyAlignment="1">
      <alignment horizontal="center" vertical="center" wrapText="1"/>
    </xf>
    <xf numFmtId="0" fontId="13" fillId="6" borderId="73" xfId="0" applyFont="1" applyFill="1" applyBorder="1" applyAlignment="1">
      <alignment horizontal="justify" vertical="center" wrapText="1"/>
    </xf>
    <xf numFmtId="0" fontId="13" fillId="6" borderId="74" xfId="0" applyFont="1" applyFill="1" applyBorder="1" applyAlignment="1">
      <alignment horizontal="center" wrapText="1"/>
    </xf>
    <xf numFmtId="0" fontId="14" fillId="6" borderId="65" xfId="0" applyFont="1" applyFill="1" applyBorder="1" applyAlignment="1">
      <alignment horizontal="justify" vertical="center" wrapText="1"/>
    </xf>
    <xf numFmtId="0" fontId="0" fillId="0" borderId="0" xfId="0" applyAlignment="1">
      <alignment horizontal="left" wrapText="1"/>
    </xf>
    <xf numFmtId="0" fontId="0" fillId="0" borderId="28" xfId="0" applyBorder="1" applyAlignment="1">
      <alignment wrapText="1"/>
    </xf>
    <xf numFmtId="0" fontId="0" fillId="0" borderId="28" xfId="0" applyBorder="1" applyAlignment="1">
      <alignment horizontal="left" wrapText="1"/>
    </xf>
    <xf numFmtId="0" fontId="0" fillId="0" borderId="32" xfId="0" applyBorder="1" applyAlignment="1">
      <alignment wrapText="1"/>
    </xf>
    <xf numFmtId="0" fontId="24" fillId="2" borderId="79" xfId="0" applyFont="1" applyFill="1" applyBorder="1" applyAlignment="1">
      <alignment horizontal="center" wrapText="1"/>
    </xf>
    <xf numFmtId="0" fontId="24" fillId="2" borderId="24" xfId="0" applyFont="1" applyFill="1" applyBorder="1" applyAlignment="1">
      <alignment horizontal="center" wrapText="1"/>
    </xf>
    <xf numFmtId="0" fontId="25" fillId="2" borderId="80" xfId="0" applyFont="1" applyFill="1" applyBorder="1" applyAlignment="1">
      <alignment horizontal="left" vertical="center" wrapText="1"/>
    </xf>
    <xf numFmtId="0" fontId="25" fillId="2" borderId="81" xfId="0" applyFont="1" applyFill="1" applyBorder="1" applyAlignment="1">
      <alignment horizontal="center" vertical="center" wrapText="1"/>
    </xf>
    <xf numFmtId="0" fontId="25" fillId="2" borderId="25" xfId="0" applyFont="1" applyFill="1" applyBorder="1" applyAlignment="1">
      <alignment horizontal="left" vertical="center" wrapText="1"/>
    </xf>
    <xf numFmtId="0" fontId="24" fillId="2" borderId="27" xfId="0" applyFont="1" applyFill="1" applyBorder="1" applyAlignment="1">
      <alignment horizontal="center" vertical="center" wrapText="1"/>
    </xf>
    <xf numFmtId="10" fontId="24" fillId="2" borderId="78" xfId="2"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10" fontId="3" fillId="2" borderId="0" xfId="2" applyNumberFormat="1" applyFont="1" applyFill="1" applyBorder="1" applyAlignment="1">
      <alignment horizontal="center" vertical="center" wrapText="1"/>
    </xf>
    <xf numFmtId="0" fontId="0" fillId="0" borderId="0" xfId="0" applyBorder="1" applyAlignment="1">
      <alignment wrapText="1"/>
    </xf>
    <xf numFmtId="0" fontId="24" fillId="2" borderId="0" xfId="0" applyFont="1" applyFill="1" applyBorder="1" applyAlignment="1">
      <alignment horizontal="center" vertical="center" wrapText="1"/>
    </xf>
    <xf numFmtId="10" fontId="24" fillId="2" borderId="0" xfId="2" applyNumberFormat="1" applyFont="1" applyFill="1" applyBorder="1" applyAlignment="1">
      <alignment horizontal="center" vertical="center" wrapText="1"/>
    </xf>
    <xf numFmtId="0" fontId="24" fillId="2" borderId="82" xfId="0" applyFont="1" applyFill="1" applyBorder="1" applyAlignment="1">
      <alignment horizontal="center" wrapText="1"/>
    </xf>
    <xf numFmtId="0" fontId="13" fillId="6" borderId="73" xfId="0" applyFont="1" applyFill="1" applyBorder="1" applyAlignment="1">
      <alignment horizontal="center" wrapText="1"/>
    </xf>
    <xf numFmtId="0" fontId="14" fillId="6" borderId="65" xfId="0" applyFont="1" applyFill="1" applyBorder="1" applyAlignment="1">
      <alignment horizontal="left" vertical="center" wrapText="1"/>
    </xf>
    <xf numFmtId="0" fontId="13" fillId="6" borderId="90" xfId="0" applyFont="1" applyFill="1" applyBorder="1" applyAlignment="1">
      <alignment horizontal="center" wrapText="1"/>
    </xf>
    <xf numFmtId="0" fontId="13" fillId="6" borderId="91" xfId="0" applyFont="1" applyFill="1" applyBorder="1" applyAlignment="1">
      <alignment horizontal="center" wrapText="1"/>
    </xf>
    <xf numFmtId="0" fontId="14" fillId="6" borderId="86" xfId="0" applyFont="1" applyFill="1" applyBorder="1" applyAlignment="1">
      <alignment horizontal="left" vertical="center" wrapText="1"/>
    </xf>
    <xf numFmtId="0" fontId="14" fillId="6" borderId="87" xfId="0" applyFont="1" applyFill="1" applyBorder="1" applyAlignment="1">
      <alignment horizontal="center" vertical="center" wrapText="1"/>
    </xf>
    <xf numFmtId="0" fontId="14" fillId="6" borderId="88" xfId="0" applyFont="1" applyFill="1" applyBorder="1" applyAlignment="1">
      <alignment horizontal="left" vertical="center" wrapText="1"/>
    </xf>
    <xf numFmtId="0" fontId="14" fillId="6" borderId="89" xfId="0" applyFont="1" applyFill="1" applyBorder="1" applyAlignment="1">
      <alignment horizontal="center" vertical="center" wrapText="1"/>
    </xf>
    <xf numFmtId="0" fontId="14" fillId="6" borderId="92" xfId="0" applyFont="1" applyFill="1" applyBorder="1" applyAlignment="1">
      <alignment horizontal="left" vertical="center" wrapText="1"/>
    </xf>
    <xf numFmtId="0" fontId="14" fillId="6" borderId="93" xfId="0" applyFont="1" applyFill="1" applyBorder="1" applyAlignment="1">
      <alignment horizontal="center" vertical="center" wrapText="1"/>
    </xf>
    <xf numFmtId="0" fontId="13" fillId="6" borderId="85" xfId="0" applyFont="1" applyFill="1" applyBorder="1" applyAlignment="1">
      <alignment horizontal="center" vertical="center" wrapText="1"/>
    </xf>
    <xf numFmtId="9" fontId="13" fillId="6" borderId="94" xfId="2" applyFont="1" applyFill="1" applyBorder="1" applyAlignment="1">
      <alignment horizontal="center" vertical="center" wrapText="1"/>
    </xf>
    <xf numFmtId="0" fontId="3" fillId="2" borderId="77" xfId="0" applyFont="1" applyFill="1" applyBorder="1" applyAlignment="1">
      <alignment horizontal="center" vertical="center" wrapText="1"/>
    </xf>
    <xf numFmtId="10" fontId="3" fillId="2" borderId="27" xfId="2"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wrapText="1"/>
    </xf>
    <xf numFmtId="0" fontId="2" fillId="3" borderId="5" xfId="0" applyFont="1" applyFill="1" applyBorder="1" applyAlignment="1">
      <alignment horizontal="center" wrapText="1"/>
    </xf>
    <xf numFmtId="0" fontId="2" fillId="3" borderId="13" xfId="0" applyFont="1" applyFill="1" applyBorder="1" applyAlignment="1">
      <alignment horizontal="center" wrapText="1"/>
    </xf>
    <xf numFmtId="0" fontId="6" fillId="0" borderId="2" xfId="0" applyFont="1" applyBorder="1" applyAlignment="1">
      <alignment horizontal="justify" vertical="center" wrapText="1"/>
    </xf>
    <xf numFmtId="0" fontId="6" fillId="0" borderId="15" xfId="0" applyFont="1" applyBorder="1" applyAlignment="1">
      <alignment horizontal="justify" vertical="center" wrapText="1"/>
    </xf>
    <xf numFmtId="0" fontId="6" fillId="0" borderId="3" xfId="0" applyFont="1" applyBorder="1" applyAlignment="1">
      <alignment horizontal="justify" vertical="center" wrapText="1"/>
    </xf>
    <xf numFmtId="0" fontId="7" fillId="3" borderId="4" xfId="0" applyFont="1" applyFill="1" applyBorder="1" applyAlignment="1">
      <alignment horizontal="center"/>
    </xf>
    <xf numFmtId="0" fontId="7" fillId="3" borderId="5" xfId="0" applyFont="1" applyFill="1" applyBorder="1" applyAlignment="1">
      <alignment horizontal="center"/>
    </xf>
    <xf numFmtId="0" fontId="7" fillId="3" borderId="13" xfId="0" applyFont="1" applyFill="1" applyBorder="1" applyAlignment="1">
      <alignment horizont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2" fillId="3" borderId="4" xfId="0" applyFont="1" applyFill="1" applyBorder="1" applyAlignment="1">
      <alignment horizontal="justify" vertical="center" wrapText="1"/>
    </xf>
    <xf numFmtId="0" fontId="2" fillId="3" borderId="5" xfId="0" applyFont="1" applyFill="1" applyBorder="1" applyAlignment="1">
      <alignment horizontal="justify" vertical="center" wrapText="1"/>
    </xf>
    <xf numFmtId="0" fontId="0" fillId="0" borderId="1" xfId="0" applyBorder="1" applyAlignment="1">
      <alignment horizontal="center" vertical="center"/>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xf numFmtId="0" fontId="0" fillId="0" borderId="10" xfId="0" applyBorder="1" applyAlignment="1">
      <alignment horizontal="justify" vertical="center" wrapText="1"/>
    </xf>
    <xf numFmtId="0" fontId="0" fillId="0" borderId="0" xfId="0" applyAlignment="1">
      <alignment horizontal="justify" vertical="center" wrapText="1"/>
    </xf>
    <xf numFmtId="0" fontId="0" fillId="0" borderId="11" xfId="0" applyBorder="1" applyAlignment="1">
      <alignment horizontal="justify" vertical="center" wrapText="1"/>
    </xf>
    <xf numFmtId="0" fontId="0" fillId="0" borderId="4" xfId="0" applyBorder="1" applyAlignment="1">
      <alignment horizontal="justify" vertical="center" wrapText="1"/>
    </xf>
    <xf numFmtId="0" fontId="0" fillId="0" borderId="5" xfId="0" applyBorder="1" applyAlignment="1">
      <alignment horizontal="justify" vertical="center" wrapText="1"/>
    </xf>
    <xf numFmtId="0" fontId="0" fillId="0" borderId="13" xfId="0" applyBorder="1" applyAlignment="1">
      <alignment horizontal="justify" vertical="center" wrapText="1"/>
    </xf>
    <xf numFmtId="44" fontId="3" fillId="0" borderId="9" xfId="1" applyFont="1" applyBorder="1" applyAlignment="1">
      <alignment horizontal="center" vertical="center" wrapText="1"/>
    </xf>
    <xf numFmtId="44" fontId="3" fillId="0" borderId="12" xfId="1" applyFont="1" applyBorder="1" applyAlignment="1">
      <alignment horizontal="center" vertical="center" wrapText="1"/>
    </xf>
    <xf numFmtId="44" fontId="3" fillId="0" borderId="14" xfId="1" applyFont="1" applyBorder="1" applyAlignment="1">
      <alignment horizontal="center" vertical="center" wrapText="1"/>
    </xf>
    <xf numFmtId="9" fontId="9" fillId="0" borderId="2" xfId="3" applyNumberFormat="1" applyFont="1" applyFill="1" applyBorder="1" applyAlignment="1">
      <alignment horizontal="center" vertical="center"/>
    </xf>
    <xf numFmtId="9" fontId="9" fillId="0" borderId="3" xfId="3" applyNumberFormat="1" applyFont="1" applyFill="1" applyBorder="1" applyAlignment="1">
      <alignment horizontal="center" vertical="center"/>
    </xf>
    <xf numFmtId="0" fontId="15" fillId="2" borderId="62" xfId="0" applyFont="1" applyFill="1" applyBorder="1" applyAlignment="1">
      <alignment horizontal="justify" vertical="center" wrapText="1"/>
    </xf>
    <xf numFmtId="0" fontId="15" fillId="2" borderId="63" xfId="0" applyFont="1" applyFill="1" applyBorder="1" applyAlignment="1">
      <alignment horizontal="justify" vertical="center" wrapText="1"/>
    </xf>
    <xf numFmtId="0" fontId="15" fillId="2" borderId="64" xfId="0" applyFont="1" applyFill="1" applyBorder="1" applyAlignment="1">
      <alignment horizontal="justify" vertical="center" wrapText="1"/>
    </xf>
    <xf numFmtId="0" fontId="13" fillId="5" borderId="30" xfId="0" applyFont="1" applyFill="1" applyBorder="1" applyAlignment="1">
      <alignment horizontal="center" wrapText="1"/>
    </xf>
    <xf numFmtId="0" fontId="13" fillId="5" borderId="31" xfId="0" applyFont="1" applyFill="1" applyBorder="1" applyAlignment="1">
      <alignment horizontal="center" wrapText="1"/>
    </xf>
    <xf numFmtId="0" fontId="7" fillId="3" borderId="19"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20" xfId="0" applyFont="1" applyFill="1" applyBorder="1" applyAlignment="1">
      <alignment horizontal="center" vertical="center" wrapText="1"/>
    </xf>
    <xf numFmtId="0" fontId="0" fillId="5" borderId="0" xfId="0" applyFill="1" applyAlignment="1">
      <alignment horizontal="center" vertical="center" wrapText="1"/>
    </xf>
    <xf numFmtId="0" fontId="0" fillId="5" borderId="20" xfId="0" applyFill="1" applyBorder="1" applyAlignment="1">
      <alignment horizontal="center" vertical="center" wrapText="1"/>
    </xf>
    <xf numFmtId="0" fontId="7" fillId="3" borderId="44" xfId="4" applyFont="1" applyFill="1" applyBorder="1" applyAlignment="1">
      <alignment horizontal="center" vertical="center" wrapText="1"/>
    </xf>
    <xf numFmtId="0" fontId="7" fillId="3" borderId="45" xfId="4" applyFont="1" applyFill="1" applyBorder="1" applyAlignment="1">
      <alignment horizontal="center" vertical="center" wrapText="1"/>
    </xf>
    <xf numFmtId="0" fontId="7" fillId="3" borderId="46" xfId="4" applyFont="1" applyFill="1" applyBorder="1" applyAlignment="1">
      <alignment horizontal="center" vertical="center" wrapText="1"/>
    </xf>
    <xf numFmtId="0" fontId="9" fillId="2" borderId="47" xfId="0" applyFont="1" applyFill="1" applyBorder="1" applyAlignment="1">
      <alignment horizontal="left" vertical="center" wrapText="1"/>
    </xf>
    <xf numFmtId="0" fontId="9" fillId="2" borderId="45" xfId="0" applyFont="1" applyFill="1" applyBorder="1" applyAlignment="1">
      <alignment horizontal="left" vertical="center" wrapText="1"/>
    </xf>
    <xf numFmtId="0" fontId="9" fillId="2" borderId="48" xfId="0" applyFont="1" applyFill="1" applyBorder="1" applyAlignment="1">
      <alignment horizontal="left" vertical="center" wrapText="1"/>
    </xf>
    <xf numFmtId="0" fontId="2" fillId="3" borderId="0" xfId="0" applyFont="1" applyFill="1" applyAlignment="1">
      <alignment horizontal="center" vertical="center" wrapText="1"/>
    </xf>
    <xf numFmtId="0" fontId="2" fillId="3" borderId="20"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9" xfId="0" applyFont="1" applyFill="1" applyBorder="1" applyAlignment="1">
      <alignment horizontal="center" vertical="center" wrapText="1"/>
    </xf>
    <xf numFmtId="0" fontId="5" fillId="3" borderId="16" xfId="4" applyFont="1" applyFill="1" applyBorder="1" applyAlignment="1">
      <alignment horizontal="center" vertical="center" wrapText="1"/>
    </xf>
    <xf numFmtId="0" fontId="5" fillId="3" borderId="17" xfId="4" applyFont="1" applyFill="1" applyBorder="1" applyAlignment="1">
      <alignment horizontal="center" vertical="center" wrapText="1"/>
    </xf>
    <xf numFmtId="0" fontId="5" fillId="3" borderId="18" xfId="4" applyFont="1" applyFill="1" applyBorder="1" applyAlignment="1">
      <alignment horizontal="center" vertical="center" wrapText="1"/>
    </xf>
    <xf numFmtId="0" fontId="7" fillId="3" borderId="19" xfId="4" applyFont="1" applyFill="1" applyBorder="1" applyAlignment="1">
      <alignment horizontal="center" vertical="center" wrapText="1"/>
    </xf>
    <xf numFmtId="0" fontId="7" fillId="3" borderId="0" xfId="4" applyFont="1" applyFill="1" applyAlignment="1">
      <alignment horizontal="center" vertical="center" wrapText="1"/>
    </xf>
    <xf numFmtId="0" fontId="7" fillId="3" borderId="20" xfId="4" applyFont="1" applyFill="1" applyBorder="1" applyAlignment="1">
      <alignment horizontal="center" vertical="center" wrapText="1"/>
    </xf>
    <xf numFmtId="0" fontId="6" fillId="2" borderId="50"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6" fillId="2" borderId="51" xfId="0" applyFont="1" applyFill="1" applyBorder="1" applyAlignment="1">
      <alignment horizontal="left" vertical="center" wrapText="1"/>
    </xf>
    <xf numFmtId="0" fontId="17" fillId="2" borderId="62" xfId="0" applyFont="1" applyFill="1" applyBorder="1" applyAlignment="1">
      <alignment horizontal="justify" vertical="center" wrapText="1"/>
    </xf>
    <xf numFmtId="0" fontId="6" fillId="2" borderId="62" xfId="0" applyFont="1" applyFill="1" applyBorder="1" applyAlignment="1">
      <alignment horizontal="left" vertical="center" wrapText="1"/>
    </xf>
    <xf numFmtId="0" fontId="6" fillId="2" borderId="63" xfId="0" applyFont="1" applyFill="1" applyBorder="1" applyAlignment="1">
      <alignment horizontal="left" vertical="center" wrapText="1"/>
    </xf>
    <xf numFmtId="0" fontId="6" fillId="2" borderId="64" xfId="0" applyFont="1" applyFill="1" applyBorder="1" applyAlignment="1">
      <alignment horizontal="left" vertical="center" wrapText="1"/>
    </xf>
    <xf numFmtId="0" fontId="27" fillId="2" borderId="47" xfId="0" applyFont="1" applyFill="1" applyBorder="1" applyAlignment="1">
      <alignment horizontal="left" vertical="center" wrapText="1"/>
    </xf>
    <xf numFmtId="0" fontId="27" fillId="2" borderId="45" xfId="0" applyFont="1" applyFill="1" applyBorder="1" applyAlignment="1">
      <alignment horizontal="left" vertical="center" wrapText="1"/>
    </xf>
    <xf numFmtId="0" fontId="27" fillId="2" borderId="48" xfId="0" applyFont="1" applyFill="1" applyBorder="1" applyAlignment="1">
      <alignment horizontal="left" vertical="center" wrapText="1"/>
    </xf>
    <xf numFmtId="0" fontId="8" fillId="2" borderId="62" xfId="0" applyFont="1" applyFill="1" applyBorder="1" applyAlignment="1">
      <alignment horizontal="left" vertical="center" wrapText="1"/>
    </xf>
    <xf numFmtId="0" fontId="8" fillId="2" borderId="63" xfId="0" applyFont="1" applyFill="1" applyBorder="1" applyAlignment="1">
      <alignment horizontal="left" vertical="center" wrapText="1"/>
    </xf>
    <xf numFmtId="0" fontId="8" fillId="2" borderId="64" xfId="0" applyFont="1" applyFill="1" applyBorder="1" applyAlignment="1">
      <alignment horizontal="left" vertical="center" wrapText="1"/>
    </xf>
    <xf numFmtId="0" fontId="13" fillId="6" borderId="62" xfId="0" applyFont="1" applyFill="1" applyBorder="1" applyAlignment="1">
      <alignment horizontal="center" wrapText="1"/>
    </xf>
    <xf numFmtId="0" fontId="13" fillId="6" borderId="64" xfId="0" applyFont="1" applyFill="1" applyBorder="1" applyAlignment="1">
      <alignment horizontal="center" wrapText="1"/>
    </xf>
    <xf numFmtId="0" fontId="7" fillId="7" borderId="56"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2" fillId="7" borderId="57" xfId="0" applyFont="1" applyFill="1" applyBorder="1" applyAlignment="1">
      <alignment horizontal="center" vertical="center" wrapText="1"/>
    </xf>
    <xf numFmtId="0" fontId="7" fillId="7" borderId="75" xfId="0" applyFont="1" applyFill="1" applyBorder="1" applyAlignment="1">
      <alignment horizontal="center" vertical="center" wrapText="1"/>
    </xf>
    <xf numFmtId="0" fontId="2" fillId="7" borderId="76" xfId="0" applyFont="1" applyFill="1" applyBorder="1" applyAlignment="1">
      <alignment horizontal="center" vertical="center" wrapText="1"/>
    </xf>
    <xf numFmtId="0" fontId="2" fillId="7" borderId="71" xfId="0" applyFont="1" applyFill="1" applyBorder="1" applyAlignment="1">
      <alignment horizontal="center" vertical="center" wrapText="1"/>
    </xf>
    <xf numFmtId="0" fontId="25" fillId="2" borderId="50" xfId="0" applyFont="1" applyFill="1" applyBorder="1" applyAlignment="1">
      <alignment horizontal="left" vertical="center" wrapText="1"/>
    </xf>
    <xf numFmtId="0" fontId="25" fillId="2" borderId="34" xfId="0" applyFont="1" applyFill="1" applyBorder="1" applyAlignment="1">
      <alignment horizontal="left" vertical="center" wrapText="1"/>
    </xf>
    <xf numFmtId="0" fontId="25" fillId="2" borderId="51" xfId="0" applyFont="1" applyFill="1" applyBorder="1" applyAlignment="1">
      <alignment horizontal="left" vertical="center" wrapText="1"/>
    </xf>
    <xf numFmtId="0" fontId="13" fillId="6" borderId="67" xfId="0" applyFont="1" applyFill="1" applyBorder="1" applyAlignment="1">
      <alignment horizontal="center" wrapText="1"/>
    </xf>
    <xf numFmtId="0" fontId="13" fillId="6" borderId="68" xfId="0" applyFont="1" applyFill="1" applyBorder="1" applyAlignment="1">
      <alignment horizontal="center" wrapText="1"/>
    </xf>
    <xf numFmtId="0" fontId="7" fillId="7" borderId="58" xfId="4" applyFont="1" applyFill="1" applyBorder="1" applyAlignment="1">
      <alignment horizontal="center" vertical="center" wrapText="1"/>
    </xf>
    <xf numFmtId="0" fontId="7" fillId="7" borderId="59" xfId="4" applyFont="1" applyFill="1" applyBorder="1" applyAlignment="1">
      <alignment horizontal="center" vertical="center" wrapText="1"/>
    </xf>
    <xf numFmtId="0" fontId="7" fillId="7" borderId="55" xfId="4" applyFont="1" applyFill="1" applyBorder="1" applyAlignment="1">
      <alignment horizontal="center" vertical="center" wrapText="1"/>
    </xf>
    <xf numFmtId="0" fontId="6" fillId="2" borderId="39"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40" xfId="0" applyFont="1" applyFill="1" applyBorder="1" applyAlignment="1">
      <alignment horizontal="left" vertical="center" wrapText="1"/>
    </xf>
    <xf numFmtId="0" fontId="10" fillId="2" borderId="16" xfId="0" applyFont="1" applyFill="1" applyBorder="1" applyAlignment="1">
      <alignment horizontal="left" wrapText="1"/>
    </xf>
    <xf numFmtId="0" fontId="10" fillId="2" borderId="17" xfId="0" applyFont="1" applyFill="1" applyBorder="1" applyAlignment="1">
      <alignment horizontal="left" wrapText="1"/>
    </xf>
    <xf numFmtId="0" fontId="10" fillId="2" borderId="18" xfId="0" applyFont="1" applyFill="1" applyBorder="1" applyAlignment="1">
      <alignment horizontal="left" wrapText="1"/>
    </xf>
    <xf numFmtId="0" fontId="10" fillId="2" borderId="19" xfId="0" applyFont="1" applyFill="1" applyBorder="1" applyAlignment="1">
      <alignment horizontal="left" wrapText="1"/>
    </xf>
    <xf numFmtId="0" fontId="10" fillId="2" borderId="0" xfId="0" applyFont="1" applyFill="1" applyAlignment="1">
      <alignment horizontal="left" wrapText="1"/>
    </xf>
    <xf numFmtId="0" fontId="10" fillId="2" borderId="20" xfId="0" applyFont="1" applyFill="1" applyBorder="1" applyAlignment="1">
      <alignment horizontal="left" wrapText="1"/>
    </xf>
    <xf numFmtId="0" fontId="10" fillId="2" borderId="21" xfId="0" applyFont="1" applyFill="1" applyBorder="1" applyAlignment="1">
      <alignment horizontal="left" wrapText="1"/>
    </xf>
    <xf numFmtId="0" fontId="10" fillId="2" borderId="22" xfId="0" applyFont="1" applyFill="1" applyBorder="1" applyAlignment="1">
      <alignment horizontal="left" wrapText="1"/>
    </xf>
    <xf numFmtId="0" fontId="10" fillId="2" borderId="23" xfId="0" applyFont="1" applyFill="1" applyBorder="1" applyAlignment="1">
      <alignment horizontal="left" wrapText="1"/>
    </xf>
    <xf numFmtId="0" fontId="9" fillId="2" borderId="36" xfId="0" applyFont="1" applyFill="1" applyBorder="1" applyAlignment="1">
      <alignment horizontal="left" vertical="center" wrapText="1"/>
    </xf>
    <xf numFmtId="0" fontId="9" fillId="2" borderId="57" xfId="0" applyFont="1" applyFill="1" applyBorder="1" applyAlignment="1">
      <alignment horizontal="left" vertical="center" wrapText="1"/>
    </xf>
    <xf numFmtId="0" fontId="7" fillId="7" borderId="56" xfId="4" applyFont="1" applyFill="1" applyBorder="1" applyAlignment="1">
      <alignment horizontal="center" vertical="center" wrapText="1"/>
    </xf>
    <xf numFmtId="0" fontId="7" fillId="7" borderId="36" xfId="4" applyFont="1" applyFill="1" applyBorder="1" applyAlignment="1">
      <alignment horizontal="center" vertical="center" wrapText="1"/>
    </xf>
    <xf numFmtId="0" fontId="8" fillId="2" borderId="50"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51" xfId="0" applyFont="1" applyFill="1" applyBorder="1" applyAlignment="1">
      <alignment horizontal="left" vertical="center" wrapText="1"/>
    </xf>
    <xf numFmtId="0" fontId="13" fillId="6" borderId="37" xfId="0" applyFont="1" applyFill="1" applyBorder="1" applyAlignment="1">
      <alignment horizontal="center" wrapText="1"/>
    </xf>
    <xf numFmtId="0" fontId="13" fillId="6" borderId="38" xfId="0" applyFont="1" applyFill="1" applyBorder="1" applyAlignment="1">
      <alignment horizontal="center" wrapText="1"/>
    </xf>
    <xf numFmtId="0" fontId="0" fillId="4" borderId="0" xfId="0" applyFill="1" applyAlignment="1">
      <alignment horizontal="center" vertical="center" wrapText="1"/>
    </xf>
    <xf numFmtId="0" fontId="0" fillId="4" borderId="40" xfId="0" applyFill="1" applyBorder="1" applyAlignment="1">
      <alignment horizontal="center" vertical="center" wrapText="1"/>
    </xf>
    <xf numFmtId="0" fontId="31" fillId="2" borderId="62" xfId="0" applyFont="1" applyFill="1" applyBorder="1" applyAlignment="1">
      <alignment horizontal="left" vertical="center" wrapText="1"/>
    </xf>
    <xf numFmtId="0" fontId="31" fillId="2" borderId="63" xfId="0" applyFont="1" applyFill="1" applyBorder="1" applyAlignment="1">
      <alignment horizontal="left" vertical="center" wrapText="1"/>
    </xf>
    <xf numFmtId="0" fontId="31" fillId="2" borderId="64" xfId="0" applyFont="1" applyFill="1" applyBorder="1" applyAlignment="1">
      <alignment horizontal="left" vertical="center" wrapText="1"/>
    </xf>
    <xf numFmtId="0" fontId="14" fillId="2" borderId="35" xfId="0" applyFont="1" applyFill="1" applyBorder="1" applyAlignment="1">
      <alignment horizontal="justify" vertical="center" wrapText="1"/>
    </xf>
    <xf numFmtId="0" fontId="14" fillId="2" borderId="5" xfId="0" applyFont="1" applyFill="1" applyBorder="1" applyAlignment="1">
      <alignment horizontal="justify" vertical="center" wrapText="1"/>
    </xf>
    <xf numFmtId="0" fontId="14" fillId="2" borderId="49" xfId="0" applyFont="1" applyFill="1" applyBorder="1" applyAlignment="1">
      <alignment horizontal="justify" vertical="center" wrapText="1"/>
    </xf>
    <xf numFmtId="0" fontId="13" fillId="6" borderId="83" xfId="0" applyFont="1" applyFill="1" applyBorder="1" applyAlignment="1">
      <alignment horizontal="center" wrapText="1"/>
    </xf>
    <xf numFmtId="0" fontId="13" fillId="6" borderId="84" xfId="0" applyFont="1" applyFill="1" applyBorder="1" applyAlignment="1">
      <alignment horizontal="center" wrapText="1"/>
    </xf>
    <xf numFmtId="0" fontId="13" fillId="6" borderId="86" xfId="0" applyFont="1" applyFill="1" applyBorder="1" applyAlignment="1">
      <alignment horizontal="center" wrapText="1"/>
    </xf>
    <xf numFmtId="0" fontId="13" fillId="6" borderId="87" xfId="0" applyFont="1" applyFill="1" applyBorder="1" applyAlignment="1">
      <alignment horizontal="center" wrapText="1"/>
    </xf>
    <xf numFmtId="0" fontId="24" fillId="0" borderId="77" xfId="0" applyFont="1" applyBorder="1" applyAlignment="1">
      <alignment horizontal="center" wrapText="1"/>
    </xf>
    <xf numFmtId="0" fontId="24" fillId="0" borderId="78" xfId="0" applyFont="1" applyBorder="1" applyAlignment="1">
      <alignment horizontal="center" wrapText="1"/>
    </xf>
    <xf numFmtId="0" fontId="24" fillId="0" borderId="28" xfId="0" applyFont="1" applyBorder="1" applyAlignment="1">
      <alignment horizontal="center" wrapText="1"/>
    </xf>
    <xf numFmtId="0" fontId="24" fillId="0" borderId="0" xfId="0" applyFont="1" applyBorder="1" applyAlignment="1">
      <alignment horizontal="center" wrapText="1"/>
    </xf>
    <xf numFmtId="0" fontId="10" fillId="2" borderId="95" xfId="0" applyFont="1" applyFill="1" applyBorder="1" applyAlignment="1">
      <alignment horizontal="left" wrapText="1"/>
    </xf>
    <xf numFmtId="0" fontId="10" fillId="2" borderId="96" xfId="0" applyFont="1" applyFill="1" applyBorder="1" applyAlignment="1">
      <alignment horizontal="left" wrapText="1"/>
    </xf>
    <xf numFmtId="0" fontId="10" fillId="2" borderId="97" xfId="0" applyFont="1" applyFill="1" applyBorder="1" applyAlignment="1">
      <alignment horizontal="left" wrapText="1"/>
    </xf>
    <xf numFmtId="0" fontId="10" fillId="2" borderId="39" xfId="0" applyFont="1" applyFill="1" applyBorder="1" applyAlignment="1">
      <alignment horizontal="left" wrapText="1"/>
    </xf>
    <xf numFmtId="0" fontId="10" fillId="2" borderId="0" xfId="0" applyFont="1" applyFill="1" applyBorder="1" applyAlignment="1">
      <alignment horizontal="left" wrapText="1"/>
    </xf>
    <xf numFmtId="0" fontId="10" fillId="2" borderId="40" xfId="0" applyFont="1" applyFill="1" applyBorder="1" applyAlignment="1">
      <alignment horizontal="left" wrapText="1"/>
    </xf>
    <xf numFmtId="0" fontId="10" fillId="2" borderId="41" xfId="0" applyFont="1" applyFill="1" applyBorder="1" applyAlignment="1">
      <alignment horizontal="left" wrapText="1"/>
    </xf>
    <xf numFmtId="0" fontId="10" fillId="2" borderId="42" xfId="0" applyFont="1" applyFill="1" applyBorder="1" applyAlignment="1">
      <alignment horizontal="left" wrapText="1"/>
    </xf>
    <xf numFmtId="0" fontId="10" fillId="2" borderId="43" xfId="0" applyFont="1" applyFill="1" applyBorder="1" applyAlignment="1">
      <alignment horizontal="left" wrapText="1"/>
    </xf>
  </cellXfs>
  <cellStyles count="5">
    <cellStyle name="Hipervínculo" xfId="3" builtinId="8"/>
    <cellStyle name="Moneda" xfId="1" builtinId="4"/>
    <cellStyle name="Normal" xfId="0" builtinId="0"/>
    <cellStyle name="Normal 2" xfId="4"/>
    <cellStyle name="Porcentaje" xfId="2" builtinId="5"/>
  </cellStyles>
  <dxfs count="0"/>
  <tableStyles count="0" defaultTableStyle="TableStyleMedium2" defaultPivotStyle="PivotStyleLight16"/>
  <colors>
    <mruColors>
      <color rgb="FF33CC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Men&#250;!A1"/></Relationships>
</file>

<file path=xl/drawings/_rels/drawing2.xml.rels><?xml version="1.0" encoding="UTF-8" standalone="yes"?>
<Relationships xmlns="http://schemas.openxmlformats.org/package/2006/relationships"><Relationship Id="rId1" Type="http://schemas.openxmlformats.org/officeDocument/2006/relationships/hyperlink" Target="#Men&#250;!A1"/></Relationships>
</file>

<file path=xl/drawings/_rels/drawing3.xml.rels><?xml version="1.0" encoding="UTF-8" standalone="yes"?>
<Relationships xmlns="http://schemas.openxmlformats.org/package/2006/relationships"><Relationship Id="rId1" Type="http://schemas.openxmlformats.org/officeDocument/2006/relationships/hyperlink" Target="#Men&#250;!A1"/></Relationships>
</file>

<file path=xl/drawings/_rels/drawing4.xml.rels><?xml version="1.0" encoding="UTF-8" standalone="yes"?>
<Relationships xmlns="http://schemas.openxmlformats.org/package/2006/relationships"><Relationship Id="rId1" Type="http://schemas.openxmlformats.org/officeDocument/2006/relationships/hyperlink" Target="#Men&#250;!A1"/></Relationships>
</file>

<file path=xl/drawings/_rels/drawing5.xml.rels><?xml version="1.0" encoding="UTF-8" standalone="yes"?>
<Relationships xmlns="http://schemas.openxmlformats.org/package/2006/relationships"><Relationship Id="rId1" Type="http://schemas.openxmlformats.org/officeDocument/2006/relationships/hyperlink" Target="#Men&#250;!A1"/></Relationships>
</file>

<file path=xl/drawings/_rels/drawing6.xml.rels><?xml version="1.0" encoding="UTF-8" standalone="yes"?>
<Relationships xmlns="http://schemas.openxmlformats.org/package/2006/relationships"><Relationship Id="rId1" Type="http://schemas.openxmlformats.org/officeDocument/2006/relationships/hyperlink" Target="#Men&#250;!A1"/></Relationships>
</file>

<file path=xl/drawings/_rels/drawing7.xml.rels><?xml version="1.0" encoding="UTF-8" standalone="yes"?>
<Relationships xmlns="http://schemas.openxmlformats.org/package/2006/relationships"><Relationship Id="rId1" Type="http://schemas.openxmlformats.org/officeDocument/2006/relationships/hyperlink" Target="#Men&#250;!A1"/></Relationships>
</file>

<file path=xl/drawings/_rels/drawing8.xml.rels><?xml version="1.0" encoding="UTF-8" standalone="yes"?>
<Relationships xmlns="http://schemas.openxmlformats.org/package/2006/relationships"><Relationship Id="rId1" Type="http://schemas.openxmlformats.org/officeDocument/2006/relationships/hyperlink" Target="#Men&#250;!A1"/></Relationships>
</file>

<file path=xl/drawings/_rels/drawing9.xml.rels><?xml version="1.0" encoding="UTF-8" standalone="yes"?>
<Relationships xmlns="http://schemas.openxmlformats.org/package/2006/relationships"><Relationship Id="rId1" Type="http://schemas.openxmlformats.org/officeDocument/2006/relationships/hyperlink" Target="#Men&#250;!A1"/></Relationships>
</file>

<file path=xl/drawings/drawing1.xml><?xml version="1.0" encoding="utf-8"?>
<xdr:wsDr xmlns:xdr="http://schemas.openxmlformats.org/drawingml/2006/spreadsheetDrawing" xmlns:a="http://schemas.openxmlformats.org/drawingml/2006/main">
  <xdr:twoCellAnchor>
    <xdr:from>
      <xdr:col>10</xdr:col>
      <xdr:colOff>289560</xdr:colOff>
      <xdr:row>1</xdr:row>
      <xdr:rowOff>167640</xdr:rowOff>
    </xdr:from>
    <xdr:to>
      <xdr:col>12</xdr:col>
      <xdr:colOff>7620</xdr:colOff>
      <xdr:row>4</xdr:row>
      <xdr:rowOff>312420</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B3A16FE0-C73F-4930-8003-5DB808B73602}"/>
            </a:ext>
          </a:extLst>
        </xdr:cNvPr>
        <xdr:cNvSpPr/>
      </xdr:nvSpPr>
      <xdr:spPr>
        <a:xfrm>
          <a:off x="13395960" y="167640"/>
          <a:ext cx="1546860" cy="815340"/>
        </a:xfrm>
        <a:prstGeom prst="leftArrow">
          <a:avLst/>
        </a:prstGeom>
        <a:solidFill>
          <a:srgbClr val="C0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s-CO" sz="1200" b="1">
              <a:solidFill>
                <a:schemeClr val="lt1"/>
              </a:solidFill>
              <a:latin typeface="Arial" panose="020B0604020202020204" pitchFamily="34" charset="0"/>
              <a:ea typeface="+mn-ea"/>
              <a:cs typeface="Arial" panose="020B0604020202020204" pitchFamily="34" charset="0"/>
            </a:rPr>
            <a:t>INICIO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289560</xdr:colOff>
      <xdr:row>1</xdr:row>
      <xdr:rowOff>167640</xdr:rowOff>
    </xdr:from>
    <xdr:to>
      <xdr:col>12</xdr:col>
      <xdr:colOff>7620</xdr:colOff>
      <xdr:row>4</xdr:row>
      <xdr:rowOff>312420</xdr:rowOff>
    </xdr:to>
    <xdr:sp macro="" textlink="">
      <xdr:nvSpPr>
        <xdr:cNvPr id="3" name="Flecha: hacia la izquierda 2">
          <a:hlinkClick xmlns:r="http://schemas.openxmlformats.org/officeDocument/2006/relationships" r:id="rId1"/>
          <a:extLst>
            <a:ext uri="{FF2B5EF4-FFF2-40B4-BE49-F238E27FC236}">
              <a16:creationId xmlns:a16="http://schemas.microsoft.com/office/drawing/2014/main" id="{AAF7935A-ECC5-4937-8463-17F66F205E50}"/>
            </a:ext>
          </a:extLst>
        </xdr:cNvPr>
        <xdr:cNvSpPr/>
      </xdr:nvSpPr>
      <xdr:spPr>
        <a:xfrm>
          <a:off x="14394180" y="365760"/>
          <a:ext cx="1546860" cy="792480"/>
        </a:xfrm>
        <a:prstGeom prst="leftArrow">
          <a:avLst/>
        </a:prstGeom>
        <a:solidFill>
          <a:srgbClr val="C0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s-CO" sz="1200" b="1">
              <a:solidFill>
                <a:schemeClr val="lt1"/>
              </a:solidFill>
              <a:latin typeface="Arial" panose="020B0604020202020204" pitchFamily="34" charset="0"/>
              <a:ea typeface="+mn-ea"/>
              <a:cs typeface="Arial" panose="020B0604020202020204" pitchFamily="34" charset="0"/>
            </a:rPr>
            <a:t>INICIO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289560</xdr:colOff>
      <xdr:row>1</xdr:row>
      <xdr:rowOff>167640</xdr:rowOff>
    </xdr:from>
    <xdr:to>
      <xdr:col>12</xdr:col>
      <xdr:colOff>7620</xdr:colOff>
      <xdr:row>4</xdr:row>
      <xdr:rowOff>312420</xdr:rowOff>
    </xdr:to>
    <xdr:sp macro="" textlink="">
      <xdr:nvSpPr>
        <xdr:cNvPr id="3" name="Flecha: hacia la izquierda 2">
          <a:hlinkClick xmlns:r="http://schemas.openxmlformats.org/officeDocument/2006/relationships" r:id="rId1"/>
          <a:extLst>
            <a:ext uri="{FF2B5EF4-FFF2-40B4-BE49-F238E27FC236}">
              <a16:creationId xmlns:a16="http://schemas.microsoft.com/office/drawing/2014/main" id="{5361288C-5F11-4CEA-BFAD-DF15C32EB486}"/>
            </a:ext>
          </a:extLst>
        </xdr:cNvPr>
        <xdr:cNvSpPr/>
      </xdr:nvSpPr>
      <xdr:spPr>
        <a:xfrm>
          <a:off x="14394180" y="365760"/>
          <a:ext cx="1546860" cy="1005840"/>
        </a:xfrm>
        <a:prstGeom prst="leftArrow">
          <a:avLst/>
        </a:prstGeom>
        <a:solidFill>
          <a:srgbClr val="C0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s-CO" sz="1200" b="1">
              <a:solidFill>
                <a:schemeClr val="lt1"/>
              </a:solidFill>
              <a:latin typeface="Arial" panose="020B0604020202020204" pitchFamily="34" charset="0"/>
              <a:ea typeface="+mn-ea"/>
              <a:cs typeface="Arial" panose="020B0604020202020204" pitchFamily="34" charset="0"/>
            </a:rPr>
            <a:t>INICIO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289560</xdr:colOff>
      <xdr:row>1</xdr:row>
      <xdr:rowOff>167640</xdr:rowOff>
    </xdr:from>
    <xdr:to>
      <xdr:col>12</xdr:col>
      <xdr:colOff>7620</xdr:colOff>
      <xdr:row>4</xdr:row>
      <xdr:rowOff>312420</xdr:rowOff>
    </xdr:to>
    <xdr:sp macro="" textlink="">
      <xdr:nvSpPr>
        <xdr:cNvPr id="3" name="Flecha: hacia la izquierda 2">
          <a:hlinkClick xmlns:r="http://schemas.openxmlformats.org/officeDocument/2006/relationships" r:id="rId1"/>
          <a:extLst>
            <a:ext uri="{FF2B5EF4-FFF2-40B4-BE49-F238E27FC236}">
              <a16:creationId xmlns:a16="http://schemas.microsoft.com/office/drawing/2014/main" id="{A3172605-8F30-4073-B846-24E3F19CF561}"/>
            </a:ext>
          </a:extLst>
        </xdr:cNvPr>
        <xdr:cNvSpPr/>
      </xdr:nvSpPr>
      <xdr:spPr>
        <a:xfrm>
          <a:off x="14394180" y="365760"/>
          <a:ext cx="1546860" cy="1005840"/>
        </a:xfrm>
        <a:prstGeom prst="leftArrow">
          <a:avLst/>
        </a:prstGeom>
        <a:solidFill>
          <a:srgbClr val="C0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s-CO" sz="1200" b="1">
              <a:solidFill>
                <a:schemeClr val="lt1"/>
              </a:solidFill>
              <a:latin typeface="Arial" panose="020B0604020202020204" pitchFamily="34" charset="0"/>
              <a:ea typeface="+mn-ea"/>
              <a:cs typeface="Arial" panose="020B0604020202020204" pitchFamily="34" charset="0"/>
            </a:rPr>
            <a:t>INICIO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289560</xdr:colOff>
      <xdr:row>1</xdr:row>
      <xdr:rowOff>167640</xdr:rowOff>
    </xdr:from>
    <xdr:to>
      <xdr:col>12</xdr:col>
      <xdr:colOff>7620</xdr:colOff>
      <xdr:row>4</xdr:row>
      <xdr:rowOff>312420</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73B85E4B-D173-4853-BE2A-062AAEA8CA66}"/>
            </a:ext>
          </a:extLst>
        </xdr:cNvPr>
        <xdr:cNvSpPr/>
      </xdr:nvSpPr>
      <xdr:spPr>
        <a:xfrm>
          <a:off x="14392275" y="371475"/>
          <a:ext cx="1552575" cy="1000125"/>
        </a:xfrm>
        <a:prstGeom prst="leftArrow">
          <a:avLst/>
        </a:prstGeom>
        <a:solidFill>
          <a:srgbClr val="C0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s-CO" sz="1200" b="1">
              <a:solidFill>
                <a:schemeClr val="lt1"/>
              </a:solidFill>
              <a:latin typeface="Arial" panose="020B0604020202020204" pitchFamily="34" charset="0"/>
              <a:ea typeface="+mn-ea"/>
              <a:cs typeface="Arial" panose="020B0604020202020204" pitchFamily="34" charset="0"/>
            </a:rPr>
            <a:t>INICIO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289560</xdr:colOff>
      <xdr:row>1</xdr:row>
      <xdr:rowOff>167640</xdr:rowOff>
    </xdr:from>
    <xdr:to>
      <xdr:col>12</xdr:col>
      <xdr:colOff>7620</xdr:colOff>
      <xdr:row>4</xdr:row>
      <xdr:rowOff>312420</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12671011-E3DE-4510-BE52-7AE03AFC48E1}"/>
            </a:ext>
          </a:extLst>
        </xdr:cNvPr>
        <xdr:cNvSpPr/>
      </xdr:nvSpPr>
      <xdr:spPr>
        <a:xfrm>
          <a:off x="14392275" y="371475"/>
          <a:ext cx="1552575" cy="790575"/>
        </a:xfrm>
        <a:prstGeom prst="leftArrow">
          <a:avLst/>
        </a:prstGeom>
        <a:solidFill>
          <a:srgbClr val="C0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s-CO" sz="1200" b="1">
              <a:solidFill>
                <a:schemeClr val="lt1"/>
              </a:solidFill>
              <a:latin typeface="Arial" panose="020B0604020202020204" pitchFamily="34" charset="0"/>
              <a:ea typeface="+mn-ea"/>
              <a:cs typeface="Arial" panose="020B0604020202020204" pitchFamily="34" charset="0"/>
            </a:rPr>
            <a:t>INICIO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289560</xdr:colOff>
      <xdr:row>1</xdr:row>
      <xdr:rowOff>167640</xdr:rowOff>
    </xdr:from>
    <xdr:to>
      <xdr:col>12</xdr:col>
      <xdr:colOff>7620</xdr:colOff>
      <xdr:row>4</xdr:row>
      <xdr:rowOff>312420</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726E0543-8ED8-443E-9340-E32167BD1F34}"/>
            </a:ext>
          </a:extLst>
        </xdr:cNvPr>
        <xdr:cNvSpPr/>
      </xdr:nvSpPr>
      <xdr:spPr>
        <a:xfrm>
          <a:off x="14392275" y="371475"/>
          <a:ext cx="1552575" cy="1038225"/>
        </a:xfrm>
        <a:prstGeom prst="leftArrow">
          <a:avLst/>
        </a:prstGeom>
        <a:solidFill>
          <a:srgbClr val="C0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s-CO" sz="1200" b="1">
              <a:solidFill>
                <a:schemeClr val="lt1"/>
              </a:solidFill>
              <a:latin typeface="Arial" panose="020B0604020202020204" pitchFamily="34" charset="0"/>
              <a:ea typeface="+mn-ea"/>
              <a:cs typeface="Arial" panose="020B0604020202020204" pitchFamily="34" charset="0"/>
            </a:rPr>
            <a:t>INICIO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289560</xdr:colOff>
      <xdr:row>1</xdr:row>
      <xdr:rowOff>167640</xdr:rowOff>
    </xdr:from>
    <xdr:to>
      <xdr:col>12</xdr:col>
      <xdr:colOff>7620</xdr:colOff>
      <xdr:row>4</xdr:row>
      <xdr:rowOff>312420</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ECA9A828-0ACC-4059-A760-DCDB29E6BEE5}"/>
            </a:ext>
          </a:extLst>
        </xdr:cNvPr>
        <xdr:cNvSpPr/>
      </xdr:nvSpPr>
      <xdr:spPr>
        <a:xfrm>
          <a:off x="14392275" y="371475"/>
          <a:ext cx="1552575" cy="1038225"/>
        </a:xfrm>
        <a:prstGeom prst="leftArrow">
          <a:avLst/>
        </a:prstGeom>
        <a:solidFill>
          <a:srgbClr val="C0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s-CO" sz="1200" b="1">
              <a:solidFill>
                <a:schemeClr val="lt1"/>
              </a:solidFill>
              <a:latin typeface="Arial" panose="020B0604020202020204" pitchFamily="34" charset="0"/>
              <a:ea typeface="+mn-ea"/>
              <a:cs typeface="Arial" panose="020B0604020202020204" pitchFamily="34" charset="0"/>
            </a:rPr>
            <a:t>INICIO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289560</xdr:colOff>
      <xdr:row>1</xdr:row>
      <xdr:rowOff>167640</xdr:rowOff>
    </xdr:from>
    <xdr:to>
      <xdr:col>12</xdr:col>
      <xdr:colOff>7620</xdr:colOff>
      <xdr:row>4</xdr:row>
      <xdr:rowOff>312420</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B2E63B6E-B6EA-4B4C-863E-9DEF9FDC1295}"/>
            </a:ext>
          </a:extLst>
        </xdr:cNvPr>
        <xdr:cNvSpPr/>
      </xdr:nvSpPr>
      <xdr:spPr>
        <a:xfrm>
          <a:off x="14392275" y="371475"/>
          <a:ext cx="1552575" cy="790575"/>
        </a:xfrm>
        <a:prstGeom prst="leftArrow">
          <a:avLst/>
        </a:prstGeom>
        <a:solidFill>
          <a:srgbClr val="C0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s-CO" sz="1200" b="1">
              <a:solidFill>
                <a:schemeClr val="lt1"/>
              </a:solidFill>
              <a:latin typeface="Arial" panose="020B0604020202020204" pitchFamily="34" charset="0"/>
              <a:ea typeface="+mn-ea"/>
              <a:cs typeface="Arial" panose="020B0604020202020204" pitchFamily="34" charset="0"/>
            </a:rPr>
            <a:t>INICIO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2"/>
  <sheetViews>
    <sheetView topLeftCell="A4" zoomScale="90" zoomScaleNormal="90" workbookViewId="0">
      <selection activeCell="K25" sqref="K25"/>
    </sheetView>
  </sheetViews>
  <sheetFormatPr baseColWidth="10" defaultColWidth="11.5546875" defaultRowHeight="15" x14ac:dyDescent="0.2"/>
  <cols>
    <col min="1" max="1" width="3.6640625" customWidth="1"/>
    <col min="2" max="2" width="19.109375" customWidth="1"/>
    <col min="6" max="6" width="11.88671875" bestFit="1" customWidth="1"/>
    <col min="9" max="9" width="28.77734375" customWidth="1"/>
    <col min="10" max="10" width="33.77734375" customWidth="1"/>
    <col min="11" max="11" width="33.21875" customWidth="1"/>
    <col min="12" max="12" width="27.77734375" customWidth="1"/>
  </cols>
  <sheetData>
    <row r="2" spans="1:12" s="5" customFormat="1" ht="37.15" customHeight="1" x14ac:dyDescent="0.2">
      <c r="A2" s="1"/>
      <c r="B2" s="2" t="s">
        <v>0</v>
      </c>
      <c r="C2" s="133">
        <v>21</v>
      </c>
      <c r="D2" s="134"/>
      <c r="E2" s="135" t="s">
        <v>33</v>
      </c>
      <c r="F2" s="136"/>
      <c r="G2" s="136"/>
      <c r="H2" s="136"/>
      <c r="I2" s="3" t="s">
        <v>1</v>
      </c>
      <c r="J2" s="3" t="s">
        <v>29</v>
      </c>
      <c r="K2" s="4" t="s">
        <v>30</v>
      </c>
    </row>
    <row r="3" spans="1:12" s="5" customFormat="1" ht="15.75" x14ac:dyDescent="0.25">
      <c r="A3" s="1"/>
      <c r="B3" s="6" t="s">
        <v>2</v>
      </c>
      <c r="C3" s="137" t="s">
        <v>34</v>
      </c>
      <c r="D3" s="137"/>
      <c r="E3" s="138" t="s">
        <v>35</v>
      </c>
      <c r="F3" s="139"/>
      <c r="G3" s="139"/>
      <c r="H3" s="140"/>
      <c r="I3" s="147"/>
      <c r="J3" s="55"/>
      <c r="K3" s="55"/>
    </row>
    <row r="4" spans="1:12" s="5" customFormat="1" ht="15.75" x14ac:dyDescent="0.2">
      <c r="A4" s="1"/>
      <c r="B4" s="7" t="s">
        <v>3</v>
      </c>
      <c r="C4" s="137" t="s">
        <v>36</v>
      </c>
      <c r="D4" s="137"/>
      <c r="E4" s="141"/>
      <c r="F4" s="142"/>
      <c r="G4" s="142"/>
      <c r="H4" s="143"/>
      <c r="I4" s="148"/>
      <c r="J4" s="3" t="s">
        <v>31</v>
      </c>
      <c r="K4" s="8" t="s">
        <v>32</v>
      </c>
    </row>
    <row r="5" spans="1:12" s="5" customFormat="1" ht="30" customHeight="1" x14ac:dyDescent="0.25">
      <c r="A5" s="1"/>
      <c r="B5" s="6" t="s">
        <v>4</v>
      </c>
      <c r="C5" s="137" t="s">
        <v>37</v>
      </c>
      <c r="D5" s="137"/>
      <c r="E5" s="144"/>
      <c r="F5" s="145"/>
      <c r="G5" s="145"/>
      <c r="H5" s="146"/>
      <c r="I5" s="149"/>
      <c r="J5" s="14">
        <f>IF($I$3,J3/$I$3,0)</f>
        <v>0</v>
      </c>
      <c r="K5" s="14">
        <f>IF($I$3,K3/$I$3,0)</f>
        <v>0</v>
      </c>
    </row>
    <row r="6" spans="1:12" s="5" customFormat="1" x14ac:dyDescent="0.2">
      <c r="A6" s="1"/>
    </row>
    <row r="7" spans="1:12" s="5" customFormat="1" ht="31.5" x14ac:dyDescent="0.25">
      <c r="A7" s="1"/>
      <c r="B7" s="124" t="s">
        <v>5</v>
      </c>
      <c r="C7" s="125"/>
      <c r="D7" s="125"/>
      <c r="E7" s="125"/>
      <c r="F7" s="125"/>
      <c r="G7" s="125"/>
      <c r="H7" s="125"/>
      <c r="I7" s="125"/>
      <c r="J7" s="126"/>
      <c r="K7" s="9" t="s">
        <v>17</v>
      </c>
      <c r="L7" s="9" t="s">
        <v>18</v>
      </c>
    </row>
    <row r="8" spans="1:12" x14ac:dyDescent="0.2">
      <c r="A8" s="10"/>
      <c r="B8" s="11" t="s">
        <v>6</v>
      </c>
      <c r="C8" s="127" t="s">
        <v>38</v>
      </c>
      <c r="D8" s="128"/>
      <c r="E8" s="128"/>
      <c r="F8" s="128"/>
      <c r="G8" s="128"/>
      <c r="H8" s="128"/>
      <c r="I8" s="128"/>
      <c r="J8" s="129"/>
      <c r="K8" s="12">
        <f>+'P21 - ACCIÓN 1'!G13</f>
        <v>1</v>
      </c>
      <c r="L8" s="12">
        <f>+'P21 - ACCIÓN 1'!G23</f>
        <v>0</v>
      </c>
    </row>
    <row r="9" spans="1:12" x14ac:dyDescent="0.2">
      <c r="A9" s="10"/>
      <c r="B9" s="11" t="s">
        <v>7</v>
      </c>
      <c r="C9" s="127" t="s">
        <v>39</v>
      </c>
      <c r="D9" s="128"/>
      <c r="E9" s="128"/>
      <c r="F9" s="128"/>
      <c r="G9" s="128"/>
      <c r="H9" s="128"/>
      <c r="I9" s="128"/>
      <c r="J9" s="129"/>
      <c r="K9" s="12">
        <f>+'P21 - ACCIÓN 2'!G13</f>
        <v>1</v>
      </c>
      <c r="L9" s="12">
        <f>+'P21 - ACCIÓN 2'!G23</f>
        <v>0</v>
      </c>
    </row>
    <row r="10" spans="1:12" x14ac:dyDescent="0.2">
      <c r="A10" s="10"/>
      <c r="B10" s="11" t="s">
        <v>8</v>
      </c>
      <c r="C10" s="127" t="s">
        <v>40</v>
      </c>
      <c r="D10" s="128"/>
      <c r="E10" s="128"/>
      <c r="F10" s="128"/>
      <c r="G10" s="128"/>
      <c r="H10" s="128"/>
      <c r="I10" s="128"/>
      <c r="J10" s="129"/>
      <c r="K10" s="12">
        <f>+'P21 - ACCIÓN 3'!G13</f>
        <v>1</v>
      </c>
      <c r="L10" s="12">
        <f>+'P21 - ACCIÓN 3'!G22</f>
        <v>0</v>
      </c>
    </row>
    <row r="11" spans="1:12" x14ac:dyDescent="0.2">
      <c r="A11" s="10"/>
      <c r="B11" s="11" t="s">
        <v>9</v>
      </c>
      <c r="C11" s="127" t="s">
        <v>41</v>
      </c>
      <c r="D11" s="128"/>
      <c r="E11" s="128"/>
      <c r="F11" s="128"/>
      <c r="G11" s="128"/>
      <c r="H11" s="128"/>
      <c r="I11" s="128"/>
      <c r="J11" s="129"/>
      <c r="K11" s="12">
        <f>AVERAGE('P21 - ACCIÓN 4'!G13,'P21 - ACCIÓN 4'!D40,'P21 - ACCIÓN 4'!G73,'P21 - ACCIÓN 4'!G73,'P21 - ACCIÓN 4'!G96,'P21 - ACCIÓN 4'!G119,'P21 - ACCIÓN 4'!G143,'P21 - ACCIÓN 4'!G166)</f>
        <v>0.89825409615901153</v>
      </c>
      <c r="L11" s="12" t="e">
        <f>+AVERAGE('P21 - ACCIÓN 4'!G24+'P21 - ACCIÓN 4'!D58+'P21 - ACCIÓN 4'!G82+'P21 - ACCIÓN 4'!G105+'P21 - ACCIÓN 4'!G129+'P21 - ACCIÓN 4'!G152+'P21 - ACCIÓN 4'!G176)</f>
        <v>#DIV/0!</v>
      </c>
    </row>
    <row r="12" spans="1:12" x14ac:dyDescent="0.2">
      <c r="A12" s="10"/>
      <c r="B12" s="11" t="s">
        <v>42</v>
      </c>
      <c r="C12" s="127" t="s">
        <v>43</v>
      </c>
      <c r="D12" s="128"/>
      <c r="E12" s="128"/>
      <c r="F12" s="128"/>
      <c r="G12" s="128"/>
      <c r="H12" s="128"/>
      <c r="I12" s="128"/>
      <c r="J12" s="129"/>
      <c r="K12" s="13">
        <f>AVERAGE('P21 - ACCION 5'!G13,)</f>
        <v>0</v>
      </c>
      <c r="L12" s="13" t="e">
        <f>+'P21 - ACCION 5'!G23</f>
        <v>#DIV/0!</v>
      </c>
    </row>
    <row r="13" spans="1:12" ht="18" x14ac:dyDescent="0.25">
      <c r="A13" s="10"/>
      <c r="B13" s="130" t="s">
        <v>10</v>
      </c>
      <c r="C13" s="131"/>
      <c r="D13" s="131"/>
      <c r="E13" s="131"/>
      <c r="F13" s="131"/>
      <c r="G13" s="131"/>
      <c r="H13" s="131"/>
      <c r="I13" s="131"/>
      <c r="J13" s="132"/>
      <c r="K13" s="56">
        <f>AVERAGEA(K8:K12)</f>
        <v>0.77965081923180235</v>
      </c>
      <c r="L13" s="56" t="e">
        <f>AVERAGEA(L8:L12)</f>
        <v>#DIV/0!</v>
      </c>
    </row>
    <row r="14" spans="1:12" ht="15.6" customHeight="1" x14ac:dyDescent="0.2"/>
    <row r="15" spans="1:12" ht="15.75" x14ac:dyDescent="0.2">
      <c r="K15" s="122" t="s">
        <v>49</v>
      </c>
      <c r="L15" s="123"/>
    </row>
    <row r="16" spans="1:12" ht="18" x14ac:dyDescent="0.2">
      <c r="K16" s="150" t="e">
        <f>AVERAGE(K13+L13)/2</f>
        <v>#DIV/0!</v>
      </c>
      <c r="L16" s="151"/>
    </row>
    <row r="19" spans="2:12" ht="23.25" x14ac:dyDescent="0.2">
      <c r="B19" s="2" t="s">
        <v>0</v>
      </c>
      <c r="C19" s="133">
        <v>22</v>
      </c>
      <c r="D19" s="134"/>
      <c r="E19" s="135" t="s">
        <v>44</v>
      </c>
      <c r="F19" s="136"/>
      <c r="G19" s="136"/>
      <c r="H19" s="136"/>
      <c r="I19" s="3" t="s">
        <v>1</v>
      </c>
      <c r="J19" s="3" t="s">
        <v>29</v>
      </c>
      <c r="K19" s="4" t="s">
        <v>30</v>
      </c>
      <c r="L19" s="5"/>
    </row>
    <row r="20" spans="2:12" ht="15.75" x14ac:dyDescent="0.25">
      <c r="B20" s="6" t="s">
        <v>2</v>
      </c>
      <c r="C20" s="137" t="s">
        <v>34</v>
      </c>
      <c r="D20" s="137"/>
      <c r="E20" s="138"/>
      <c r="F20" s="139"/>
      <c r="G20" s="139"/>
      <c r="H20" s="140"/>
      <c r="I20" s="147"/>
      <c r="J20" s="55"/>
      <c r="K20" s="55"/>
      <c r="L20" s="5"/>
    </row>
    <row r="21" spans="2:12" ht="15.75" x14ac:dyDescent="0.2">
      <c r="B21" s="7" t="s">
        <v>3</v>
      </c>
      <c r="C21" s="137" t="s">
        <v>36</v>
      </c>
      <c r="D21" s="137"/>
      <c r="E21" s="141"/>
      <c r="F21" s="142"/>
      <c r="G21" s="142"/>
      <c r="H21" s="143"/>
      <c r="I21" s="148"/>
      <c r="J21" s="3" t="s">
        <v>31</v>
      </c>
      <c r="K21" s="8" t="s">
        <v>32</v>
      </c>
      <c r="L21" s="5"/>
    </row>
    <row r="22" spans="2:12" ht="15.75" x14ac:dyDescent="0.25">
      <c r="B22" s="6" t="s">
        <v>4</v>
      </c>
      <c r="C22" s="137" t="s">
        <v>37</v>
      </c>
      <c r="D22" s="137"/>
      <c r="E22" s="144"/>
      <c r="F22" s="145"/>
      <c r="G22" s="145"/>
      <c r="H22" s="146"/>
      <c r="I22" s="149"/>
      <c r="J22" s="14">
        <f>IF($I$3,J20/$I$3,0)</f>
        <v>0</v>
      </c>
      <c r="K22" s="14">
        <f>IF($I$3,K20/$I$3,0)</f>
        <v>0</v>
      </c>
      <c r="L22" s="5"/>
    </row>
    <row r="23" spans="2:12" x14ac:dyDescent="0.2">
      <c r="B23" s="5"/>
      <c r="C23" s="5"/>
      <c r="D23" s="5"/>
      <c r="E23" s="5"/>
      <c r="F23" s="5"/>
      <c r="G23" s="5"/>
      <c r="H23" s="5"/>
      <c r="I23" s="5"/>
      <c r="J23" s="5"/>
      <c r="K23" s="5"/>
      <c r="L23" s="5"/>
    </row>
    <row r="24" spans="2:12" ht="31.5" x14ac:dyDescent="0.25">
      <c r="B24" s="124" t="s">
        <v>5</v>
      </c>
      <c r="C24" s="125"/>
      <c r="D24" s="125"/>
      <c r="E24" s="125"/>
      <c r="F24" s="125"/>
      <c r="G24" s="125"/>
      <c r="H24" s="125"/>
      <c r="I24" s="125"/>
      <c r="J24" s="126"/>
      <c r="K24" s="9" t="s">
        <v>17</v>
      </c>
      <c r="L24" s="9" t="s">
        <v>18</v>
      </c>
    </row>
    <row r="25" spans="2:12" x14ac:dyDescent="0.2">
      <c r="B25" s="11" t="s">
        <v>6</v>
      </c>
      <c r="C25" s="127" t="s">
        <v>45</v>
      </c>
      <c r="D25" s="128"/>
      <c r="E25" s="128"/>
      <c r="F25" s="128"/>
      <c r="G25" s="128"/>
      <c r="H25" s="128"/>
      <c r="I25" s="128"/>
      <c r="J25" s="129"/>
      <c r="K25" s="12">
        <f>AVERAGE('P22 - ACCION 1'!G13)</f>
        <v>0.3048780487804878</v>
      </c>
      <c r="L25" s="12" t="e">
        <f>+'P21 - ACCION 5'!G23</f>
        <v>#DIV/0!</v>
      </c>
    </row>
    <row r="26" spans="2:12" x14ac:dyDescent="0.2">
      <c r="B26" s="11" t="s">
        <v>7</v>
      </c>
      <c r="C26" s="127" t="s">
        <v>46</v>
      </c>
      <c r="D26" s="128"/>
      <c r="E26" s="128"/>
      <c r="F26" s="128"/>
      <c r="G26" s="128"/>
      <c r="H26" s="128"/>
      <c r="I26" s="128"/>
      <c r="J26" s="129"/>
      <c r="K26" s="12">
        <f>AVERAGE('P22 - ACCION 2'!G13)</f>
        <v>1</v>
      </c>
      <c r="L26" s="12" t="e">
        <f>+'P22 - ACCION 2'!G22</f>
        <v>#DIV/0!</v>
      </c>
    </row>
    <row r="27" spans="2:12" x14ac:dyDescent="0.2">
      <c r="B27" s="11" t="s">
        <v>8</v>
      </c>
      <c r="C27" s="127" t="s">
        <v>47</v>
      </c>
      <c r="D27" s="128"/>
      <c r="E27" s="128"/>
      <c r="F27" s="128"/>
      <c r="G27" s="128"/>
      <c r="H27" s="128"/>
      <c r="I27" s="128"/>
      <c r="J27" s="129"/>
      <c r="K27" s="12">
        <f>AVERAGE('P21 - ACCIÓN 3'!G13)</f>
        <v>1</v>
      </c>
      <c r="L27" s="12">
        <f>+'P22 - ACCION 3'!G23</f>
        <v>0</v>
      </c>
    </row>
    <row r="28" spans="2:12" x14ac:dyDescent="0.2">
      <c r="B28" s="11" t="s">
        <v>9</v>
      </c>
      <c r="C28" s="127" t="s">
        <v>48</v>
      </c>
      <c r="D28" s="128"/>
      <c r="E28" s="128"/>
      <c r="F28" s="128"/>
      <c r="G28" s="128"/>
      <c r="H28" s="128"/>
      <c r="I28" s="128"/>
      <c r="J28" s="129"/>
      <c r="K28" s="12">
        <f>AVERAGE('P22- ACCIÓN 4'!G13,'P22- ACCIÓN 4'!G36,'P22- ACCIÓN 4'!G43,'P22- ACCIÓN 4'!G50,'P22- ACCIÓN 4'!G102)</f>
        <v>0.61403508771929827</v>
      </c>
      <c r="L28" s="12" t="e">
        <f>+AVERAGE('P22- ACCIÓN 4'!G22+'P22- ACCIÓN 4'!D68)/2</f>
        <v>#DIV/0!</v>
      </c>
    </row>
    <row r="29" spans="2:12" ht="18" x14ac:dyDescent="0.25">
      <c r="B29" s="130" t="s">
        <v>10</v>
      </c>
      <c r="C29" s="131"/>
      <c r="D29" s="131"/>
      <c r="E29" s="131"/>
      <c r="F29" s="131"/>
      <c r="G29" s="131"/>
      <c r="H29" s="131"/>
      <c r="I29" s="131"/>
      <c r="J29" s="132"/>
      <c r="K29" s="56">
        <f>AVERAGEA(K25:K28)</f>
        <v>0.7297282841249465</v>
      </c>
      <c r="L29" s="56" t="e">
        <f>AVERAGEA(L25:L28)</f>
        <v>#DIV/0!</v>
      </c>
    </row>
    <row r="31" spans="2:12" ht="15.75" x14ac:dyDescent="0.2">
      <c r="K31" s="122" t="s">
        <v>49</v>
      </c>
      <c r="L31" s="123"/>
    </row>
    <row r="32" spans="2:12" ht="18" x14ac:dyDescent="0.2">
      <c r="K32" s="150" t="e">
        <f>AVERAGE(K29+L29)/2</f>
        <v>#DIV/0!</v>
      </c>
      <c r="L32" s="151"/>
    </row>
  </sheetData>
  <mergeCells count="31">
    <mergeCell ref="B29:J29"/>
    <mergeCell ref="K31:L31"/>
    <mergeCell ref="K32:L32"/>
    <mergeCell ref="B24:J24"/>
    <mergeCell ref="C25:J25"/>
    <mergeCell ref="C26:J26"/>
    <mergeCell ref="C27:J27"/>
    <mergeCell ref="C28:J28"/>
    <mergeCell ref="K16:L16"/>
    <mergeCell ref="C19:D19"/>
    <mergeCell ref="E19:H19"/>
    <mergeCell ref="C20:D20"/>
    <mergeCell ref="E20:H22"/>
    <mergeCell ref="I20:I22"/>
    <mergeCell ref="C21:D21"/>
    <mergeCell ref="C22:D22"/>
    <mergeCell ref="C2:D2"/>
    <mergeCell ref="E2:H2"/>
    <mergeCell ref="C3:D3"/>
    <mergeCell ref="E3:H5"/>
    <mergeCell ref="I3:I5"/>
    <mergeCell ref="C4:D4"/>
    <mergeCell ref="C5:D5"/>
    <mergeCell ref="K15:L15"/>
    <mergeCell ref="B7:J7"/>
    <mergeCell ref="C8:J8"/>
    <mergeCell ref="C9:J9"/>
    <mergeCell ref="C10:J10"/>
    <mergeCell ref="C11:J11"/>
    <mergeCell ref="C12:J12"/>
    <mergeCell ref="B13:J13"/>
  </mergeCells>
  <hyperlinks>
    <hyperlink ref="B8" location="'P21 - ACCIÓN 1'!A1" display="Acción 1"/>
    <hyperlink ref="B9" location="'P21 - ACCIÓN 2'!A1" display="Acción 2"/>
    <hyperlink ref="B10" location="'P21 - ACCIÓN 3'!A1" display="Acción 3"/>
    <hyperlink ref="B12" location="'P21 - ACCION 5'!A1" display="Acción 5"/>
    <hyperlink ref="B11" location="'P21 - ACCIÓN 4'!A1" display="Acción 4"/>
    <hyperlink ref="B25" location="'P22 - ACCION 1'!A1" display="Acción 1"/>
    <hyperlink ref="B26" location="'P22 - ACCION 2'!A1" display="Acción 2"/>
    <hyperlink ref="B27" location="'P22 - ACCION 3'!A1" display="Acción 3"/>
    <hyperlink ref="B28" location="'P22- ACCIÓN 4'!A1" display="Acción 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J112"/>
  <sheetViews>
    <sheetView topLeftCell="A22" zoomScale="60" zoomScaleNormal="60" workbookViewId="0">
      <selection activeCell="F98" sqref="F98:G98"/>
    </sheetView>
  </sheetViews>
  <sheetFormatPr baseColWidth="10" defaultColWidth="10.88671875" defaultRowHeight="15" x14ac:dyDescent="0.2"/>
  <cols>
    <col min="1" max="3" width="10.88671875" style="1"/>
    <col min="4" max="4" width="24.44140625" style="1" customWidth="1"/>
    <col min="5" max="5" width="23.77734375" style="1" customWidth="1"/>
    <col min="6" max="6" width="37.5546875" style="1" customWidth="1"/>
    <col min="7" max="7" width="16.5546875" style="1" customWidth="1"/>
    <col min="8" max="8" width="18.6640625" style="1" customWidth="1"/>
    <col min="9" max="9" width="14.21875" style="1" customWidth="1"/>
    <col min="10" max="16384" width="10.88671875" style="1"/>
  </cols>
  <sheetData>
    <row r="1" spans="2:10" ht="15.75" thickBot="1" x14ac:dyDescent="0.25"/>
    <row r="2" spans="2:10" ht="21" customHeight="1" x14ac:dyDescent="0.2">
      <c r="B2" s="173" t="s">
        <v>9</v>
      </c>
      <c r="C2" s="174"/>
      <c r="D2" s="174"/>
      <c r="E2" s="174"/>
      <c r="F2" s="174"/>
      <c r="G2" s="174"/>
      <c r="H2" s="174"/>
      <c r="I2" s="174"/>
      <c r="J2" s="175"/>
    </row>
    <row r="3" spans="2:10" ht="34.15" customHeight="1" x14ac:dyDescent="0.2">
      <c r="B3" s="170" t="s">
        <v>48</v>
      </c>
      <c r="C3" s="171"/>
      <c r="D3" s="171"/>
      <c r="E3" s="171"/>
      <c r="F3" s="171"/>
      <c r="G3" s="171"/>
      <c r="H3" s="171"/>
      <c r="I3" s="171"/>
      <c r="J3" s="172"/>
    </row>
    <row r="4" spans="2:10" ht="15" customHeight="1" thickBot="1" x14ac:dyDescent="0.25">
      <c r="B4" s="176" t="s">
        <v>20</v>
      </c>
      <c r="C4" s="177"/>
      <c r="D4" s="177"/>
      <c r="E4" s="177"/>
      <c r="F4" s="177"/>
      <c r="G4" s="177"/>
      <c r="H4" s="177"/>
      <c r="I4" s="177"/>
      <c r="J4" s="178"/>
    </row>
    <row r="5" spans="2:10" ht="38.450000000000003" customHeight="1" thickTop="1" thickBot="1" x14ac:dyDescent="0.25">
      <c r="B5" s="179" t="s">
        <v>92</v>
      </c>
      <c r="C5" s="180"/>
      <c r="D5" s="180"/>
      <c r="E5" s="180"/>
      <c r="F5" s="180"/>
      <c r="G5" s="180"/>
      <c r="H5" s="180"/>
      <c r="I5" s="180"/>
      <c r="J5" s="181"/>
    </row>
    <row r="6" spans="2:10" ht="18.75" thickBot="1" x14ac:dyDescent="0.25">
      <c r="B6" s="162" t="s">
        <v>11</v>
      </c>
      <c r="C6" s="163"/>
      <c r="D6" s="164"/>
      <c r="E6" s="165" t="s">
        <v>19</v>
      </c>
      <c r="F6" s="166"/>
      <c r="G6" s="166"/>
      <c r="H6" s="166"/>
      <c r="I6" s="166"/>
      <c r="J6" s="167"/>
    </row>
    <row r="7" spans="2:10" x14ac:dyDescent="0.2">
      <c r="B7" s="15"/>
      <c r="C7" s="16"/>
      <c r="D7" s="16"/>
      <c r="E7" s="17"/>
      <c r="F7" s="17"/>
      <c r="G7" s="17"/>
      <c r="H7" s="17"/>
      <c r="I7" s="17"/>
      <c r="J7" s="18"/>
    </row>
    <row r="8" spans="2:10" ht="15.75" thickBot="1" x14ac:dyDescent="0.25">
      <c r="B8" s="15"/>
      <c r="C8" s="16"/>
      <c r="D8" s="16"/>
      <c r="E8" s="17"/>
      <c r="F8" s="17"/>
      <c r="G8" s="17"/>
      <c r="H8" s="17"/>
      <c r="I8" s="17"/>
      <c r="J8" s="18"/>
    </row>
    <row r="9" spans="2:10" ht="18.75" thickTop="1" x14ac:dyDescent="0.25">
      <c r="B9" s="15"/>
      <c r="C9" s="16"/>
      <c r="D9" s="16"/>
      <c r="E9" s="16"/>
      <c r="F9" s="155" t="s">
        <v>12</v>
      </c>
      <c r="G9" s="156"/>
      <c r="H9" s="16"/>
      <c r="I9" s="16"/>
      <c r="J9" s="19"/>
    </row>
    <row r="10" spans="2:10" ht="18.75" thickBot="1" x14ac:dyDescent="0.3">
      <c r="B10" s="15"/>
      <c r="C10" s="16"/>
      <c r="D10" s="16"/>
      <c r="E10" s="16"/>
      <c r="F10" s="20" t="s">
        <v>13</v>
      </c>
      <c r="G10" s="21" t="s">
        <v>14</v>
      </c>
      <c r="H10" s="16"/>
      <c r="I10" s="16"/>
      <c r="J10" s="19"/>
    </row>
    <row r="11" spans="2:10" ht="54" customHeight="1" thickTop="1" thickBot="1" x14ac:dyDescent="0.25">
      <c r="B11" s="15"/>
      <c r="C11" s="16"/>
      <c r="D11" s="16"/>
      <c r="E11" s="22"/>
      <c r="F11" s="25" t="s">
        <v>94</v>
      </c>
      <c r="G11" s="24" t="s">
        <v>122</v>
      </c>
      <c r="H11" s="16"/>
      <c r="I11" s="16"/>
      <c r="J11" s="19"/>
    </row>
    <row r="12" spans="2:10" ht="55.5" thickTop="1" thickBot="1" x14ac:dyDescent="0.25">
      <c r="B12" s="15"/>
      <c r="C12" s="16"/>
      <c r="D12" s="16"/>
      <c r="E12" s="22"/>
      <c r="F12" s="23" t="s">
        <v>93</v>
      </c>
      <c r="G12" s="24" t="s">
        <v>122</v>
      </c>
      <c r="H12" s="16"/>
      <c r="I12" s="16"/>
      <c r="J12" s="19"/>
    </row>
    <row r="13" spans="2:10" ht="19.5" thickTop="1" thickBot="1" x14ac:dyDescent="0.25">
      <c r="B13" s="15"/>
      <c r="C13" s="16"/>
      <c r="D13" s="16"/>
      <c r="E13" s="22"/>
      <c r="F13" s="27" t="s">
        <v>15</v>
      </c>
      <c r="G13" s="28"/>
      <c r="H13" s="16"/>
      <c r="I13" s="16"/>
      <c r="J13" s="19"/>
    </row>
    <row r="14" spans="2:10" ht="15.75" thickTop="1" x14ac:dyDescent="0.2">
      <c r="B14" s="15"/>
      <c r="C14" s="16"/>
      <c r="D14" s="16"/>
      <c r="E14" s="16"/>
      <c r="F14" s="16"/>
      <c r="G14" s="16"/>
      <c r="H14" s="16"/>
      <c r="I14" s="16"/>
      <c r="J14" s="19"/>
    </row>
    <row r="15" spans="2:10" ht="15.75" x14ac:dyDescent="0.2">
      <c r="B15" s="157" t="s">
        <v>22</v>
      </c>
      <c r="C15" s="168"/>
      <c r="D15" s="168"/>
      <c r="E15" s="168"/>
      <c r="F15" s="168"/>
      <c r="G15" s="168"/>
      <c r="H15" s="168"/>
      <c r="I15" s="168"/>
      <c r="J15" s="169"/>
    </row>
    <row r="16" spans="2:10" ht="55.5" customHeight="1" x14ac:dyDescent="0.2">
      <c r="B16" s="234" t="s">
        <v>121</v>
      </c>
      <c r="C16" s="235"/>
      <c r="D16" s="235"/>
      <c r="E16" s="235"/>
      <c r="F16" s="235"/>
      <c r="G16" s="235"/>
      <c r="H16" s="235"/>
      <c r="I16" s="235"/>
      <c r="J16" s="236"/>
    </row>
    <row r="17" spans="2:10" ht="15.75" thickBot="1" x14ac:dyDescent="0.25">
      <c r="B17" s="15"/>
      <c r="C17" s="16"/>
      <c r="D17" s="16"/>
      <c r="E17" s="16"/>
      <c r="F17" s="16"/>
      <c r="G17" s="16"/>
      <c r="H17" s="16"/>
      <c r="I17" s="16"/>
      <c r="J17" s="19"/>
    </row>
    <row r="18" spans="2:10" ht="18.75" thickTop="1" x14ac:dyDescent="0.25">
      <c r="B18" s="15"/>
      <c r="C18" s="16"/>
      <c r="D18" s="16"/>
      <c r="E18" s="29"/>
      <c r="F18" s="155" t="s">
        <v>16</v>
      </c>
      <c r="G18" s="156"/>
      <c r="H18" s="30"/>
      <c r="I18" s="160"/>
      <c r="J18" s="161"/>
    </row>
    <row r="19" spans="2:10" ht="18.75" thickBot="1" x14ac:dyDescent="0.3">
      <c r="B19" s="15"/>
      <c r="C19" s="16"/>
      <c r="D19" s="16"/>
      <c r="E19" s="22"/>
      <c r="F19" s="20" t="s">
        <v>13</v>
      </c>
      <c r="G19" s="21" t="s">
        <v>14</v>
      </c>
      <c r="H19" s="30"/>
      <c r="I19" s="31"/>
      <c r="J19" s="32"/>
    </row>
    <row r="20" spans="2:10" ht="55.9" customHeight="1" thickTop="1" thickBot="1" x14ac:dyDescent="0.25">
      <c r="B20" s="15"/>
      <c r="C20" s="16"/>
      <c r="D20" s="16"/>
      <c r="E20" s="22"/>
      <c r="F20" s="25" t="s">
        <v>94</v>
      </c>
      <c r="G20" s="24"/>
      <c r="H20" s="33"/>
      <c r="I20" s="34"/>
      <c r="J20" s="19"/>
    </row>
    <row r="21" spans="2:10" ht="55.5" thickTop="1" thickBot="1" x14ac:dyDescent="0.25">
      <c r="B21" s="15"/>
      <c r="C21" s="16"/>
      <c r="D21" s="16"/>
      <c r="E21" s="22"/>
      <c r="F21" s="23" t="s">
        <v>93</v>
      </c>
      <c r="G21" s="26"/>
      <c r="H21" s="33"/>
      <c r="I21" s="34"/>
      <c r="J21" s="19"/>
    </row>
    <row r="22" spans="2:10" ht="19.5" thickTop="1" thickBot="1" x14ac:dyDescent="0.25">
      <c r="B22" s="15"/>
      <c r="C22" s="16"/>
      <c r="D22" s="16"/>
      <c r="E22" s="16"/>
      <c r="F22" s="27" t="s">
        <v>15</v>
      </c>
      <c r="G22" s="28" t="e">
        <f>G20/G21</f>
        <v>#DIV/0!</v>
      </c>
      <c r="H22" s="16"/>
      <c r="I22" s="16"/>
      <c r="J22" s="19"/>
    </row>
    <row r="23" spans="2:10" ht="15.75" thickTop="1" x14ac:dyDescent="0.2">
      <c r="B23" s="15"/>
      <c r="C23" s="16"/>
      <c r="D23" s="16"/>
      <c r="E23" s="16"/>
      <c r="F23" s="16"/>
      <c r="G23" s="16"/>
      <c r="H23" s="16"/>
      <c r="I23" s="16"/>
      <c r="J23" s="19"/>
    </row>
    <row r="24" spans="2:10" ht="18" x14ac:dyDescent="0.2">
      <c r="B24" s="157" t="s">
        <v>23</v>
      </c>
      <c r="C24" s="158"/>
      <c r="D24" s="158"/>
      <c r="E24" s="158"/>
      <c r="F24" s="158"/>
      <c r="G24" s="158"/>
      <c r="H24" s="158"/>
      <c r="I24" s="158"/>
      <c r="J24" s="159"/>
    </row>
    <row r="25" spans="2:10" ht="108.75" customHeight="1" x14ac:dyDescent="0.2">
      <c r="B25" s="234"/>
      <c r="C25" s="235"/>
      <c r="D25" s="235"/>
      <c r="E25" s="235"/>
      <c r="F25" s="235"/>
      <c r="G25" s="235"/>
      <c r="H25" s="235"/>
      <c r="I25" s="235"/>
      <c r="J25" s="236"/>
    </row>
    <row r="26" spans="2:10" ht="22.9" customHeight="1" thickBot="1" x14ac:dyDescent="0.25"/>
    <row r="27" spans="2:10" ht="15" customHeight="1" x14ac:dyDescent="0.2">
      <c r="B27" s="205" t="s">
        <v>21</v>
      </c>
      <c r="C27" s="206"/>
      <c r="D27" s="206"/>
      <c r="E27" s="206"/>
      <c r="F27" s="206"/>
      <c r="G27" s="206"/>
      <c r="H27" s="206"/>
      <c r="I27" s="206"/>
      <c r="J27" s="207"/>
    </row>
    <row r="28" spans="2:10" ht="25.5" customHeight="1" x14ac:dyDescent="0.2">
      <c r="B28" s="208" t="s">
        <v>148</v>
      </c>
      <c r="C28" s="209"/>
      <c r="D28" s="209"/>
      <c r="E28" s="209"/>
      <c r="F28" s="209"/>
      <c r="G28" s="209"/>
      <c r="H28" s="209"/>
      <c r="I28" s="209"/>
      <c r="J28" s="210"/>
    </row>
    <row r="29" spans="2:10" ht="57.6" customHeight="1" x14ac:dyDescent="0.2">
      <c r="B29" s="222" t="s">
        <v>11</v>
      </c>
      <c r="C29" s="223"/>
      <c r="D29" s="223"/>
      <c r="E29" s="220" t="s">
        <v>99</v>
      </c>
      <c r="F29" s="220"/>
      <c r="G29" s="220"/>
      <c r="H29" s="220"/>
      <c r="I29" s="220"/>
      <c r="J29" s="221"/>
    </row>
    <row r="30" spans="2:10" x14ac:dyDescent="0.2">
      <c r="B30" s="37"/>
      <c r="C30" s="35"/>
      <c r="D30" s="35"/>
      <c r="E30" s="36"/>
      <c r="F30" s="36"/>
      <c r="G30" s="36"/>
      <c r="H30" s="36"/>
      <c r="I30" s="36"/>
      <c r="J30" s="38"/>
    </row>
    <row r="31" spans="2:10" ht="15.75" thickBot="1" x14ac:dyDescent="0.25">
      <c r="B31" s="37"/>
      <c r="C31" s="35"/>
      <c r="D31" s="35"/>
      <c r="E31" s="36"/>
      <c r="F31" s="36"/>
      <c r="G31" s="36"/>
      <c r="H31" s="36"/>
      <c r="I31" s="36"/>
      <c r="J31" s="38"/>
    </row>
    <row r="32" spans="2:10" ht="18" x14ac:dyDescent="0.25">
      <c r="B32" s="37"/>
      <c r="C32" s="35"/>
      <c r="D32" s="35"/>
      <c r="E32" s="35"/>
      <c r="F32" s="239" t="s">
        <v>12</v>
      </c>
      <c r="G32" s="240"/>
      <c r="H32" s="35"/>
      <c r="I32" s="35"/>
      <c r="J32" s="39"/>
    </row>
    <row r="33" spans="2:10" ht="18.75" thickBot="1" x14ac:dyDescent="0.3">
      <c r="B33" s="37"/>
      <c r="C33" s="35"/>
      <c r="D33" s="35"/>
      <c r="E33" s="35"/>
      <c r="F33" s="110" t="s">
        <v>13</v>
      </c>
      <c r="G33" s="111" t="s">
        <v>14</v>
      </c>
      <c r="H33" s="35"/>
      <c r="I33" s="35"/>
      <c r="J33" s="39"/>
    </row>
    <row r="34" spans="2:10" ht="36" x14ac:dyDescent="0.2">
      <c r="B34" s="37"/>
      <c r="C34" s="35"/>
      <c r="D34" s="35"/>
      <c r="E34" s="35"/>
      <c r="F34" s="112" t="s">
        <v>96</v>
      </c>
      <c r="G34" s="113">
        <v>3</v>
      </c>
      <c r="H34" s="35"/>
      <c r="I34" s="35"/>
      <c r="J34" s="39"/>
    </row>
    <row r="35" spans="2:10" ht="36.75" thickBot="1" x14ac:dyDescent="0.25">
      <c r="B35" s="37"/>
      <c r="C35" s="35"/>
      <c r="D35" s="35"/>
      <c r="E35" s="35"/>
      <c r="F35" s="114" t="s">
        <v>95</v>
      </c>
      <c r="G35" s="115">
        <v>57</v>
      </c>
      <c r="H35" s="35"/>
      <c r="I35" s="35"/>
      <c r="J35" s="39"/>
    </row>
    <row r="36" spans="2:10" ht="18.75" thickBot="1" x14ac:dyDescent="0.25">
      <c r="B36" s="37"/>
      <c r="C36" s="35"/>
      <c r="D36" s="35"/>
      <c r="E36" s="35"/>
      <c r="F36" s="50" t="s">
        <v>15</v>
      </c>
      <c r="G36" s="51">
        <f>G34/G35</f>
        <v>5.2631578947368418E-2</v>
      </c>
      <c r="H36" s="35"/>
      <c r="I36" s="35"/>
      <c r="J36" s="39"/>
    </row>
    <row r="37" spans="2:10" ht="15.75" thickBot="1" x14ac:dyDescent="0.25">
      <c r="B37" s="37"/>
      <c r="C37" s="35"/>
      <c r="D37" s="35"/>
      <c r="E37" s="36"/>
      <c r="F37" s="36"/>
      <c r="G37" s="36"/>
      <c r="H37" s="36"/>
      <c r="I37" s="36"/>
      <c r="J37" s="38"/>
    </row>
    <row r="38" spans="2:10" ht="18.75" thickBot="1" x14ac:dyDescent="0.25">
      <c r="B38" s="37"/>
      <c r="C38" s="35"/>
      <c r="D38" s="57" t="s">
        <v>68</v>
      </c>
      <c r="E38" s="36"/>
      <c r="F38" s="36"/>
      <c r="G38" s="36"/>
      <c r="H38" s="36"/>
      <c r="I38" s="36"/>
      <c r="J38" s="38"/>
    </row>
    <row r="39" spans="2:10" ht="18.75" thickBot="1" x14ac:dyDescent="0.3">
      <c r="B39" s="37"/>
      <c r="C39" s="35"/>
      <c r="D39" s="58">
        <f>+AVERAGE(G36+G43+G50)/3</f>
        <v>0.61403508771929827</v>
      </c>
      <c r="E39" s="35"/>
      <c r="F39" s="237" t="s">
        <v>12</v>
      </c>
      <c r="G39" s="238"/>
      <c r="H39" s="35"/>
      <c r="I39" s="35"/>
      <c r="J39" s="39"/>
    </row>
    <row r="40" spans="2:10" ht="18" x14ac:dyDescent="0.25">
      <c r="B40" s="37"/>
      <c r="C40" s="35"/>
      <c r="D40" s="35"/>
      <c r="E40" s="35"/>
      <c r="F40" s="108" t="s">
        <v>13</v>
      </c>
      <c r="G40" s="89" t="s">
        <v>14</v>
      </c>
      <c r="H40" s="35"/>
      <c r="I40" s="35"/>
      <c r="J40" s="39"/>
    </row>
    <row r="41" spans="2:10" ht="36" x14ac:dyDescent="0.2">
      <c r="B41" s="37"/>
      <c r="C41" s="35"/>
      <c r="D41" s="35"/>
      <c r="E41" s="35"/>
      <c r="F41" s="109" t="s">
        <v>97</v>
      </c>
      <c r="G41" s="61">
        <v>56</v>
      </c>
      <c r="H41" s="35"/>
      <c r="I41" s="35"/>
      <c r="J41" s="39"/>
    </row>
    <row r="42" spans="2:10" ht="36" x14ac:dyDescent="0.2">
      <c r="B42" s="37"/>
      <c r="C42" s="35"/>
      <c r="D42" s="35"/>
      <c r="E42" s="35"/>
      <c r="F42" s="109" t="s">
        <v>95</v>
      </c>
      <c r="G42" s="61">
        <v>57</v>
      </c>
      <c r="H42" s="35"/>
      <c r="I42" s="35"/>
      <c r="J42" s="39"/>
    </row>
    <row r="43" spans="2:10" ht="18.75" thickBot="1" x14ac:dyDescent="0.25">
      <c r="B43" s="37"/>
      <c r="C43" s="35"/>
      <c r="D43" s="35"/>
      <c r="E43" s="35"/>
      <c r="F43" s="50" t="s">
        <v>15</v>
      </c>
      <c r="G43" s="51">
        <f>G41/G42</f>
        <v>0.98245614035087714</v>
      </c>
      <c r="H43" s="35"/>
      <c r="I43" s="35"/>
      <c r="J43" s="39"/>
    </row>
    <row r="44" spans="2:10" ht="18" x14ac:dyDescent="0.2">
      <c r="B44" s="37"/>
      <c r="C44" s="35"/>
      <c r="D44" s="35"/>
      <c r="E44" s="35"/>
      <c r="F44" s="59"/>
      <c r="G44" s="60"/>
      <c r="H44" s="35"/>
      <c r="I44" s="35"/>
      <c r="J44" s="39"/>
    </row>
    <row r="45" spans="2:10" ht="15.75" thickBot="1" x14ac:dyDescent="0.25">
      <c r="B45" s="37"/>
      <c r="C45" s="35"/>
      <c r="D45" s="35"/>
      <c r="E45" s="35"/>
      <c r="F45" s="35"/>
      <c r="G45" s="35"/>
      <c r="H45" s="35"/>
      <c r="I45" s="35"/>
      <c r="J45" s="39"/>
    </row>
    <row r="46" spans="2:10" ht="18" x14ac:dyDescent="0.25">
      <c r="B46" s="37"/>
      <c r="C46" s="35"/>
      <c r="D46" s="35"/>
      <c r="E46" s="35"/>
      <c r="F46" s="239" t="s">
        <v>12</v>
      </c>
      <c r="G46" s="240"/>
      <c r="H46" s="35"/>
      <c r="I46" s="35"/>
      <c r="J46" s="39"/>
    </row>
    <row r="47" spans="2:10" ht="18.75" thickBot="1" x14ac:dyDescent="0.3">
      <c r="B47" s="37"/>
      <c r="C47" s="35"/>
      <c r="D47" s="35"/>
      <c r="E47" s="35"/>
      <c r="F47" s="110" t="s">
        <v>13</v>
      </c>
      <c r="G47" s="111" t="s">
        <v>14</v>
      </c>
      <c r="H47" s="35"/>
      <c r="I47" s="35"/>
      <c r="J47" s="39"/>
    </row>
    <row r="48" spans="2:10" ht="36" x14ac:dyDescent="0.2">
      <c r="B48" s="37"/>
      <c r="C48" s="35"/>
      <c r="D48" s="35"/>
      <c r="E48" s="35"/>
      <c r="F48" s="112" t="s">
        <v>98</v>
      </c>
      <c r="G48" s="113">
        <v>46</v>
      </c>
      <c r="H48" s="35"/>
      <c r="I48" s="35"/>
      <c r="J48" s="39"/>
    </row>
    <row r="49" spans="2:10" ht="36.75" thickBot="1" x14ac:dyDescent="0.25">
      <c r="B49" s="37"/>
      <c r="C49" s="35"/>
      <c r="D49" s="35"/>
      <c r="E49" s="35"/>
      <c r="F49" s="114" t="s">
        <v>95</v>
      </c>
      <c r="G49" s="115">
        <v>57</v>
      </c>
      <c r="H49" s="35"/>
      <c r="I49" s="35"/>
      <c r="J49" s="39"/>
    </row>
    <row r="50" spans="2:10" ht="18.75" thickBot="1" x14ac:dyDescent="0.25">
      <c r="B50" s="37"/>
      <c r="C50" s="35"/>
      <c r="D50" s="35"/>
      <c r="E50" s="35"/>
      <c r="F50" s="50" t="s">
        <v>15</v>
      </c>
      <c r="G50" s="51">
        <f>G48/G49</f>
        <v>0.80701754385964908</v>
      </c>
      <c r="H50" s="35"/>
      <c r="I50" s="35"/>
      <c r="J50" s="39"/>
    </row>
    <row r="51" spans="2:10" ht="18" x14ac:dyDescent="0.2">
      <c r="B51" s="37"/>
      <c r="C51" s="35"/>
      <c r="D51" s="35"/>
      <c r="E51" s="35"/>
      <c r="F51" s="59"/>
      <c r="G51" s="60"/>
      <c r="H51" s="35"/>
      <c r="I51" s="35"/>
      <c r="J51" s="39"/>
    </row>
    <row r="52" spans="2:10" x14ac:dyDescent="0.2">
      <c r="B52" s="37"/>
      <c r="C52" s="35"/>
      <c r="D52" s="35"/>
      <c r="E52" s="35"/>
      <c r="F52" s="35"/>
      <c r="G52" s="35"/>
      <c r="H52" s="35"/>
      <c r="I52" s="35"/>
      <c r="J52" s="39"/>
    </row>
    <row r="53" spans="2:10" ht="15.75" x14ac:dyDescent="0.2">
      <c r="B53" s="194" t="s">
        <v>22</v>
      </c>
      <c r="C53" s="195"/>
      <c r="D53" s="195"/>
      <c r="E53" s="195"/>
      <c r="F53" s="195"/>
      <c r="G53" s="195"/>
      <c r="H53" s="195"/>
      <c r="I53" s="195"/>
      <c r="J53" s="196"/>
    </row>
    <row r="54" spans="2:10" ht="92.25" customHeight="1" x14ac:dyDescent="0.2">
      <c r="B54" s="208" t="s">
        <v>142</v>
      </c>
      <c r="C54" s="209"/>
      <c r="D54" s="209"/>
      <c r="E54" s="209"/>
      <c r="F54" s="209"/>
      <c r="G54" s="209"/>
      <c r="H54" s="209"/>
      <c r="I54" s="209"/>
      <c r="J54" s="210"/>
    </row>
    <row r="55" spans="2:10" ht="409.6" customHeight="1" x14ac:dyDescent="0.2">
      <c r="B55" s="208" t="s">
        <v>140</v>
      </c>
      <c r="C55" s="209"/>
      <c r="D55" s="209"/>
      <c r="E55" s="209"/>
      <c r="F55" s="209"/>
      <c r="G55" s="209"/>
      <c r="H55" s="209"/>
      <c r="I55" s="209"/>
      <c r="J55" s="210"/>
    </row>
    <row r="56" spans="2:10" ht="409.6" customHeight="1" thickBot="1" x14ac:dyDescent="0.25">
      <c r="B56" s="208" t="s">
        <v>123</v>
      </c>
      <c r="C56" s="209"/>
      <c r="D56" s="209"/>
      <c r="E56" s="209"/>
      <c r="F56" s="209"/>
      <c r="G56" s="209"/>
      <c r="H56" s="209"/>
      <c r="I56" s="209"/>
      <c r="J56" s="210"/>
    </row>
    <row r="57" spans="2:10" ht="234.75" customHeight="1" thickBot="1" x14ac:dyDescent="0.25">
      <c r="B57" s="183" t="s">
        <v>124</v>
      </c>
      <c r="C57" s="184"/>
      <c r="D57" s="184"/>
      <c r="E57" s="184"/>
      <c r="F57" s="184"/>
      <c r="G57" s="184"/>
      <c r="H57" s="184"/>
      <c r="I57" s="184"/>
      <c r="J57" s="185"/>
    </row>
    <row r="58" spans="2:10" ht="124.5" customHeight="1" thickBot="1" x14ac:dyDescent="0.25">
      <c r="B58" s="183" t="s">
        <v>141</v>
      </c>
      <c r="C58" s="184"/>
      <c r="D58" s="184"/>
      <c r="E58" s="184"/>
      <c r="F58" s="184"/>
      <c r="G58" s="184"/>
      <c r="H58" s="184"/>
      <c r="I58" s="184"/>
      <c r="J58" s="185"/>
    </row>
    <row r="59" spans="2:10" x14ac:dyDescent="0.2">
      <c r="B59" s="37"/>
      <c r="C59" s="35"/>
      <c r="D59" s="35"/>
      <c r="E59" s="36"/>
      <c r="F59" s="36"/>
      <c r="G59" s="36"/>
      <c r="H59" s="36"/>
      <c r="I59" s="36"/>
      <c r="J59" s="38"/>
    </row>
    <row r="60" spans="2:10" ht="15.75" thickBot="1" x14ac:dyDescent="0.25">
      <c r="B60" s="37"/>
      <c r="C60" s="35"/>
      <c r="D60" s="35"/>
      <c r="E60" s="36"/>
      <c r="F60" s="36"/>
      <c r="G60" s="36"/>
      <c r="H60" s="36"/>
      <c r="I60" s="36"/>
      <c r="J60" s="38"/>
    </row>
    <row r="61" spans="2:10" ht="18" x14ac:dyDescent="0.25">
      <c r="B61" s="37"/>
      <c r="C61" s="35"/>
      <c r="D61" s="35"/>
      <c r="E61" s="35"/>
      <c r="F61" s="239" t="s">
        <v>12</v>
      </c>
      <c r="G61" s="240"/>
      <c r="H61" s="35"/>
      <c r="I61" s="35"/>
      <c r="J61" s="39"/>
    </row>
    <row r="62" spans="2:10" ht="18.75" thickBot="1" x14ac:dyDescent="0.3">
      <c r="B62" s="37"/>
      <c r="C62" s="35"/>
      <c r="D62" s="35"/>
      <c r="E62" s="35"/>
      <c r="F62" s="110" t="s">
        <v>13</v>
      </c>
      <c r="G62" s="111" t="s">
        <v>14</v>
      </c>
      <c r="H62" s="35"/>
      <c r="I62" s="35"/>
      <c r="J62" s="39"/>
    </row>
    <row r="63" spans="2:10" ht="36" x14ac:dyDescent="0.2">
      <c r="B63" s="37"/>
      <c r="C63" s="35"/>
      <c r="D63" s="35"/>
      <c r="E63" s="35"/>
      <c r="F63" s="112" t="s">
        <v>96</v>
      </c>
      <c r="G63" s="113"/>
      <c r="H63" s="35"/>
      <c r="I63" s="35"/>
      <c r="J63" s="39"/>
    </row>
    <row r="64" spans="2:10" ht="36.75" thickBot="1" x14ac:dyDescent="0.25">
      <c r="B64" s="37"/>
      <c r="C64" s="35"/>
      <c r="D64" s="35"/>
      <c r="E64" s="35"/>
      <c r="F64" s="114" t="s">
        <v>95</v>
      </c>
      <c r="G64" s="115"/>
      <c r="H64" s="35"/>
      <c r="I64" s="35"/>
      <c r="J64" s="39"/>
    </row>
    <row r="65" spans="2:10" ht="18.75" thickBot="1" x14ac:dyDescent="0.25">
      <c r="B65" s="37"/>
      <c r="C65" s="35"/>
      <c r="D65" s="35"/>
      <c r="E65" s="35"/>
      <c r="F65" s="118" t="s">
        <v>15</v>
      </c>
      <c r="G65" s="119" t="e">
        <f>G63/G64</f>
        <v>#DIV/0!</v>
      </c>
      <c r="H65" s="35"/>
      <c r="I65" s="35"/>
      <c r="J65" s="39"/>
    </row>
    <row r="66" spans="2:10" ht="15.75" thickBot="1" x14ac:dyDescent="0.25">
      <c r="B66" s="37"/>
      <c r="C66" s="35"/>
      <c r="D66" s="35"/>
      <c r="E66" s="36"/>
      <c r="F66" s="36"/>
      <c r="G66" s="36"/>
      <c r="H66" s="36"/>
      <c r="I66" s="36"/>
      <c r="J66" s="38"/>
    </row>
    <row r="67" spans="2:10" ht="18.75" thickBot="1" x14ac:dyDescent="0.25">
      <c r="B67" s="37"/>
      <c r="C67" s="35"/>
      <c r="D67" s="57" t="s">
        <v>68</v>
      </c>
      <c r="E67" s="36"/>
      <c r="F67" s="36"/>
      <c r="G67" s="36"/>
      <c r="H67" s="36"/>
      <c r="I67" s="36"/>
      <c r="J67" s="38"/>
    </row>
    <row r="68" spans="2:10" ht="18.75" thickBot="1" x14ac:dyDescent="0.3">
      <c r="B68" s="37"/>
      <c r="C68" s="35"/>
      <c r="D68" s="58" t="e">
        <f>+AVERAGE(G65+G72+G79)/3</f>
        <v>#DIV/0!</v>
      </c>
      <c r="E68" s="35"/>
      <c r="F68" s="237" t="s">
        <v>12</v>
      </c>
      <c r="G68" s="238"/>
      <c r="H68" s="35"/>
      <c r="I68" s="35"/>
      <c r="J68" s="39"/>
    </row>
    <row r="69" spans="2:10" ht="18" x14ac:dyDescent="0.25">
      <c r="B69" s="37"/>
      <c r="C69" s="35"/>
      <c r="D69" s="35"/>
      <c r="E69" s="35"/>
      <c r="F69" s="108" t="s">
        <v>13</v>
      </c>
      <c r="G69" s="89" t="s">
        <v>14</v>
      </c>
      <c r="H69" s="35"/>
      <c r="I69" s="35"/>
      <c r="J69" s="39"/>
    </row>
    <row r="70" spans="2:10" ht="36" x14ac:dyDescent="0.2">
      <c r="B70" s="37"/>
      <c r="C70" s="35"/>
      <c r="D70" s="35"/>
      <c r="E70" s="35"/>
      <c r="F70" s="116" t="s">
        <v>97</v>
      </c>
      <c r="G70" s="117"/>
      <c r="H70" s="35"/>
      <c r="I70" s="35"/>
      <c r="J70" s="39"/>
    </row>
    <row r="71" spans="2:10" ht="36" x14ac:dyDescent="0.2">
      <c r="B71" s="37"/>
      <c r="C71" s="35"/>
      <c r="D71" s="35"/>
      <c r="E71" s="35"/>
      <c r="F71" s="116" t="s">
        <v>95</v>
      </c>
      <c r="G71" s="117"/>
      <c r="H71" s="35"/>
      <c r="I71" s="35"/>
      <c r="J71" s="39"/>
    </row>
    <row r="72" spans="2:10" ht="18.75" thickBot="1" x14ac:dyDescent="0.25">
      <c r="B72" s="37"/>
      <c r="C72" s="35"/>
      <c r="D72" s="35"/>
      <c r="E72" s="35"/>
      <c r="F72" s="118" t="s">
        <v>15</v>
      </c>
      <c r="G72" s="119" t="e">
        <f>G70/G71</f>
        <v>#DIV/0!</v>
      </c>
      <c r="H72" s="35"/>
      <c r="I72" s="35"/>
      <c r="J72" s="39"/>
    </row>
    <row r="73" spans="2:10" ht="18" x14ac:dyDescent="0.2">
      <c r="B73" s="37"/>
      <c r="C73" s="35"/>
      <c r="D73" s="35"/>
      <c r="E73" s="35"/>
      <c r="F73" s="59"/>
      <c r="G73" s="60"/>
      <c r="H73" s="35"/>
      <c r="I73" s="35"/>
      <c r="J73" s="39"/>
    </row>
    <row r="74" spans="2:10" ht="15.75" thickBot="1" x14ac:dyDescent="0.25">
      <c r="B74" s="37"/>
      <c r="C74" s="35"/>
      <c r="D74" s="35"/>
      <c r="E74" s="35"/>
      <c r="F74" s="35"/>
      <c r="G74" s="35"/>
      <c r="H74" s="35"/>
      <c r="I74" s="35"/>
      <c r="J74" s="39"/>
    </row>
    <row r="75" spans="2:10" ht="18" x14ac:dyDescent="0.25">
      <c r="B75" s="37"/>
      <c r="C75" s="35"/>
      <c r="D75" s="35"/>
      <c r="E75" s="35"/>
      <c r="F75" s="239" t="s">
        <v>12</v>
      </c>
      <c r="G75" s="240"/>
      <c r="H75" s="35"/>
      <c r="I75" s="35"/>
      <c r="J75" s="39"/>
    </row>
    <row r="76" spans="2:10" ht="18.75" thickBot="1" x14ac:dyDescent="0.3">
      <c r="B76" s="37"/>
      <c r="C76" s="35"/>
      <c r="D76" s="35"/>
      <c r="E76" s="35"/>
      <c r="F76" s="110" t="s">
        <v>13</v>
      </c>
      <c r="G76" s="111" t="s">
        <v>14</v>
      </c>
      <c r="H76" s="35"/>
      <c r="I76" s="35"/>
      <c r="J76" s="39"/>
    </row>
    <row r="77" spans="2:10" ht="36" x14ac:dyDescent="0.2">
      <c r="B77" s="37"/>
      <c r="C77" s="35"/>
      <c r="D77" s="35"/>
      <c r="E77" s="35"/>
      <c r="F77" s="112" t="s">
        <v>98</v>
      </c>
      <c r="G77" s="113"/>
      <c r="H77" s="35"/>
      <c r="I77" s="35"/>
      <c r="J77" s="39"/>
    </row>
    <row r="78" spans="2:10" ht="36.75" thickBot="1" x14ac:dyDescent="0.25">
      <c r="B78" s="37"/>
      <c r="C78" s="35"/>
      <c r="D78" s="35"/>
      <c r="E78" s="35"/>
      <c r="F78" s="114" t="s">
        <v>95</v>
      </c>
      <c r="G78" s="115"/>
      <c r="H78" s="35"/>
      <c r="I78" s="35"/>
      <c r="J78" s="39"/>
    </row>
    <row r="79" spans="2:10" ht="18.75" thickBot="1" x14ac:dyDescent="0.25">
      <c r="B79" s="37"/>
      <c r="C79" s="35"/>
      <c r="D79" s="35"/>
      <c r="E79" s="35"/>
      <c r="F79" s="50" t="s">
        <v>15</v>
      </c>
      <c r="G79" s="51">
        <f>IF(G77,G78/G77,0)</f>
        <v>0</v>
      </c>
      <c r="H79" s="35"/>
      <c r="I79" s="35"/>
      <c r="J79" s="39"/>
    </row>
    <row r="80" spans="2:10" ht="18" x14ac:dyDescent="0.2">
      <c r="B80" s="37"/>
      <c r="C80" s="35"/>
      <c r="D80" s="35"/>
      <c r="E80" s="35"/>
      <c r="F80" s="59"/>
      <c r="G80" s="60"/>
      <c r="H80" s="35"/>
      <c r="I80" s="35"/>
      <c r="J80" s="39"/>
    </row>
    <row r="81" spans="2:10" x14ac:dyDescent="0.2">
      <c r="B81" s="37"/>
      <c r="C81" s="35"/>
      <c r="D81" s="35"/>
      <c r="E81" s="35"/>
      <c r="F81" s="35"/>
      <c r="G81" s="35"/>
      <c r="H81" s="35"/>
      <c r="I81" s="35"/>
      <c r="J81" s="39"/>
    </row>
    <row r="82" spans="2:10" ht="18" customHeight="1" x14ac:dyDescent="0.2">
      <c r="B82" s="194" t="s">
        <v>23</v>
      </c>
      <c r="C82" s="195"/>
      <c r="D82" s="195"/>
      <c r="E82" s="195"/>
      <c r="F82" s="195"/>
      <c r="G82" s="195"/>
      <c r="H82" s="195"/>
      <c r="I82" s="195"/>
      <c r="J82" s="196"/>
    </row>
    <row r="83" spans="2:10" x14ac:dyDescent="0.2">
      <c r="B83" s="245"/>
      <c r="C83" s="246"/>
      <c r="D83" s="246"/>
      <c r="E83" s="246"/>
      <c r="F83" s="246"/>
      <c r="G83" s="246"/>
      <c r="H83" s="246"/>
      <c r="I83" s="246"/>
      <c r="J83" s="247"/>
    </row>
    <row r="84" spans="2:10" x14ac:dyDescent="0.2">
      <c r="B84" s="248"/>
      <c r="C84" s="249"/>
      <c r="D84" s="249"/>
      <c r="E84" s="249"/>
      <c r="F84" s="249"/>
      <c r="G84" s="249"/>
      <c r="H84" s="249"/>
      <c r="I84" s="249"/>
      <c r="J84" s="250"/>
    </row>
    <row r="85" spans="2:10" x14ac:dyDescent="0.2">
      <c r="B85" s="248"/>
      <c r="C85" s="249"/>
      <c r="D85" s="249"/>
      <c r="E85" s="249"/>
      <c r="F85" s="249"/>
      <c r="G85" s="249"/>
      <c r="H85" s="249"/>
      <c r="I85" s="249"/>
      <c r="J85" s="250"/>
    </row>
    <row r="86" spans="2:10" x14ac:dyDescent="0.2">
      <c r="B86" s="248"/>
      <c r="C86" s="249"/>
      <c r="D86" s="249"/>
      <c r="E86" s="249"/>
      <c r="F86" s="249"/>
      <c r="G86" s="249"/>
      <c r="H86" s="249"/>
      <c r="I86" s="249"/>
      <c r="J86" s="250"/>
    </row>
    <row r="87" spans="2:10" x14ac:dyDescent="0.2">
      <c r="B87" s="248"/>
      <c r="C87" s="249"/>
      <c r="D87" s="249"/>
      <c r="E87" s="249"/>
      <c r="F87" s="249"/>
      <c r="G87" s="249"/>
      <c r="H87" s="249"/>
      <c r="I87" s="249"/>
      <c r="J87" s="250"/>
    </row>
    <row r="88" spans="2:10" x14ac:dyDescent="0.2">
      <c r="B88" s="248"/>
      <c r="C88" s="249"/>
      <c r="D88" s="249"/>
      <c r="E88" s="249"/>
      <c r="F88" s="249"/>
      <c r="G88" s="249"/>
      <c r="H88" s="249"/>
      <c r="I88" s="249"/>
      <c r="J88" s="250"/>
    </row>
    <row r="89" spans="2:10" x14ac:dyDescent="0.2">
      <c r="B89" s="248"/>
      <c r="C89" s="249"/>
      <c r="D89" s="249"/>
      <c r="E89" s="249"/>
      <c r="F89" s="249"/>
      <c r="G89" s="249"/>
      <c r="H89" s="249"/>
      <c r="I89" s="249"/>
      <c r="J89" s="250"/>
    </row>
    <row r="90" spans="2:10" x14ac:dyDescent="0.2">
      <c r="B90" s="248"/>
      <c r="C90" s="249"/>
      <c r="D90" s="249"/>
      <c r="E90" s="249"/>
      <c r="F90" s="249"/>
      <c r="G90" s="249"/>
      <c r="H90" s="249"/>
      <c r="I90" s="249"/>
      <c r="J90" s="250"/>
    </row>
    <row r="91" spans="2:10" ht="15.75" thickBot="1" x14ac:dyDescent="0.25">
      <c r="B91" s="251"/>
      <c r="C91" s="252"/>
      <c r="D91" s="252"/>
      <c r="E91" s="252"/>
      <c r="F91" s="252"/>
      <c r="G91" s="252"/>
      <c r="H91" s="252"/>
      <c r="I91" s="252"/>
      <c r="J91" s="253"/>
    </row>
    <row r="93" spans="2:10" ht="15" customHeight="1" thickBot="1" x14ac:dyDescent="0.25">
      <c r="B93" s="176" t="s">
        <v>24</v>
      </c>
      <c r="C93" s="177"/>
      <c r="D93" s="177"/>
      <c r="E93" s="177"/>
      <c r="F93" s="177"/>
      <c r="G93" s="177"/>
      <c r="H93" s="177"/>
      <c r="I93" s="177"/>
      <c r="J93" s="178"/>
    </row>
    <row r="94" spans="2:10" ht="34.9" customHeight="1" thickTop="1" thickBot="1" x14ac:dyDescent="0.25">
      <c r="B94" s="179" t="s">
        <v>119</v>
      </c>
      <c r="C94" s="180"/>
      <c r="D94" s="180"/>
      <c r="E94" s="180"/>
      <c r="F94" s="180"/>
      <c r="G94" s="180"/>
      <c r="H94" s="180"/>
      <c r="I94" s="180"/>
      <c r="J94" s="181"/>
    </row>
    <row r="95" spans="2:10" ht="18.75" thickBot="1" x14ac:dyDescent="0.25">
      <c r="B95" s="162" t="s">
        <v>11</v>
      </c>
      <c r="C95" s="163"/>
      <c r="D95" s="164"/>
      <c r="E95" s="165" t="s">
        <v>100</v>
      </c>
      <c r="F95" s="166"/>
      <c r="G95" s="166"/>
      <c r="H95" s="166"/>
      <c r="I95" s="166"/>
      <c r="J95" s="167"/>
    </row>
    <row r="96" spans="2:10" s="5" customFormat="1" x14ac:dyDescent="0.2">
      <c r="E96" s="91"/>
      <c r="F96" s="91"/>
      <c r="G96" s="91"/>
      <c r="H96" s="91"/>
      <c r="I96" s="91"/>
      <c r="J96" s="91"/>
    </row>
    <row r="97" spans="2:10" s="5" customFormat="1" ht="15.75" thickBot="1" x14ac:dyDescent="0.25">
      <c r="E97" s="91"/>
      <c r="F97" s="91"/>
      <c r="G97" s="91"/>
      <c r="H97" s="91"/>
      <c r="I97" s="91"/>
      <c r="J97" s="91"/>
    </row>
    <row r="98" spans="2:10" s="5" customFormat="1" ht="17.25" thickTop="1" thickBot="1" x14ac:dyDescent="0.3">
      <c r="F98" s="241" t="s">
        <v>12</v>
      </c>
      <c r="G98" s="242"/>
      <c r="H98" s="92"/>
    </row>
    <row r="99" spans="2:10" s="5" customFormat="1" ht="16.5" thickTop="1" x14ac:dyDescent="0.25">
      <c r="F99" s="95" t="s">
        <v>13</v>
      </c>
      <c r="G99" s="96" t="s">
        <v>14</v>
      </c>
      <c r="H99" s="92"/>
    </row>
    <row r="100" spans="2:10" s="5" customFormat="1" ht="45" hidden="1" customHeight="1" x14ac:dyDescent="0.2">
      <c r="F100" s="97" t="s">
        <v>116</v>
      </c>
      <c r="G100" s="98">
        <v>800</v>
      </c>
      <c r="H100" s="92"/>
    </row>
    <row r="101" spans="2:10" s="5" customFormat="1" ht="50.25" customHeight="1" thickBot="1" x14ac:dyDescent="0.25">
      <c r="F101" s="99" t="s">
        <v>117</v>
      </c>
      <c r="G101" s="98">
        <v>1464</v>
      </c>
      <c r="H101" s="92"/>
    </row>
    <row r="102" spans="2:10" s="5" customFormat="1" ht="17.25" thickTop="1" thickBot="1" x14ac:dyDescent="0.25">
      <c r="F102" s="100" t="s">
        <v>118</v>
      </c>
      <c r="G102" s="101" t="s">
        <v>120</v>
      </c>
      <c r="H102" s="92"/>
    </row>
    <row r="103" spans="2:10" s="5" customFormat="1" ht="16.5" thickTop="1" x14ac:dyDescent="0.2">
      <c r="F103" s="105"/>
      <c r="G103" s="106"/>
      <c r="H103" s="104"/>
    </row>
    <row r="104" spans="2:10" ht="16.5" thickBot="1" x14ac:dyDescent="0.25">
      <c r="B104" s="157" t="s">
        <v>22</v>
      </c>
      <c r="C104" s="168"/>
      <c r="D104" s="168"/>
      <c r="E104" s="168"/>
      <c r="F104" s="168"/>
      <c r="G104" s="168"/>
      <c r="H104" s="168"/>
      <c r="I104" s="168"/>
      <c r="J104" s="169"/>
    </row>
    <row r="105" spans="2:10" ht="64.5" customHeight="1" thickBot="1" x14ac:dyDescent="0.25">
      <c r="B105" s="183" t="s">
        <v>115</v>
      </c>
      <c r="C105" s="184"/>
      <c r="D105" s="184"/>
      <c r="E105" s="184"/>
      <c r="F105" s="184"/>
      <c r="G105" s="184"/>
      <c r="H105" s="184"/>
      <c r="I105" s="184"/>
      <c r="J105" s="185"/>
    </row>
    <row r="106" spans="2:10" s="5" customFormat="1" ht="16.5" thickBot="1" x14ac:dyDescent="0.3">
      <c r="E106" s="91"/>
      <c r="F106" s="243" t="s">
        <v>16</v>
      </c>
      <c r="G106" s="244"/>
      <c r="H106" s="93"/>
      <c r="I106" s="91"/>
      <c r="J106" s="91"/>
    </row>
    <row r="107" spans="2:10" s="5" customFormat="1" ht="16.5" thickTop="1" x14ac:dyDescent="0.25">
      <c r="E107" s="94"/>
      <c r="F107" s="96" t="s">
        <v>13</v>
      </c>
      <c r="G107" s="107" t="s">
        <v>14</v>
      </c>
      <c r="H107" s="92"/>
    </row>
    <row r="108" spans="2:10" s="5" customFormat="1" ht="50.25" customHeight="1" thickBot="1" x14ac:dyDescent="0.25">
      <c r="F108" s="99" t="s">
        <v>117</v>
      </c>
      <c r="G108" s="98"/>
      <c r="H108" s="92"/>
    </row>
    <row r="109" spans="2:10" s="5" customFormat="1" ht="17.25" thickTop="1" thickBot="1" x14ac:dyDescent="0.25">
      <c r="F109" s="100" t="s">
        <v>118</v>
      </c>
      <c r="G109" s="101"/>
      <c r="H109" s="92"/>
    </row>
    <row r="110" spans="2:10" s="5" customFormat="1" ht="16.5" thickTop="1" x14ac:dyDescent="0.2">
      <c r="F110" s="102"/>
      <c r="G110" s="103"/>
      <c r="H110" s="104"/>
    </row>
    <row r="111" spans="2:10" ht="18.75" thickBot="1" x14ac:dyDescent="0.25">
      <c r="B111" s="157" t="s">
        <v>23</v>
      </c>
      <c r="C111" s="158"/>
      <c r="D111" s="158"/>
      <c r="E111" s="158"/>
      <c r="F111" s="158"/>
      <c r="G111" s="158"/>
      <c r="H111" s="158"/>
      <c r="I111" s="158"/>
      <c r="J111" s="159"/>
    </row>
    <row r="112" spans="2:10" ht="41.25" customHeight="1" thickBot="1" x14ac:dyDescent="0.25">
      <c r="B112" s="183"/>
      <c r="C112" s="184"/>
      <c r="D112" s="184"/>
      <c r="E112" s="184"/>
      <c r="F112" s="184"/>
      <c r="G112" s="184"/>
      <c r="H112" s="184"/>
      <c r="I112" s="184"/>
      <c r="J112" s="185"/>
    </row>
  </sheetData>
  <mergeCells count="41">
    <mergeCell ref="B104:J104"/>
    <mergeCell ref="B105:J105"/>
    <mergeCell ref="B58:J58"/>
    <mergeCell ref="B57:J57"/>
    <mergeCell ref="B54:J54"/>
    <mergeCell ref="B55:J55"/>
    <mergeCell ref="B56:J56"/>
    <mergeCell ref="B83:J91"/>
    <mergeCell ref="B93:J93"/>
    <mergeCell ref="B94:J94"/>
    <mergeCell ref="B95:D95"/>
    <mergeCell ref="E95:J95"/>
    <mergeCell ref="B112:J112"/>
    <mergeCell ref="F39:G39"/>
    <mergeCell ref="B53:J53"/>
    <mergeCell ref="B82:J82"/>
    <mergeCell ref="B27:J27"/>
    <mergeCell ref="B28:J28"/>
    <mergeCell ref="B29:D29"/>
    <mergeCell ref="E29:J29"/>
    <mergeCell ref="F32:G32"/>
    <mergeCell ref="F46:G46"/>
    <mergeCell ref="F61:G61"/>
    <mergeCell ref="F68:G68"/>
    <mergeCell ref="F75:G75"/>
    <mergeCell ref="F98:G98"/>
    <mergeCell ref="F106:G106"/>
    <mergeCell ref="B111:J111"/>
    <mergeCell ref="B25:J25"/>
    <mergeCell ref="B24:J24"/>
    <mergeCell ref="B2:J2"/>
    <mergeCell ref="B3:J3"/>
    <mergeCell ref="B4:J4"/>
    <mergeCell ref="B5:J5"/>
    <mergeCell ref="B6:D6"/>
    <mergeCell ref="E6:J6"/>
    <mergeCell ref="F9:G9"/>
    <mergeCell ref="B15:J15"/>
    <mergeCell ref="F18:G18"/>
    <mergeCell ref="I18:J18"/>
    <mergeCell ref="B16:J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27"/>
  <sheetViews>
    <sheetView zoomScaleNormal="100" workbookViewId="0">
      <selection activeCell="E6" sqref="E6:J6"/>
    </sheetView>
  </sheetViews>
  <sheetFormatPr baseColWidth="10" defaultColWidth="10.88671875" defaultRowHeight="15" x14ac:dyDescent="0.2"/>
  <cols>
    <col min="1" max="3" width="10.88671875" style="1"/>
    <col min="4" max="4" width="17.21875" style="1" customWidth="1"/>
    <col min="5" max="5" width="23.77734375" style="1" customWidth="1"/>
    <col min="6" max="6" width="37.5546875" style="1" customWidth="1"/>
    <col min="7" max="7" width="16.5546875" style="1" customWidth="1"/>
    <col min="8" max="8" width="18.6640625" style="1" customWidth="1"/>
    <col min="9" max="16384" width="10.88671875" style="1"/>
  </cols>
  <sheetData>
    <row r="1" spans="2:10" ht="15.75" thickBot="1" x14ac:dyDescent="0.25"/>
    <row r="2" spans="2:10" ht="21" customHeight="1" x14ac:dyDescent="0.2">
      <c r="B2" s="173" t="s">
        <v>6</v>
      </c>
      <c r="C2" s="174"/>
      <c r="D2" s="174"/>
      <c r="E2" s="174"/>
      <c r="F2" s="174"/>
      <c r="G2" s="174"/>
      <c r="H2" s="174"/>
      <c r="I2" s="174"/>
      <c r="J2" s="175"/>
    </row>
    <row r="3" spans="2:10" ht="15" customHeight="1" x14ac:dyDescent="0.2">
      <c r="B3" s="170" t="s">
        <v>50</v>
      </c>
      <c r="C3" s="171"/>
      <c r="D3" s="171"/>
      <c r="E3" s="171"/>
      <c r="F3" s="171"/>
      <c r="G3" s="171"/>
      <c r="H3" s="171"/>
      <c r="I3" s="171"/>
      <c r="J3" s="172"/>
    </row>
    <row r="4" spans="2:10" ht="15" customHeight="1" thickBot="1" x14ac:dyDescent="0.25">
      <c r="B4" s="176" t="s">
        <v>20</v>
      </c>
      <c r="C4" s="177"/>
      <c r="D4" s="177"/>
      <c r="E4" s="177"/>
      <c r="F4" s="177"/>
      <c r="G4" s="177"/>
      <c r="H4" s="177"/>
      <c r="I4" s="177"/>
      <c r="J4" s="178"/>
    </row>
    <row r="5" spans="2:10" ht="38.450000000000003" customHeight="1" thickTop="1" thickBot="1" x14ac:dyDescent="0.25">
      <c r="B5" s="179" t="s">
        <v>51</v>
      </c>
      <c r="C5" s="180"/>
      <c r="D5" s="180"/>
      <c r="E5" s="180"/>
      <c r="F5" s="180"/>
      <c r="G5" s="180"/>
      <c r="H5" s="180"/>
      <c r="I5" s="180"/>
      <c r="J5" s="181"/>
    </row>
    <row r="6" spans="2:10" ht="18.75" thickBot="1" x14ac:dyDescent="0.25">
      <c r="B6" s="162" t="s">
        <v>11</v>
      </c>
      <c r="C6" s="163"/>
      <c r="D6" s="164"/>
      <c r="E6" s="165" t="s">
        <v>19</v>
      </c>
      <c r="F6" s="166"/>
      <c r="G6" s="166"/>
      <c r="H6" s="166"/>
      <c r="I6" s="166"/>
      <c r="J6" s="167"/>
    </row>
    <row r="7" spans="2:10" x14ac:dyDescent="0.2">
      <c r="B7" s="15"/>
      <c r="C7" s="16"/>
      <c r="D7" s="16"/>
      <c r="E7" s="17"/>
      <c r="F7" s="17"/>
      <c r="G7" s="17"/>
      <c r="H7" s="17"/>
      <c r="I7" s="17"/>
      <c r="J7" s="18"/>
    </row>
    <row r="8" spans="2:10" ht="15.75" thickBot="1" x14ac:dyDescent="0.25">
      <c r="B8" s="15"/>
      <c r="C8" s="16"/>
      <c r="D8" s="16"/>
      <c r="E8" s="17"/>
      <c r="F8" s="17"/>
      <c r="G8" s="17"/>
      <c r="H8" s="17"/>
      <c r="I8" s="17"/>
      <c r="J8" s="18"/>
    </row>
    <row r="9" spans="2:10" ht="18.75" thickTop="1" x14ac:dyDescent="0.25">
      <c r="B9" s="15"/>
      <c r="C9" s="16"/>
      <c r="D9" s="16"/>
      <c r="E9" s="16"/>
      <c r="F9" s="155" t="s">
        <v>12</v>
      </c>
      <c r="G9" s="156"/>
      <c r="H9" s="16"/>
      <c r="I9" s="16"/>
      <c r="J9" s="19"/>
    </row>
    <row r="10" spans="2:10" ht="18.75" thickBot="1" x14ac:dyDescent="0.3">
      <c r="B10" s="15"/>
      <c r="C10" s="16"/>
      <c r="D10" s="16"/>
      <c r="E10" s="16"/>
      <c r="F10" s="20" t="s">
        <v>13</v>
      </c>
      <c r="G10" s="21" t="s">
        <v>14</v>
      </c>
      <c r="H10" s="16"/>
      <c r="I10" s="16"/>
      <c r="J10" s="19"/>
    </row>
    <row r="11" spans="2:10" ht="36.75" thickTop="1" x14ac:dyDescent="0.2">
      <c r="B11" s="15"/>
      <c r="C11" s="16"/>
      <c r="D11" s="16"/>
      <c r="E11" s="22"/>
      <c r="F11" s="23" t="s">
        <v>53</v>
      </c>
      <c r="G11" s="24">
        <v>52</v>
      </c>
      <c r="H11" s="16"/>
      <c r="I11" s="16"/>
      <c r="J11" s="19"/>
    </row>
    <row r="12" spans="2:10" ht="54.75" thickBot="1" x14ac:dyDescent="0.25">
      <c r="B12" s="15"/>
      <c r="C12" s="16"/>
      <c r="D12" s="16"/>
      <c r="E12" s="22"/>
      <c r="F12" s="25" t="s">
        <v>52</v>
      </c>
      <c r="G12" s="26">
        <v>52</v>
      </c>
      <c r="H12" s="16"/>
      <c r="I12" s="16"/>
      <c r="J12" s="19"/>
    </row>
    <row r="13" spans="2:10" ht="19.5" thickTop="1" thickBot="1" x14ac:dyDescent="0.25">
      <c r="B13" s="15"/>
      <c r="C13" s="16"/>
      <c r="D13" s="16"/>
      <c r="E13" s="22"/>
      <c r="F13" s="27" t="s">
        <v>15</v>
      </c>
      <c r="G13" s="28">
        <f>IF(G11,G12/G11,0)</f>
        <v>1</v>
      </c>
      <c r="H13" s="16"/>
      <c r="I13" s="16"/>
      <c r="J13" s="19"/>
    </row>
    <row r="14" spans="2:10" ht="15.75" thickTop="1" x14ac:dyDescent="0.2">
      <c r="B14" s="15"/>
      <c r="C14" s="16"/>
      <c r="D14" s="16"/>
      <c r="E14" s="16"/>
      <c r="F14" s="16"/>
      <c r="G14" s="16"/>
      <c r="H14" s="16"/>
      <c r="I14" s="16"/>
      <c r="J14" s="19"/>
    </row>
    <row r="15" spans="2:10" ht="16.5" thickBot="1" x14ac:dyDescent="0.25">
      <c r="B15" s="157" t="s">
        <v>22</v>
      </c>
      <c r="C15" s="168"/>
      <c r="D15" s="168"/>
      <c r="E15" s="168"/>
      <c r="F15" s="168"/>
      <c r="G15" s="168"/>
      <c r="H15" s="168"/>
      <c r="I15" s="168"/>
      <c r="J15" s="169"/>
    </row>
    <row r="16" spans="2:10" ht="361.5" customHeight="1" thickBot="1" x14ac:dyDescent="0.25">
      <c r="B16" s="152" t="s">
        <v>102</v>
      </c>
      <c r="C16" s="153"/>
      <c r="D16" s="153"/>
      <c r="E16" s="153"/>
      <c r="F16" s="153"/>
      <c r="G16" s="153"/>
      <c r="H16" s="153"/>
      <c r="I16" s="153"/>
      <c r="J16" s="154"/>
    </row>
    <row r="17" spans="2:10" ht="361.5" customHeight="1" thickBot="1" x14ac:dyDescent="0.25">
      <c r="B17" s="182" t="s">
        <v>101</v>
      </c>
      <c r="C17" s="153"/>
      <c r="D17" s="153"/>
      <c r="E17" s="153"/>
      <c r="F17" s="153"/>
      <c r="G17" s="153"/>
      <c r="H17" s="153"/>
      <c r="I17" s="153"/>
      <c r="J17" s="154"/>
    </row>
    <row r="18" spans="2:10" ht="15.75" thickBot="1" x14ac:dyDescent="0.25">
      <c r="B18" s="15"/>
      <c r="C18" s="16"/>
      <c r="D18" s="16"/>
      <c r="E18" s="16"/>
      <c r="F18" s="16"/>
      <c r="G18" s="16"/>
      <c r="H18" s="16"/>
      <c r="I18" s="16"/>
      <c r="J18" s="19"/>
    </row>
    <row r="19" spans="2:10" ht="18.75" thickTop="1" x14ac:dyDescent="0.25">
      <c r="B19" s="15"/>
      <c r="C19" s="16"/>
      <c r="D19" s="16"/>
      <c r="E19" s="29"/>
      <c r="F19" s="155" t="s">
        <v>16</v>
      </c>
      <c r="G19" s="156"/>
      <c r="H19" s="30"/>
      <c r="I19" s="160"/>
      <c r="J19" s="161"/>
    </row>
    <row r="20" spans="2:10" ht="18.75" thickBot="1" x14ac:dyDescent="0.3">
      <c r="B20" s="15"/>
      <c r="C20" s="16"/>
      <c r="D20" s="16"/>
      <c r="E20" s="22"/>
      <c r="F20" s="20" t="s">
        <v>13</v>
      </c>
      <c r="G20" s="21" t="s">
        <v>14</v>
      </c>
      <c r="H20" s="30"/>
      <c r="I20" s="31"/>
      <c r="J20" s="32"/>
    </row>
    <row r="21" spans="2:10" ht="36.75" thickTop="1" x14ac:dyDescent="0.2">
      <c r="B21" s="15"/>
      <c r="C21" s="16"/>
      <c r="D21" s="16"/>
      <c r="E21" s="22"/>
      <c r="F21" s="23" t="s">
        <v>53</v>
      </c>
      <c r="G21" s="24"/>
      <c r="H21" s="33"/>
      <c r="I21" s="34"/>
      <c r="J21" s="19"/>
    </row>
    <row r="22" spans="2:10" ht="54.75" thickBot="1" x14ac:dyDescent="0.25">
      <c r="B22" s="15"/>
      <c r="C22" s="16"/>
      <c r="D22" s="16"/>
      <c r="E22" s="22"/>
      <c r="F22" s="25" t="s">
        <v>52</v>
      </c>
      <c r="G22" s="26"/>
      <c r="H22" s="33"/>
      <c r="I22" s="34"/>
      <c r="J22" s="19"/>
    </row>
    <row r="23" spans="2:10" ht="19.5" thickTop="1" thickBot="1" x14ac:dyDescent="0.25">
      <c r="B23" s="15"/>
      <c r="C23" s="16"/>
      <c r="D23" s="16"/>
      <c r="E23" s="16"/>
      <c r="F23" s="27" t="s">
        <v>15</v>
      </c>
      <c r="G23" s="28">
        <f>IF(G21,G22/G21,0)</f>
        <v>0</v>
      </c>
      <c r="H23" s="16"/>
      <c r="I23" s="16"/>
      <c r="J23" s="19"/>
    </row>
    <row r="24" spans="2:10" ht="15.75" thickTop="1" x14ac:dyDescent="0.2">
      <c r="B24" s="15"/>
      <c r="C24" s="16"/>
      <c r="D24" s="16"/>
      <c r="E24" s="16"/>
      <c r="F24" s="16"/>
      <c r="G24" s="16"/>
      <c r="H24" s="16"/>
      <c r="I24" s="16"/>
      <c r="J24" s="19"/>
    </row>
    <row r="25" spans="2:10" ht="18.75" thickBot="1" x14ac:dyDescent="0.25">
      <c r="B25" s="157" t="s">
        <v>23</v>
      </c>
      <c r="C25" s="158"/>
      <c r="D25" s="158"/>
      <c r="E25" s="158"/>
      <c r="F25" s="158"/>
      <c r="G25" s="158"/>
      <c r="H25" s="158"/>
      <c r="I25" s="158"/>
      <c r="J25" s="159"/>
    </row>
    <row r="26" spans="2:10" ht="62.25" customHeight="1" thickBot="1" x14ac:dyDescent="0.25">
      <c r="B26" s="152"/>
      <c r="C26" s="153"/>
      <c r="D26" s="153"/>
      <c r="E26" s="153"/>
      <c r="F26" s="153"/>
      <c r="G26" s="153"/>
      <c r="H26" s="153"/>
      <c r="I26" s="153"/>
      <c r="J26" s="154"/>
    </row>
    <row r="27" spans="2:10" ht="22.9" customHeight="1" x14ac:dyDescent="0.2"/>
  </sheetData>
  <mergeCells count="14">
    <mergeCell ref="B3:J3"/>
    <mergeCell ref="B2:J2"/>
    <mergeCell ref="B4:J4"/>
    <mergeCell ref="B5:J5"/>
    <mergeCell ref="B17:J17"/>
    <mergeCell ref="B26:J26"/>
    <mergeCell ref="F19:G19"/>
    <mergeCell ref="B25:J25"/>
    <mergeCell ref="I19:J19"/>
    <mergeCell ref="B6:D6"/>
    <mergeCell ref="E6:J6"/>
    <mergeCell ref="F9:G9"/>
    <mergeCell ref="B15:J15"/>
    <mergeCell ref="B16:J1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27"/>
  <sheetViews>
    <sheetView zoomScale="90" zoomScaleNormal="90" workbookViewId="0">
      <selection activeCell="B16" sqref="B16:J16"/>
    </sheetView>
  </sheetViews>
  <sheetFormatPr baseColWidth="10" defaultColWidth="10.88671875" defaultRowHeight="15" x14ac:dyDescent="0.2"/>
  <cols>
    <col min="1" max="3" width="10.88671875" style="1"/>
    <col min="4" max="4" width="17.21875" style="1" customWidth="1"/>
    <col min="5" max="5" width="23.77734375" style="1" customWidth="1"/>
    <col min="6" max="6" width="37.5546875" style="1" customWidth="1"/>
    <col min="7" max="7" width="16.5546875" style="1" customWidth="1"/>
    <col min="8" max="8" width="18.6640625" style="1" customWidth="1"/>
    <col min="9" max="16384" width="10.88671875" style="1"/>
  </cols>
  <sheetData>
    <row r="1" spans="2:10" ht="15.75" thickBot="1" x14ac:dyDescent="0.25"/>
    <row r="2" spans="2:10" ht="21" customHeight="1" x14ac:dyDescent="0.2">
      <c r="B2" s="173" t="s">
        <v>7</v>
      </c>
      <c r="C2" s="174"/>
      <c r="D2" s="174"/>
      <c r="E2" s="174"/>
      <c r="F2" s="174"/>
      <c r="G2" s="174"/>
      <c r="H2" s="174"/>
      <c r="I2" s="174"/>
      <c r="J2" s="175"/>
    </row>
    <row r="3" spans="2:10" ht="31.9" customHeight="1" x14ac:dyDescent="0.2">
      <c r="B3" s="170" t="s">
        <v>54</v>
      </c>
      <c r="C3" s="171"/>
      <c r="D3" s="171"/>
      <c r="E3" s="171"/>
      <c r="F3" s="171"/>
      <c r="G3" s="171"/>
      <c r="H3" s="171"/>
      <c r="I3" s="171"/>
      <c r="J3" s="172"/>
    </row>
    <row r="4" spans="2:10" ht="15" customHeight="1" thickBot="1" x14ac:dyDescent="0.25">
      <c r="B4" s="176" t="s">
        <v>20</v>
      </c>
      <c r="C4" s="177"/>
      <c r="D4" s="177"/>
      <c r="E4" s="177"/>
      <c r="F4" s="177"/>
      <c r="G4" s="177"/>
      <c r="H4" s="177"/>
      <c r="I4" s="177"/>
      <c r="J4" s="178"/>
    </row>
    <row r="5" spans="2:10" ht="39.6" customHeight="1" thickTop="1" thickBot="1" x14ac:dyDescent="0.25">
      <c r="B5" s="179" t="s">
        <v>55</v>
      </c>
      <c r="C5" s="180"/>
      <c r="D5" s="180"/>
      <c r="E5" s="180"/>
      <c r="F5" s="180"/>
      <c r="G5" s="180"/>
      <c r="H5" s="180"/>
      <c r="I5" s="180"/>
      <c r="J5" s="181"/>
    </row>
    <row r="6" spans="2:10" ht="18.75" thickBot="1" x14ac:dyDescent="0.25">
      <c r="B6" s="162" t="s">
        <v>11</v>
      </c>
      <c r="C6" s="163"/>
      <c r="D6" s="164"/>
      <c r="E6" s="165" t="s">
        <v>56</v>
      </c>
      <c r="F6" s="166"/>
      <c r="G6" s="166"/>
      <c r="H6" s="166"/>
      <c r="I6" s="166"/>
      <c r="J6" s="167"/>
    </row>
    <row r="7" spans="2:10" x14ac:dyDescent="0.2">
      <c r="B7" s="15"/>
      <c r="C7" s="16"/>
      <c r="D7" s="16"/>
      <c r="E7" s="17"/>
      <c r="F7" s="17"/>
      <c r="G7" s="17"/>
      <c r="H7" s="17"/>
      <c r="I7" s="17"/>
      <c r="J7" s="18"/>
    </row>
    <row r="8" spans="2:10" ht="15.75" thickBot="1" x14ac:dyDescent="0.25">
      <c r="B8" s="15"/>
      <c r="C8" s="16"/>
      <c r="D8" s="16"/>
      <c r="E8" s="17"/>
      <c r="F8" s="17"/>
      <c r="G8" s="17"/>
      <c r="H8" s="17"/>
      <c r="I8" s="17"/>
      <c r="J8" s="18"/>
    </row>
    <row r="9" spans="2:10" ht="18.75" thickTop="1" x14ac:dyDescent="0.25">
      <c r="B9" s="15"/>
      <c r="C9" s="16"/>
      <c r="D9" s="16"/>
      <c r="E9" s="16"/>
      <c r="F9" s="155" t="s">
        <v>12</v>
      </c>
      <c r="G9" s="156"/>
      <c r="H9" s="16"/>
      <c r="I9" s="16"/>
      <c r="J9" s="19"/>
    </row>
    <row r="10" spans="2:10" ht="18.75" thickBot="1" x14ac:dyDescent="0.3">
      <c r="B10" s="15"/>
      <c r="C10" s="16"/>
      <c r="D10" s="16"/>
      <c r="E10" s="16"/>
      <c r="F10" s="20" t="s">
        <v>13</v>
      </c>
      <c r="G10" s="21" t="s">
        <v>14</v>
      </c>
      <c r="H10" s="16"/>
      <c r="I10" s="16"/>
      <c r="J10" s="19"/>
    </row>
    <row r="11" spans="2:10" ht="36.75" thickTop="1" x14ac:dyDescent="0.2">
      <c r="B11" s="15"/>
      <c r="C11" s="16"/>
      <c r="D11" s="16"/>
      <c r="E11" s="22"/>
      <c r="F11" s="23" t="s">
        <v>57</v>
      </c>
      <c r="G11" s="24">
        <v>1</v>
      </c>
      <c r="H11" s="16"/>
      <c r="I11" s="16"/>
      <c r="J11" s="19"/>
    </row>
    <row r="12" spans="2:10" ht="36.75" thickBot="1" x14ac:dyDescent="0.25">
      <c r="B12" s="15"/>
      <c r="C12" s="16"/>
      <c r="D12" s="16"/>
      <c r="E12" s="22"/>
      <c r="F12" s="25" t="s">
        <v>56</v>
      </c>
      <c r="G12" s="26">
        <v>1</v>
      </c>
      <c r="H12" s="16"/>
      <c r="I12" s="16"/>
      <c r="J12" s="19"/>
    </row>
    <row r="13" spans="2:10" ht="19.5" thickTop="1" thickBot="1" x14ac:dyDescent="0.25">
      <c r="B13" s="15"/>
      <c r="C13" s="16"/>
      <c r="D13" s="16"/>
      <c r="E13" s="22"/>
      <c r="F13" s="27" t="s">
        <v>15</v>
      </c>
      <c r="G13" s="28">
        <f>IF(G11,G12/G11,0)</f>
        <v>1</v>
      </c>
      <c r="H13" s="16"/>
      <c r="I13" s="16"/>
      <c r="J13" s="19"/>
    </row>
    <row r="14" spans="2:10" ht="15.75" thickTop="1" x14ac:dyDescent="0.2">
      <c r="B14" s="15"/>
      <c r="C14" s="16"/>
      <c r="D14" s="16"/>
      <c r="E14" s="16"/>
      <c r="F14" s="16"/>
      <c r="G14" s="16"/>
      <c r="H14" s="16"/>
      <c r="I14" s="16"/>
      <c r="J14" s="19"/>
    </row>
    <row r="15" spans="2:10" ht="16.5" thickBot="1" x14ac:dyDescent="0.25">
      <c r="B15" s="157" t="s">
        <v>22</v>
      </c>
      <c r="C15" s="168"/>
      <c r="D15" s="168"/>
      <c r="E15" s="168"/>
      <c r="F15" s="168"/>
      <c r="G15" s="168"/>
      <c r="H15" s="168"/>
      <c r="I15" s="168"/>
      <c r="J15" s="169"/>
    </row>
    <row r="16" spans="2:10" ht="214.5" customHeight="1" thickTop="1" thickBot="1" x14ac:dyDescent="0.25">
      <c r="B16" s="179" t="s">
        <v>103</v>
      </c>
      <c r="C16" s="180"/>
      <c r="D16" s="180"/>
      <c r="E16" s="180"/>
      <c r="F16" s="180"/>
      <c r="G16" s="180"/>
      <c r="H16" s="180"/>
      <c r="I16" s="180"/>
      <c r="J16" s="181"/>
    </row>
    <row r="17" spans="2:10" ht="15.75" thickTop="1" x14ac:dyDescent="0.2">
      <c r="B17" s="179"/>
      <c r="C17" s="180"/>
      <c r="D17" s="180"/>
      <c r="E17" s="180"/>
      <c r="F17" s="180"/>
      <c r="G17" s="180"/>
      <c r="H17" s="180"/>
      <c r="I17" s="180"/>
      <c r="J17" s="181"/>
    </row>
    <row r="18" spans="2:10" ht="15.75" thickBot="1" x14ac:dyDescent="0.25">
      <c r="B18" s="15"/>
      <c r="C18" s="16"/>
      <c r="D18" s="16"/>
      <c r="E18" s="16"/>
      <c r="F18" s="16"/>
      <c r="G18" s="16"/>
      <c r="H18" s="16"/>
      <c r="I18" s="16"/>
      <c r="J18" s="19"/>
    </row>
    <row r="19" spans="2:10" ht="18.75" thickTop="1" x14ac:dyDescent="0.25">
      <c r="B19" s="15"/>
      <c r="C19" s="16"/>
      <c r="D19" s="16"/>
      <c r="E19" s="29"/>
      <c r="F19" s="155" t="s">
        <v>16</v>
      </c>
      <c r="G19" s="156"/>
      <c r="H19" s="30"/>
      <c r="I19" s="160"/>
      <c r="J19" s="161"/>
    </row>
    <row r="20" spans="2:10" ht="18.75" thickBot="1" x14ac:dyDescent="0.3">
      <c r="B20" s="15"/>
      <c r="C20" s="16"/>
      <c r="D20" s="16"/>
      <c r="E20" s="22"/>
      <c r="F20" s="20" t="s">
        <v>13</v>
      </c>
      <c r="G20" s="21" t="s">
        <v>14</v>
      </c>
      <c r="H20" s="30"/>
      <c r="I20" s="31"/>
      <c r="J20" s="32"/>
    </row>
    <row r="21" spans="2:10" ht="36.75" thickTop="1" x14ac:dyDescent="0.2">
      <c r="B21" s="15"/>
      <c r="C21" s="16"/>
      <c r="D21" s="16"/>
      <c r="E21" s="22"/>
      <c r="F21" s="23" t="s">
        <v>57</v>
      </c>
      <c r="G21" s="24"/>
      <c r="H21" s="33"/>
      <c r="I21" s="34"/>
      <c r="J21" s="19"/>
    </row>
    <row r="22" spans="2:10" ht="36.75" thickBot="1" x14ac:dyDescent="0.25">
      <c r="B22" s="15"/>
      <c r="C22" s="16"/>
      <c r="D22" s="16"/>
      <c r="E22" s="22"/>
      <c r="F22" s="25" t="s">
        <v>56</v>
      </c>
      <c r="G22" s="26"/>
      <c r="H22" s="33"/>
      <c r="I22" s="34"/>
      <c r="J22" s="19"/>
    </row>
    <row r="23" spans="2:10" ht="19.5" thickTop="1" thickBot="1" x14ac:dyDescent="0.25">
      <c r="B23" s="15"/>
      <c r="C23" s="16"/>
      <c r="D23" s="16"/>
      <c r="E23" s="16"/>
      <c r="F23" s="27" t="s">
        <v>15</v>
      </c>
      <c r="G23" s="28">
        <f>IF(G21,G22/G21,0)</f>
        <v>0</v>
      </c>
      <c r="H23" s="16"/>
      <c r="I23" s="16"/>
      <c r="J23" s="19"/>
    </row>
    <row r="24" spans="2:10" ht="15.75" thickTop="1" x14ac:dyDescent="0.2">
      <c r="B24" s="15"/>
      <c r="C24" s="16"/>
      <c r="D24" s="16"/>
      <c r="E24" s="16"/>
      <c r="F24" s="16"/>
      <c r="G24" s="16"/>
      <c r="H24" s="16"/>
      <c r="I24" s="16"/>
      <c r="J24" s="19"/>
    </row>
    <row r="25" spans="2:10" ht="18.75" thickBot="1" x14ac:dyDescent="0.25">
      <c r="B25" s="157" t="s">
        <v>23</v>
      </c>
      <c r="C25" s="158"/>
      <c r="D25" s="158"/>
      <c r="E25" s="158"/>
      <c r="F25" s="158"/>
      <c r="G25" s="158"/>
      <c r="H25" s="158"/>
      <c r="I25" s="158"/>
      <c r="J25" s="159"/>
    </row>
    <row r="26" spans="2:10" ht="96" customHeight="1" thickTop="1" thickBot="1" x14ac:dyDescent="0.25">
      <c r="B26" s="179"/>
      <c r="C26" s="180"/>
      <c r="D26" s="180"/>
      <c r="E26" s="180"/>
      <c r="F26" s="180"/>
      <c r="G26" s="180"/>
      <c r="H26" s="180"/>
      <c r="I26" s="180"/>
      <c r="J26" s="181"/>
    </row>
    <row r="27" spans="2:10" ht="15.75" thickTop="1" x14ac:dyDescent="0.2">
      <c r="B27" s="179"/>
      <c r="C27" s="180"/>
      <c r="D27" s="180"/>
      <c r="E27" s="180"/>
      <c r="F27" s="180"/>
      <c r="G27" s="180"/>
      <c r="H27" s="180"/>
      <c r="I27" s="180"/>
      <c r="J27" s="181"/>
    </row>
  </sheetData>
  <mergeCells count="15">
    <mergeCell ref="F9:G9"/>
    <mergeCell ref="B15:J15"/>
    <mergeCell ref="F19:G19"/>
    <mergeCell ref="I19:J19"/>
    <mergeCell ref="B2:J2"/>
    <mergeCell ref="B3:J3"/>
    <mergeCell ref="B4:J4"/>
    <mergeCell ref="B5:J5"/>
    <mergeCell ref="B6:D6"/>
    <mergeCell ref="E6:J6"/>
    <mergeCell ref="B27:J27"/>
    <mergeCell ref="B25:J25"/>
    <mergeCell ref="B16:J16"/>
    <mergeCell ref="B17:J17"/>
    <mergeCell ref="B26:J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25"/>
  <sheetViews>
    <sheetView zoomScale="90" zoomScaleNormal="90" workbookViewId="0">
      <selection activeCell="F12" sqref="F12"/>
    </sheetView>
  </sheetViews>
  <sheetFormatPr baseColWidth="10" defaultColWidth="10.88671875" defaultRowHeight="15" x14ac:dyDescent="0.2"/>
  <cols>
    <col min="1" max="3" width="10.88671875" style="1"/>
    <col min="4" max="4" width="17.21875" style="1" customWidth="1"/>
    <col min="5" max="5" width="23.77734375" style="1" customWidth="1"/>
    <col min="6" max="6" width="37.5546875" style="1" customWidth="1"/>
    <col min="7" max="7" width="16.5546875" style="1" customWidth="1"/>
    <col min="8" max="8" width="18.6640625" style="1" customWidth="1"/>
    <col min="9" max="16384" width="10.88671875" style="1"/>
  </cols>
  <sheetData>
    <row r="1" spans="2:10" ht="15.75" thickBot="1" x14ac:dyDescent="0.25"/>
    <row r="2" spans="2:10" ht="21" customHeight="1" x14ac:dyDescent="0.2">
      <c r="B2" s="173" t="s">
        <v>8</v>
      </c>
      <c r="C2" s="174"/>
      <c r="D2" s="174"/>
      <c r="E2" s="174"/>
      <c r="F2" s="174"/>
      <c r="G2" s="174"/>
      <c r="H2" s="174"/>
      <c r="I2" s="174"/>
      <c r="J2" s="175"/>
    </row>
    <row r="3" spans="2:10" ht="31.9" customHeight="1" x14ac:dyDescent="0.2">
      <c r="B3" s="170" t="s">
        <v>58</v>
      </c>
      <c r="C3" s="171"/>
      <c r="D3" s="171"/>
      <c r="E3" s="171"/>
      <c r="F3" s="171"/>
      <c r="G3" s="171"/>
      <c r="H3" s="171"/>
      <c r="I3" s="171"/>
      <c r="J3" s="172"/>
    </row>
    <row r="4" spans="2:10" ht="15" customHeight="1" thickBot="1" x14ac:dyDescent="0.25">
      <c r="B4" s="176" t="s">
        <v>20</v>
      </c>
      <c r="C4" s="177"/>
      <c r="D4" s="177"/>
      <c r="E4" s="177"/>
      <c r="F4" s="177"/>
      <c r="G4" s="177"/>
      <c r="H4" s="177"/>
      <c r="I4" s="177"/>
      <c r="J4" s="178"/>
    </row>
    <row r="5" spans="2:10" ht="34.15" customHeight="1" thickTop="1" thickBot="1" x14ac:dyDescent="0.25">
      <c r="B5" s="179" t="s">
        <v>59</v>
      </c>
      <c r="C5" s="180"/>
      <c r="D5" s="180"/>
      <c r="E5" s="180"/>
      <c r="F5" s="180"/>
      <c r="G5" s="180"/>
      <c r="H5" s="180"/>
      <c r="I5" s="180"/>
      <c r="J5" s="181"/>
    </row>
    <row r="6" spans="2:10" ht="18.75" thickBot="1" x14ac:dyDescent="0.25">
      <c r="B6" s="162" t="s">
        <v>11</v>
      </c>
      <c r="C6" s="163"/>
      <c r="D6" s="164"/>
      <c r="E6" s="165" t="s">
        <v>61</v>
      </c>
      <c r="F6" s="166"/>
      <c r="G6" s="166"/>
      <c r="H6" s="166"/>
      <c r="I6" s="166"/>
      <c r="J6" s="167"/>
    </row>
    <row r="7" spans="2:10" x14ac:dyDescent="0.2">
      <c r="B7" s="15"/>
      <c r="C7" s="16"/>
      <c r="D7" s="16"/>
      <c r="E7" s="17"/>
      <c r="F7" s="17"/>
      <c r="G7" s="17"/>
      <c r="H7" s="17"/>
      <c r="I7" s="17"/>
      <c r="J7" s="18"/>
    </row>
    <row r="8" spans="2:10" ht="15.75" thickBot="1" x14ac:dyDescent="0.25">
      <c r="B8" s="15"/>
      <c r="C8" s="16"/>
      <c r="D8" s="16"/>
      <c r="E8" s="17"/>
      <c r="F8" s="17"/>
      <c r="G8" s="17"/>
      <c r="H8" s="17"/>
      <c r="I8" s="17"/>
      <c r="J8" s="18"/>
    </row>
    <row r="9" spans="2:10" ht="18.75" thickTop="1" x14ac:dyDescent="0.25">
      <c r="B9" s="15"/>
      <c r="C9" s="16"/>
      <c r="D9" s="16"/>
      <c r="E9" s="16"/>
      <c r="F9" s="155" t="s">
        <v>12</v>
      </c>
      <c r="G9" s="156"/>
      <c r="H9" s="16"/>
      <c r="I9" s="16"/>
      <c r="J9" s="19"/>
    </row>
    <row r="10" spans="2:10" ht="18.75" thickBot="1" x14ac:dyDescent="0.3">
      <c r="B10" s="15"/>
      <c r="C10" s="16"/>
      <c r="D10" s="16"/>
      <c r="E10" s="16"/>
      <c r="F10" s="20" t="s">
        <v>13</v>
      </c>
      <c r="G10" s="21" t="s">
        <v>14</v>
      </c>
      <c r="H10" s="16"/>
      <c r="I10" s="16"/>
      <c r="J10" s="19"/>
    </row>
    <row r="11" spans="2:10" ht="18.75" thickTop="1" x14ac:dyDescent="0.2">
      <c r="B11" s="15"/>
      <c r="C11" s="16"/>
      <c r="D11" s="16"/>
      <c r="E11" s="22"/>
      <c r="F11" s="23" t="s">
        <v>60</v>
      </c>
      <c r="G11" s="24">
        <v>4</v>
      </c>
      <c r="H11" s="16"/>
      <c r="I11" s="16"/>
      <c r="J11" s="19"/>
    </row>
    <row r="12" spans="2:10" ht="18.75" thickBot="1" x14ac:dyDescent="0.25">
      <c r="B12" s="15"/>
      <c r="C12" s="16"/>
      <c r="D12" s="16"/>
      <c r="E12" s="22"/>
      <c r="F12" s="25" t="s">
        <v>61</v>
      </c>
      <c r="G12" s="26">
        <v>4</v>
      </c>
      <c r="H12" s="16"/>
      <c r="I12" s="16"/>
      <c r="J12" s="19"/>
    </row>
    <row r="13" spans="2:10" ht="19.5" thickTop="1" thickBot="1" x14ac:dyDescent="0.25">
      <c r="B13" s="15"/>
      <c r="C13" s="16"/>
      <c r="D13" s="16"/>
      <c r="E13" s="22"/>
      <c r="F13" s="27" t="s">
        <v>15</v>
      </c>
      <c r="G13" s="28">
        <f>IF(G11,G12/G11,0)</f>
        <v>1</v>
      </c>
      <c r="H13" s="16"/>
      <c r="I13" s="16"/>
      <c r="J13" s="19"/>
    </row>
    <row r="14" spans="2:10" ht="15.75" thickTop="1" x14ac:dyDescent="0.2">
      <c r="B14" s="15"/>
      <c r="C14" s="16"/>
      <c r="D14" s="16"/>
      <c r="E14" s="16"/>
      <c r="F14" s="16"/>
      <c r="G14" s="16"/>
      <c r="H14" s="16"/>
      <c r="I14" s="16"/>
      <c r="J14" s="19"/>
    </row>
    <row r="15" spans="2:10" ht="16.5" thickBot="1" x14ac:dyDescent="0.25">
      <c r="B15" s="157" t="s">
        <v>22</v>
      </c>
      <c r="C15" s="168"/>
      <c r="D15" s="168"/>
      <c r="E15" s="168"/>
      <c r="F15" s="168"/>
      <c r="G15" s="168"/>
      <c r="H15" s="168"/>
      <c r="I15" s="168"/>
      <c r="J15" s="169"/>
    </row>
    <row r="16" spans="2:10" ht="57.75" customHeight="1" thickBot="1" x14ac:dyDescent="0.25">
      <c r="B16" s="183" t="s">
        <v>104</v>
      </c>
      <c r="C16" s="184"/>
      <c r="D16" s="184"/>
      <c r="E16" s="184"/>
      <c r="F16" s="184"/>
      <c r="G16" s="184"/>
      <c r="H16" s="184"/>
      <c r="I16" s="184"/>
      <c r="J16" s="185"/>
    </row>
    <row r="17" spans="2:10" ht="15.75" thickBot="1" x14ac:dyDescent="0.25">
      <c r="B17" s="15"/>
      <c r="C17" s="16"/>
      <c r="D17" s="16"/>
      <c r="E17" s="16"/>
      <c r="F17" s="16"/>
      <c r="G17" s="16"/>
      <c r="H17" s="16"/>
      <c r="I17" s="16"/>
      <c r="J17" s="19"/>
    </row>
    <row r="18" spans="2:10" ht="18.75" thickTop="1" x14ac:dyDescent="0.25">
      <c r="B18" s="15"/>
      <c r="C18" s="16"/>
      <c r="D18" s="16"/>
      <c r="E18" s="29"/>
      <c r="F18" s="155" t="s">
        <v>16</v>
      </c>
      <c r="G18" s="156"/>
      <c r="H18" s="30"/>
      <c r="I18" s="160"/>
      <c r="J18" s="161"/>
    </row>
    <row r="19" spans="2:10" ht="18.75" thickBot="1" x14ac:dyDescent="0.3">
      <c r="B19" s="15"/>
      <c r="C19" s="16"/>
      <c r="D19" s="16"/>
      <c r="E19" s="22"/>
      <c r="F19" s="20" t="s">
        <v>13</v>
      </c>
      <c r="G19" s="21" t="s">
        <v>14</v>
      </c>
      <c r="H19" s="30"/>
      <c r="I19" s="31"/>
      <c r="J19" s="32"/>
    </row>
    <row r="20" spans="2:10" ht="18.75" thickTop="1" x14ac:dyDescent="0.2">
      <c r="B20" s="15"/>
      <c r="C20" s="16"/>
      <c r="D20" s="16"/>
      <c r="E20" s="22"/>
      <c r="F20" s="23" t="s">
        <v>60</v>
      </c>
      <c r="G20" s="24">
        <v>4</v>
      </c>
      <c r="H20" s="33"/>
      <c r="I20" s="34"/>
      <c r="J20" s="19"/>
    </row>
    <row r="21" spans="2:10" ht="18.75" thickBot="1" x14ac:dyDescent="0.25">
      <c r="B21" s="15"/>
      <c r="C21" s="16"/>
      <c r="D21" s="16"/>
      <c r="E21" s="22"/>
      <c r="F21" s="25" t="s">
        <v>61</v>
      </c>
      <c r="G21" s="26"/>
      <c r="H21" s="33"/>
      <c r="I21" s="34"/>
      <c r="J21" s="19"/>
    </row>
    <row r="22" spans="2:10" ht="19.5" thickTop="1" thickBot="1" x14ac:dyDescent="0.25">
      <c r="B22" s="15"/>
      <c r="C22" s="16"/>
      <c r="D22" s="16"/>
      <c r="E22" s="16"/>
      <c r="F22" s="27" t="s">
        <v>15</v>
      </c>
      <c r="G22" s="28">
        <f>IF(G20,G21/G20,0)</f>
        <v>0</v>
      </c>
      <c r="H22" s="16"/>
      <c r="I22" s="16"/>
      <c r="J22" s="19"/>
    </row>
    <row r="23" spans="2:10" ht="15.75" thickTop="1" x14ac:dyDescent="0.2">
      <c r="B23" s="15"/>
      <c r="C23" s="16"/>
      <c r="D23" s="16"/>
      <c r="E23" s="16"/>
      <c r="F23" s="16"/>
      <c r="G23" s="16"/>
      <c r="H23" s="16"/>
      <c r="I23" s="16"/>
      <c r="J23" s="19"/>
    </row>
    <row r="24" spans="2:10" ht="18.75" thickBot="1" x14ac:dyDescent="0.25">
      <c r="B24" s="157" t="s">
        <v>23</v>
      </c>
      <c r="C24" s="158"/>
      <c r="D24" s="158"/>
      <c r="E24" s="158"/>
      <c r="F24" s="158"/>
      <c r="G24" s="158"/>
      <c r="H24" s="158"/>
      <c r="I24" s="158"/>
      <c r="J24" s="159"/>
    </row>
    <row r="25" spans="2:10" ht="90" customHeight="1" thickBot="1" x14ac:dyDescent="0.25">
      <c r="B25" s="183"/>
      <c r="C25" s="184"/>
      <c r="D25" s="184"/>
      <c r="E25" s="184"/>
      <c r="F25" s="184"/>
      <c r="G25" s="184"/>
      <c r="H25" s="184"/>
      <c r="I25" s="184"/>
      <c r="J25" s="185"/>
    </row>
  </sheetData>
  <mergeCells count="13">
    <mergeCell ref="B25:J25"/>
    <mergeCell ref="B2:J2"/>
    <mergeCell ref="B3:J3"/>
    <mergeCell ref="B4:J4"/>
    <mergeCell ref="B5:J5"/>
    <mergeCell ref="F18:G18"/>
    <mergeCell ref="I18:J18"/>
    <mergeCell ref="B6:D6"/>
    <mergeCell ref="E6:J6"/>
    <mergeCell ref="F9:G9"/>
    <mergeCell ref="B15:J15"/>
    <mergeCell ref="B24:J24"/>
    <mergeCell ref="B16:J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187"/>
  <sheetViews>
    <sheetView tabSelected="1" topLeftCell="A132" zoomScale="85" zoomScaleNormal="85" workbookViewId="0">
      <selection activeCell="B146" sqref="B146:J146"/>
    </sheetView>
  </sheetViews>
  <sheetFormatPr baseColWidth="10" defaultColWidth="10.88671875" defaultRowHeight="15" x14ac:dyDescent="0.2"/>
  <cols>
    <col min="1" max="3" width="10.88671875" style="1"/>
    <col min="4" max="4" width="23.6640625" style="1" customWidth="1"/>
    <col min="5" max="5" width="23.77734375" style="1" customWidth="1"/>
    <col min="6" max="6" width="37.5546875" style="66" customWidth="1"/>
    <col min="7" max="7" width="16.5546875" style="1" customWidth="1"/>
    <col min="8" max="8" width="18.6640625" style="1" customWidth="1"/>
    <col min="9" max="16384" width="10.88671875" style="1"/>
  </cols>
  <sheetData>
    <row r="1" spans="2:10" ht="15.75" thickBot="1" x14ac:dyDescent="0.25"/>
    <row r="2" spans="2:10" ht="21" customHeight="1" x14ac:dyDescent="0.2">
      <c r="B2" s="173" t="s">
        <v>9</v>
      </c>
      <c r="C2" s="174"/>
      <c r="D2" s="174"/>
      <c r="E2" s="174"/>
      <c r="F2" s="174"/>
      <c r="G2" s="174"/>
      <c r="H2" s="174"/>
      <c r="I2" s="174"/>
      <c r="J2" s="175"/>
    </row>
    <row r="3" spans="2:10" ht="31.9" customHeight="1" x14ac:dyDescent="0.2">
      <c r="B3" s="170" t="s">
        <v>41</v>
      </c>
      <c r="C3" s="171"/>
      <c r="D3" s="171"/>
      <c r="E3" s="171"/>
      <c r="F3" s="171"/>
      <c r="G3" s="171"/>
      <c r="H3" s="171"/>
      <c r="I3" s="171"/>
      <c r="J3" s="172"/>
    </row>
    <row r="4" spans="2:10" ht="15" customHeight="1" thickBot="1" x14ac:dyDescent="0.25">
      <c r="B4" s="176" t="s">
        <v>20</v>
      </c>
      <c r="C4" s="177"/>
      <c r="D4" s="177"/>
      <c r="E4" s="177"/>
      <c r="F4" s="177"/>
      <c r="G4" s="177"/>
      <c r="H4" s="177"/>
      <c r="I4" s="177"/>
      <c r="J4" s="178"/>
    </row>
    <row r="5" spans="2:10" ht="34.15" customHeight="1" thickTop="1" thickBot="1" x14ac:dyDescent="0.25">
      <c r="B5" s="200" t="s">
        <v>105</v>
      </c>
      <c r="C5" s="201"/>
      <c r="D5" s="201"/>
      <c r="E5" s="201"/>
      <c r="F5" s="201"/>
      <c r="G5" s="201"/>
      <c r="H5" s="201"/>
      <c r="I5" s="201"/>
      <c r="J5" s="202"/>
    </row>
    <row r="6" spans="2:10" ht="18.75" thickBot="1" x14ac:dyDescent="0.25">
      <c r="B6" s="162" t="s">
        <v>11</v>
      </c>
      <c r="C6" s="163"/>
      <c r="D6" s="164"/>
      <c r="E6" s="186" t="s">
        <v>106</v>
      </c>
      <c r="F6" s="187"/>
      <c r="G6" s="187"/>
      <c r="H6" s="187"/>
      <c r="I6" s="187"/>
      <c r="J6" s="188"/>
    </row>
    <row r="7" spans="2:10" x14ac:dyDescent="0.2">
      <c r="B7" s="15"/>
      <c r="C7" s="16"/>
      <c r="D7" s="16"/>
      <c r="E7" s="17"/>
      <c r="F7" s="67"/>
      <c r="G7" s="17"/>
      <c r="H7" s="17"/>
      <c r="I7" s="17"/>
      <c r="J7" s="18"/>
    </row>
    <row r="8" spans="2:10" ht="15.75" thickBot="1" x14ac:dyDescent="0.25">
      <c r="B8" s="15"/>
      <c r="C8" s="16"/>
      <c r="D8" s="16"/>
      <c r="E8" s="17"/>
      <c r="F8" s="67"/>
      <c r="G8" s="17"/>
      <c r="H8" s="17"/>
      <c r="I8" s="17"/>
      <c r="J8" s="18"/>
    </row>
    <row r="9" spans="2:10" ht="18.75" thickTop="1" x14ac:dyDescent="0.25">
      <c r="B9" s="15"/>
      <c r="C9" s="16"/>
      <c r="D9" s="16"/>
      <c r="E9" s="16"/>
      <c r="F9" s="155" t="s">
        <v>12</v>
      </c>
      <c r="G9" s="156"/>
      <c r="H9" s="16"/>
      <c r="I9" s="16"/>
      <c r="J9" s="19"/>
    </row>
    <row r="10" spans="2:10" ht="18.75" thickBot="1" x14ac:dyDescent="0.3">
      <c r="B10" s="15"/>
      <c r="C10" s="16"/>
      <c r="D10" s="16"/>
      <c r="E10" s="16"/>
      <c r="F10" s="68" t="s">
        <v>13</v>
      </c>
      <c r="G10" s="21" t="s">
        <v>14</v>
      </c>
      <c r="H10" s="16"/>
      <c r="I10" s="16"/>
      <c r="J10" s="19"/>
    </row>
    <row r="11" spans="2:10" ht="36.75" thickTop="1" x14ac:dyDescent="0.2">
      <c r="B11" s="15"/>
      <c r="C11" s="16"/>
      <c r="D11" s="16"/>
      <c r="E11" s="22"/>
      <c r="F11" s="69" t="s">
        <v>107</v>
      </c>
      <c r="G11" s="24">
        <v>16</v>
      </c>
      <c r="H11" s="16"/>
      <c r="I11" s="16"/>
      <c r="J11" s="19"/>
    </row>
    <row r="12" spans="2:10" ht="36.75" thickBot="1" x14ac:dyDescent="0.25">
      <c r="B12" s="15"/>
      <c r="C12" s="16"/>
      <c r="D12" s="16"/>
      <c r="E12" s="22"/>
      <c r="F12" s="70" t="s">
        <v>108</v>
      </c>
      <c r="G12" s="26">
        <v>16</v>
      </c>
      <c r="H12" s="16"/>
      <c r="I12" s="16"/>
      <c r="J12" s="19"/>
    </row>
    <row r="13" spans="2:10" ht="19.5" thickTop="1" thickBot="1" x14ac:dyDescent="0.25">
      <c r="B13" s="15"/>
      <c r="C13" s="16"/>
      <c r="D13" s="16"/>
      <c r="E13" s="22"/>
      <c r="F13" s="71" t="s">
        <v>15</v>
      </c>
      <c r="G13" s="28">
        <f>IF(G11,G12/G11,0)</f>
        <v>1</v>
      </c>
      <c r="H13" s="16"/>
      <c r="I13" s="16"/>
      <c r="J13" s="19"/>
    </row>
    <row r="14" spans="2:10" ht="15.75" thickTop="1" x14ac:dyDescent="0.2">
      <c r="B14" s="15"/>
      <c r="C14" s="16"/>
      <c r="D14" s="16"/>
      <c r="E14" s="16"/>
      <c r="F14" s="67"/>
      <c r="G14" s="16"/>
      <c r="H14" s="16"/>
      <c r="I14" s="16"/>
      <c r="J14" s="19"/>
    </row>
    <row r="15" spans="2:10" ht="16.5" thickBot="1" x14ac:dyDescent="0.25">
      <c r="B15" s="157" t="s">
        <v>22</v>
      </c>
      <c r="C15" s="168"/>
      <c r="D15" s="168"/>
      <c r="E15" s="168"/>
      <c r="F15" s="168"/>
      <c r="G15" s="168"/>
      <c r="H15" s="168"/>
      <c r="I15" s="168"/>
      <c r="J15" s="169"/>
    </row>
    <row r="16" spans="2:10" ht="342.75" customHeight="1" thickTop="1" thickBot="1" x14ac:dyDescent="0.25">
      <c r="B16" s="224" t="s">
        <v>138</v>
      </c>
      <c r="C16" s="225"/>
      <c r="D16" s="225"/>
      <c r="E16" s="225"/>
      <c r="F16" s="225"/>
      <c r="G16" s="225"/>
      <c r="H16" s="225"/>
      <c r="I16" s="225"/>
      <c r="J16" s="226"/>
    </row>
    <row r="17" spans="2:10" ht="16.5" thickTop="1" thickBot="1" x14ac:dyDescent="0.25">
      <c r="B17" s="200"/>
      <c r="C17" s="201"/>
      <c r="D17" s="201"/>
      <c r="E17" s="201"/>
      <c r="F17" s="201"/>
      <c r="G17" s="201"/>
      <c r="H17" s="201"/>
      <c r="I17" s="201"/>
      <c r="J17" s="202"/>
    </row>
    <row r="18" spans="2:10" ht="18.75" thickBot="1" x14ac:dyDescent="0.25">
      <c r="B18" s="162" t="s">
        <v>11</v>
      </c>
      <c r="C18" s="163"/>
      <c r="D18" s="164"/>
      <c r="E18" s="186" t="s">
        <v>109</v>
      </c>
      <c r="F18" s="187"/>
      <c r="G18" s="187"/>
      <c r="H18" s="187"/>
      <c r="I18" s="187"/>
      <c r="J18" s="188"/>
    </row>
    <row r="19" spans="2:10" ht="15.75" thickBot="1" x14ac:dyDescent="0.25">
      <c r="B19" s="15"/>
      <c r="C19" s="16"/>
      <c r="D19" s="16"/>
      <c r="E19" s="16"/>
      <c r="F19" s="67"/>
      <c r="G19" s="16"/>
      <c r="H19" s="16"/>
      <c r="I19" s="16"/>
      <c r="J19" s="19"/>
    </row>
    <row r="20" spans="2:10" ht="18.75" thickTop="1" x14ac:dyDescent="0.25">
      <c r="B20" s="15"/>
      <c r="C20" s="16"/>
      <c r="D20" s="16"/>
      <c r="E20" s="29"/>
      <c r="F20" s="155" t="s">
        <v>16</v>
      </c>
      <c r="G20" s="156"/>
      <c r="H20" s="30"/>
      <c r="I20" s="160"/>
      <c r="J20" s="161"/>
    </row>
    <row r="21" spans="2:10" ht="18.75" thickBot="1" x14ac:dyDescent="0.3">
      <c r="B21" s="15"/>
      <c r="C21" s="16"/>
      <c r="D21" s="16"/>
      <c r="E21" s="22"/>
      <c r="F21" s="68" t="s">
        <v>13</v>
      </c>
      <c r="G21" s="21" t="s">
        <v>14</v>
      </c>
      <c r="H21" s="30"/>
      <c r="I21" s="31"/>
      <c r="J21" s="32"/>
    </row>
    <row r="22" spans="2:10" ht="19.5" thickTop="1" thickBot="1" x14ac:dyDescent="0.25">
      <c r="B22" s="15"/>
      <c r="C22" s="16"/>
      <c r="D22" s="16"/>
      <c r="E22" s="22"/>
      <c r="F22" s="72" t="s">
        <v>62</v>
      </c>
      <c r="G22" s="24"/>
      <c r="H22" s="33"/>
      <c r="I22" s="34"/>
      <c r="J22" s="19"/>
    </row>
    <row r="23" spans="2:10" ht="37.5" thickTop="1" thickBot="1" x14ac:dyDescent="0.25">
      <c r="B23" s="15"/>
      <c r="C23" s="16"/>
      <c r="D23" s="16"/>
      <c r="E23" s="22"/>
      <c r="F23" s="73" t="s">
        <v>64</v>
      </c>
      <c r="G23" s="26"/>
      <c r="H23" s="33"/>
      <c r="I23" s="34"/>
      <c r="J23" s="19"/>
    </row>
    <row r="24" spans="2:10" ht="19.5" thickTop="1" thickBot="1" x14ac:dyDescent="0.25">
      <c r="B24" s="15"/>
      <c r="C24" s="16"/>
      <c r="D24" s="16"/>
      <c r="E24" s="16"/>
      <c r="F24" s="71" t="s">
        <v>15</v>
      </c>
      <c r="G24" s="28" t="e">
        <f>G22/G23</f>
        <v>#DIV/0!</v>
      </c>
      <c r="H24" s="16"/>
      <c r="I24" s="16"/>
      <c r="J24" s="19"/>
    </row>
    <row r="25" spans="2:10" ht="15.75" thickTop="1" x14ac:dyDescent="0.2">
      <c r="B25" s="15"/>
      <c r="C25" s="16"/>
      <c r="D25" s="16"/>
      <c r="E25" s="16"/>
      <c r="F25" s="67"/>
      <c r="G25" s="16"/>
      <c r="H25" s="16"/>
      <c r="I25" s="16"/>
      <c r="J25" s="19"/>
    </row>
    <row r="26" spans="2:10" ht="18.75" thickBot="1" x14ac:dyDescent="0.25">
      <c r="B26" s="157" t="s">
        <v>23</v>
      </c>
      <c r="C26" s="158"/>
      <c r="D26" s="158"/>
      <c r="E26" s="158"/>
      <c r="F26" s="158"/>
      <c r="G26" s="158"/>
      <c r="H26" s="158"/>
      <c r="I26" s="158"/>
      <c r="J26" s="159"/>
    </row>
    <row r="27" spans="2:10" ht="65.25" customHeight="1" thickBot="1" x14ac:dyDescent="0.25">
      <c r="B27" s="189"/>
      <c r="C27" s="190"/>
      <c r="D27" s="190"/>
      <c r="E27" s="190"/>
      <c r="F27" s="190"/>
      <c r="G27" s="190"/>
      <c r="H27" s="190"/>
      <c r="I27" s="190"/>
      <c r="J27" s="191"/>
    </row>
    <row r="28" spans="2:10" ht="15.75" thickBot="1" x14ac:dyDescent="0.25"/>
    <row r="29" spans="2:10" ht="15" customHeight="1" x14ac:dyDescent="0.2">
      <c r="B29" s="205" t="s">
        <v>21</v>
      </c>
      <c r="C29" s="206"/>
      <c r="D29" s="206"/>
      <c r="E29" s="206"/>
      <c r="F29" s="206"/>
      <c r="G29" s="206"/>
      <c r="H29" s="206"/>
      <c r="I29" s="206"/>
      <c r="J29" s="207"/>
    </row>
    <row r="30" spans="2:10" x14ac:dyDescent="0.2">
      <c r="B30" s="208" t="s">
        <v>63</v>
      </c>
      <c r="C30" s="209"/>
      <c r="D30" s="209"/>
      <c r="E30" s="209"/>
      <c r="F30" s="209"/>
      <c r="G30" s="209"/>
      <c r="H30" s="209"/>
      <c r="I30" s="209"/>
      <c r="J30" s="210"/>
    </row>
    <row r="31" spans="2:10" ht="18" x14ac:dyDescent="0.2">
      <c r="B31" s="222" t="s">
        <v>11</v>
      </c>
      <c r="C31" s="223"/>
      <c r="D31" s="223"/>
      <c r="E31" s="220" t="s">
        <v>110</v>
      </c>
      <c r="F31" s="220"/>
      <c r="G31" s="220"/>
      <c r="H31" s="220"/>
      <c r="I31" s="220"/>
      <c r="J31" s="221"/>
    </row>
    <row r="32" spans="2:10" x14ac:dyDescent="0.2">
      <c r="B32" s="37"/>
      <c r="C32" s="35"/>
      <c r="D32" s="35"/>
      <c r="E32" s="36"/>
      <c r="F32" s="74"/>
      <c r="G32" s="36"/>
      <c r="H32" s="36"/>
      <c r="I32" s="36"/>
      <c r="J32" s="38"/>
    </row>
    <row r="33" spans="2:10" ht="15.75" thickBot="1" x14ac:dyDescent="0.25">
      <c r="B33" s="37"/>
      <c r="C33" s="35"/>
      <c r="D33" s="35"/>
      <c r="E33" s="36"/>
      <c r="F33" s="74"/>
      <c r="G33" s="36"/>
      <c r="H33" s="36"/>
      <c r="I33" s="36"/>
      <c r="J33" s="38"/>
    </row>
    <row r="34" spans="2:10" ht="18.75" thickBot="1" x14ac:dyDescent="0.3">
      <c r="B34" s="37"/>
      <c r="C34" s="35"/>
      <c r="D34" s="35"/>
      <c r="E34" s="35"/>
      <c r="F34" s="203" t="s">
        <v>12</v>
      </c>
      <c r="G34" s="204"/>
      <c r="H34" s="35"/>
      <c r="I34" s="35"/>
      <c r="J34" s="39"/>
    </row>
    <row r="35" spans="2:10" ht="18.75" thickBot="1" x14ac:dyDescent="0.3">
      <c r="B35" s="37"/>
      <c r="C35" s="35"/>
      <c r="D35" s="35"/>
      <c r="E35" s="35"/>
      <c r="F35" s="75" t="s">
        <v>13</v>
      </c>
      <c r="G35" s="62" t="s">
        <v>14</v>
      </c>
      <c r="H35" s="35"/>
      <c r="I35" s="35"/>
      <c r="J35" s="39"/>
    </row>
    <row r="36" spans="2:10" ht="54" x14ac:dyDescent="0.2">
      <c r="B36" s="37"/>
      <c r="C36" s="35"/>
      <c r="D36" s="35"/>
      <c r="E36" s="35"/>
      <c r="F36" s="76" t="s">
        <v>66</v>
      </c>
      <c r="G36" s="63">
        <v>73</v>
      </c>
      <c r="H36" s="35"/>
      <c r="I36" s="35"/>
      <c r="J36" s="39"/>
    </row>
    <row r="37" spans="2:10" ht="36.75" thickBot="1" x14ac:dyDescent="0.25">
      <c r="B37" s="37"/>
      <c r="C37" s="35"/>
      <c r="D37" s="35"/>
      <c r="E37" s="35"/>
      <c r="F37" s="77" t="s">
        <v>65</v>
      </c>
      <c r="G37" s="64">
        <v>73</v>
      </c>
      <c r="H37" s="35"/>
      <c r="I37" s="35"/>
      <c r="J37" s="39"/>
    </row>
    <row r="38" spans="2:10" ht="18.75" thickBot="1" x14ac:dyDescent="0.25">
      <c r="B38" s="37"/>
      <c r="C38" s="35"/>
      <c r="D38" s="35"/>
      <c r="E38" s="35"/>
      <c r="F38" s="75" t="s">
        <v>15</v>
      </c>
      <c r="G38" s="65">
        <f>G36/G37</f>
        <v>1</v>
      </c>
      <c r="H38" s="35"/>
      <c r="I38" s="35"/>
      <c r="J38" s="39"/>
    </row>
    <row r="39" spans="2:10" ht="18" customHeight="1" thickBot="1" x14ac:dyDescent="0.25">
      <c r="B39" s="37"/>
      <c r="C39" s="35"/>
      <c r="D39" s="57" t="s">
        <v>68</v>
      </c>
      <c r="E39" s="35"/>
      <c r="F39" s="74"/>
      <c r="G39" s="35"/>
      <c r="H39" s="35"/>
      <c r="I39" s="35"/>
      <c r="J39" s="39"/>
    </row>
    <row r="40" spans="2:10" ht="18.75" thickBot="1" x14ac:dyDescent="0.3">
      <c r="B40" s="37"/>
      <c r="C40" s="35"/>
      <c r="D40" s="58">
        <f>+AVERAGE(G38+G46)/2</f>
        <v>0.78995433789954339</v>
      </c>
      <c r="E40" s="36"/>
      <c r="F40" s="74"/>
      <c r="G40" s="36"/>
      <c r="H40" s="36"/>
      <c r="I40" s="36"/>
      <c r="J40" s="38"/>
    </row>
    <row r="41" spans="2:10" ht="2.25" customHeight="1" thickBot="1" x14ac:dyDescent="0.25">
      <c r="B41" s="37"/>
      <c r="C41" s="35"/>
      <c r="D41" s="35"/>
      <c r="E41" s="36"/>
      <c r="F41" s="74"/>
      <c r="G41" s="36"/>
      <c r="H41" s="36"/>
      <c r="I41" s="36"/>
      <c r="J41" s="38"/>
    </row>
    <row r="42" spans="2:10" ht="18.75" thickBot="1" x14ac:dyDescent="0.3">
      <c r="B42" s="37"/>
      <c r="C42" s="35"/>
      <c r="D42" s="35"/>
      <c r="E42" s="35"/>
      <c r="F42" s="203" t="s">
        <v>12</v>
      </c>
      <c r="G42" s="204"/>
      <c r="H42" s="35"/>
      <c r="I42" s="35"/>
      <c r="J42" s="39"/>
    </row>
    <row r="43" spans="2:10" ht="18.75" thickBot="1" x14ac:dyDescent="0.3">
      <c r="B43" s="37"/>
      <c r="C43" s="35"/>
      <c r="D43" s="35"/>
      <c r="E43" s="35"/>
      <c r="F43" s="75" t="s">
        <v>13</v>
      </c>
      <c r="G43" s="62" t="s">
        <v>14</v>
      </c>
      <c r="H43" s="35"/>
      <c r="I43" s="35"/>
      <c r="J43" s="39"/>
    </row>
    <row r="44" spans="2:10" ht="36" x14ac:dyDescent="0.2">
      <c r="B44" s="37"/>
      <c r="C44" s="35"/>
      <c r="D44" s="35"/>
      <c r="E44" s="35"/>
      <c r="F44" s="76" t="s">
        <v>111</v>
      </c>
      <c r="G44" s="63">
        <v>127</v>
      </c>
      <c r="H44" s="35"/>
      <c r="I44" s="35"/>
      <c r="J44" s="39"/>
    </row>
    <row r="45" spans="2:10" ht="54.75" thickBot="1" x14ac:dyDescent="0.25">
      <c r="B45" s="37"/>
      <c r="C45" s="35"/>
      <c r="D45" s="35"/>
      <c r="E45" s="35"/>
      <c r="F45" s="77" t="s">
        <v>67</v>
      </c>
      <c r="G45" s="64">
        <v>219</v>
      </c>
      <c r="H45" s="35"/>
      <c r="I45" s="35"/>
      <c r="J45" s="39"/>
    </row>
    <row r="46" spans="2:10" ht="18.75" thickBot="1" x14ac:dyDescent="0.25">
      <c r="B46" s="37"/>
      <c r="C46" s="35"/>
      <c r="D46" s="35"/>
      <c r="E46" s="35"/>
      <c r="F46" s="75" t="s">
        <v>15</v>
      </c>
      <c r="G46" s="65">
        <f>G44/G45</f>
        <v>0.57990867579908678</v>
      </c>
      <c r="H46" s="35"/>
      <c r="I46" s="35"/>
      <c r="J46" s="39"/>
    </row>
    <row r="47" spans="2:10" x14ac:dyDescent="0.2">
      <c r="B47" s="37"/>
      <c r="C47" s="35"/>
      <c r="D47" s="35"/>
      <c r="E47" s="35"/>
      <c r="F47" s="74"/>
      <c r="G47" s="35"/>
      <c r="H47" s="35"/>
      <c r="I47" s="35"/>
      <c r="J47" s="39"/>
    </row>
    <row r="48" spans="2:10" ht="16.5" thickBot="1" x14ac:dyDescent="0.25">
      <c r="B48" s="194" t="s">
        <v>22</v>
      </c>
      <c r="C48" s="195"/>
      <c r="D48" s="195"/>
      <c r="E48" s="195"/>
      <c r="F48" s="195"/>
      <c r="G48" s="195"/>
      <c r="H48" s="195"/>
      <c r="I48" s="195"/>
      <c r="J48" s="196"/>
    </row>
    <row r="49" spans="2:10" ht="69.75" customHeight="1" thickBot="1" x14ac:dyDescent="0.25">
      <c r="B49" s="189" t="s">
        <v>150</v>
      </c>
      <c r="C49" s="190"/>
      <c r="D49" s="190"/>
      <c r="E49" s="190"/>
      <c r="F49" s="190"/>
      <c r="G49" s="190"/>
      <c r="H49" s="190"/>
      <c r="I49" s="190"/>
      <c r="J49" s="191"/>
    </row>
    <row r="50" spans="2:10" x14ac:dyDescent="0.2">
      <c r="B50" s="37"/>
      <c r="C50" s="35"/>
      <c r="D50" s="35"/>
      <c r="E50" s="36"/>
      <c r="F50" s="74"/>
      <c r="G50" s="36"/>
      <c r="H50" s="36"/>
      <c r="I50" s="36"/>
      <c r="J50" s="38"/>
    </row>
    <row r="51" spans="2:10" ht="15.75" thickBot="1" x14ac:dyDescent="0.25">
      <c r="B51" s="37"/>
      <c r="C51" s="35"/>
      <c r="D51" s="35"/>
      <c r="E51" s="36"/>
      <c r="F51" s="74"/>
      <c r="G51" s="36"/>
      <c r="H51" s="36"/>
      <c r="I51" s="36"/>
      <c r="J51" s="38"/>
    </row>
    <row r="52" spans="2:10" ht="18.75" thickBot="1" x14ac:dyDescent="0.3">
      <c r="B52" s="37"/>
      <c r="C52" s="35"/>
      <c r="D52" s="35"/>
      <c r="E52" s="35"/>
      <c r="F52" s="192" t="s">
        <v>16</v>
      </c>
      <c r="G52" s="193"/>
      <c r="H52" s="35"/>
      <c r="I52" s="35"/>
      <c r="J52" s="39"/>
    </row>
    <row r="53" spans="2:10" ht="18.75" thickBot="1" x14ac:dyDescent="0.3">
      <c r="B53" s="37"/>
      <c r="C53" s="35"/>
      <c r="D53" s="35"/>
      <c r="E53" s="35"/>
      <c r="F53" s="85" t="s">
        <v>13</v>
      </c>
      <c r="G53" s="83" t="s">
        <v>14</v>
      </c>
      <c r="H53" s="35"/>
      <c r="I53" s="35"/>
      <c r="J53" s="39"/>
    </row>
    <row r="54" spans="2:10" ht="36" x14ac:dyDescent="0.2">
      <c r="B54" s="37"/>
      <c r="C54" s="35"/>
      <c r="D54" s="35"/>
      <c r="E54" s="35"/>
      <c r="F54" s="76" t="s">
        <v>111</v>
      </c>
      <c r="G54" s="84"/>
      <c r="H54" s="35"/>
      <c r="I54" s="35"/>
      <c r="J54" s="39"/>
    </row>
    <row r="55" spans="2:10" ht="54.75" thickBot="1" x14ac:dyDescent="0.25">
      <c r="B55" s="37"/>
      <c r="C55" s="35"/>
      <c r="D55" s="35"/>
      <c r="E55" s="35"/>
      <c r="F55" s="77" t="s">
        <v>67</v>
      </c>
      <c r="G55" s="86"/>
      <c r="H55" s="35"/>
      <c r="I55" s="35"/>
      <c r="J55" s="39"/>
    </row>
    <row r="56" spans="2:10" ht="18.75" thickBot="1" x14ac:dyDescent="0.25">
      <c r="B56" s="37"/>
      <c r="C56" s="35"/>
      <c r="D56" s="35"/>
      <c r="E56" s="35"/>
      <c r="F56" s="85" t="s">
        <v>15</v>
      </c>
      <c r="G56" s="87" t="e">
        <f>G54/G55</f>
        <v>#DIV/0!</v>
      </c>
      <c r="H56" s="35"/>
      <c r="I56" s="35"/>
      <c r="J56" s="39"/>
    </row>
    <row r="57" spans="2:10" ht="36.75" thickBot="1" x14ac:dyDescent="0.25">
      <c r="B57" s="37"/>
      <c r="C57" s="35"/>
      <c r="D57" s="57" t="s">
        <v>68</v>
      </c>
      <c r="E57" s="35"/>
      <c r="F57" s="74"/>
      <c r="G57" s="35"/>
      <c r="H57" s="35"/>
      <c r="I57" s="35"/>
      <c r="J57" s="39"/>
    </row>
    <row r="58" spans="2:10" ht="18.75" thickBot="1" x14ac:dyDescent="0.3">
      <c r="B58" s="37"/>
      <c r="C58" s="35"/>
      <c r="D58" s="58" t="e">
        <f>G56</f>
        <v>#DIV/0!</v>
      </c>
      <c r="E58" s="36"/>
      <c r="F58" s="74"/>
      <c r="G58" s="36"/>
      <c r="H58" s="36"/>
      <c r="I58" s="36"/>
      <c r="J58" s="38"/>
    </row>
    <row r="59" spans="2:10" x14ac:dyDescent="0.2">
      <c r="B59" s="37"/>
      <c r="C59" s="35"/>
      <c r="D59" s="35"/>
      <c r="E59" s="36"/>
      <c r="F59" s="74"/>
      <c r="G59" s="36"/>
      <c r="H59" s="36"/>
      <c r="I59" s="36"/>
      <c r="J59" s="38"/>
    </row>
    <row r="60" spans="2:10" x14ac:dyDescent="0.2">
      <c r="B60" s="37"/>
      <c r="C60" s="35"/>
      <c r="D60" s="35"/>
      <c r="E60" s="35"/>
      <c r="F60" s="74"/>
      <c r="G60" s="35"/>
      <c r="H60" s="35"/>
      <c r="I60" s="35"/>
      <c r="J60" s="39"/>
    </row>
    <row r="61" spans="2:10" ht="18" customHeight="1" thickBot="1" x14ac:dyDescent="0.25">
      <c r="B61" s="194" t="s">
        <v>23</v>
      </c>
      <c r="C61" s="195"/>
      <c r="D61" s="195"/>
      <c r="E61" s="195"/>
      <c r="F61" s="195"/>
      <c r="G61" s="195"/>
      <c r="H61" s="195"/>
      <c r="I61" s="195"/>
      <c r="J61" s="196"/>
    </row>
    <row r="62" spans="2:10" ht="67.5" customHeight="1" thickBot="1" x14ac:dyDescent="0.25">
      <c r="B62" s="189"/>
      <c r="C62" s="190"/>
      <c r="D62" s="190"/>
      <c r="E62" s="190"/>
      <c r="F62" s="190"/>
      <c r="G62" s="190"/>
      <c r="H62" s="190"/>
      <c r="I62" s="190"/>
      <c r="J62" s="191"/>
    </row>
    <row r="64" spans="2:10" ht="15" customHeight="1" thickBot="1" x14ac:dyDescent="0.25">
      <c r="B64" s="176" t="s">
        <v>24</v>
      </c>
      <c r="C64" s="177"/>
      <c r="D64" s="177"/>
      <c r="E64" s="177"/>
      <c r="F64" s="177"/>
      <c r="G64" s="177"/>
      <c r="H64" s="177"/>
      <c r="I64" s="177"/>
      <c r="J64" s="178"/>
    </row>
    <row r="65" spans="2:10" ht="34.9" customHeight="1" thickTop="1" thickBot="1" x14ac:dyDescent="0.25">
      <c r="B65" s="179" t="s">
        <v>69</v>
      </c>
      <c r="C65" s="180"/>
      <c r="D65" s="180"/>
      <c r="E65" s="180"/>
      <c r="F65" s="180"/>
      <c r="G65" s="180"/>
      <c r="H65" s="180"/>
      <c r="I65" s="180"/>
      <c r="J65" s="181"/>
    </row>
    <row r="66" spans="2:10" ht="18.75" thickBot="1" x14ac:dyDescent="0.25">
      <c r="B66" s="162" t="s">
        <v>11</v>
      </c>
      <c r="C66" s="163"/>
      <c r="D66" s="164"/>
      <c r="E66" s="165" t="s">
        <v>70</v>
      </c>
      <c r="F66" s="166"/>
      <c r="G66" s="166"/>
      <c r="H66" s="166"/>
      <c r="I66" s="166"/>
      <c r="J66" s="167"/>
    </row>
    <row r="67" spans="2:10" x14ac:dyDescent="0.2">
      <c r="B67" s="15"/>
      <c r="C67" s="16"/>
      <c r="D67" s="16"/>
      <c r="E67" s="17"/>
      <c r="F67" s="67"/>
      <c r="G67" s="17"/>
      <c r="H67" s="17"/>
      <c r="I67" s="17"/>
      <c r="J67" s="18"/>
    </row>
    <row r="68" spans="2:10" ht="15.75" thickBot="1" x14ac:dyDescent="0.25">
      <c r="B68" s="15"/>
      <c r="C68" s="16"/>
      <c r="D68" s="16"/>
      <c r="E68" s="17"/>
      <c r="F68" s="67"/>
      <c r="G68" s="17"/>
      <c r="H68" s="17"/>
      <c r="I68" s="17"/>
      <c r="J68" s="18"/>
    </row>
    <row r="69" spans="2:10" ht="18.75" thickTop="1" x14ac:dyDescent="0.25">
      <c r="B69" s="15"/>
      <c r="C69" s="16"/>
      <c r="D69" s="16"/>
      <c r="E69" s="16"/>
      <c r="F69" s="155" t="s">
        <v>12</v>
      </c>
      <c r="G69" s="156"/>
      <c r="H69" s="16"/>
      <c r="I69" s="16"/>
      <c r="J69" s="19"/>
    </row>
    <row r="70" spans="2:10" ht="18.75" thickBot="1" x14ac:dyDescent="0.3">
      <c r="B70" s="15"/>
      <c r="C70" s="16"/>
      <c r="D70" s="16"/>
      <c r="E70" s="16"/>
      <c r="F70" s="68" t="s">
        <v>13</v>
      </c>
      <c r="G70" s="21" t="s">
        <v>14</v>
      </c>
      <c r="H70" s="16"/>
      <c r="I70" s="16"/>
      <c r="J70" s="19"/>
    </row>
    <row r="71" spans="2:10" ht="36.75" thickTop="1" x14ac:dyDescent="0.2">
      <c r="B71" s="15"/>
      <c r="C71" s="16"/>
      <c r="D71" s="16"/>
      <c r="E71" s="22"/>
      <c r="F71" s="73" t="s">
        <v>145</v>
      </c>
      <c r="G71" s="24">
        <v>27</v>
      </c>
      <c r="H71" s="16"/>
      <c r="I71" s="16"/>
      <c r="J71" s="19"/>
    </row>
    <row r="72" spans="2:10" ht="36.75" thickBot="1" x14ac:dyDescent="0.25">
      <c r="B72" s="15"/>
      <c r="C72" s="16"/>
      <c r="D72" s="16"/>
      <c r="E72" s="22"/>
      <c r="F72" s="77" t="s">
        <v>151</v>
      </c>
      <c r="G72" s="26">
        <v>27</v>
      </c>
      <c r="H72" s="16"/>
      <c r="I72" s="16"/>
      <c r="J72" s="19"/>
    </row>
    <row r="73" spans="2:10" ht="19.5" thickTop="1" thickBot="1" x14ac:dyDescent="0.25">
      <c r="B73" s="15"/>
      <c r="C73" s="16"/>
      <c r="D73" s="16"/>
      <c r="E73" s="22"/>
      <c r="F73" s="71" t="s">
        <v>15</v>
      </c>
      <c r="G73" s="28">
        <f>G71/G72</f>
        <v>1</v>
      </c>
      <c r="H73" s="16"/>
      <c r="I73" s="16"/>
      <c r="J73" s="19"/>
    </row>
    <row r="74" spans="2:10" ht="15.75" thickTop="1" x14ac:dyDescent="0.2">
      <c r="B74" s="15"/>
      <c r="C74" s="16"/>
      <c r="D74" s="16"/>
      <c r="E74" s="16"/>
      <c r="F74" s="67"/>
      <c r="G74" s="16"/>
      <c r="H74" s="16"/>
      <c r="I74" s="16"/>
      <c r="J74" s="19"/>
    </row>
    <row r="75" spans="2:10" ht="16.5" thickBot="1" x14ac:dyDescent="0.25">
      <c r="B75" s="157" t="s">
        <v>22</v>
      </c>
      <c r="C75" s="168"/>
      <c r="D75" s="168"/>
      <c r="E75" s="168"/>
      <c r="F75" s="168"/>
      <c r="G75" s="168"/>
      <c r="H75" s="168"/>
      <c r="I75" s="168"/>
      <c r="J75" s="169"/>
    </row>
    <row r="76" spans="2:10" ht="86.25" customHeight="1" thickBot="1" x14ac:dyDescent="0.25">
      <c r="B76" s="183" t="s">
        <v>149</v>
      </c>
      <c r="C76" s="184"/>
      <c r="D76" s="184"/>
      <c r="E76" s="184"/>
      <c r="F76" s="184"/>
      <c r="G76" s="184"/>
      <c r="H76" s="184"/>
      <c r="I76" s="184"/>
      <c r="J76" s="185"/>
    </row>
    <row r="77" spans="2:10" ht="15.75" thickBot="1" x14ac:dyDescent="0.25">
      <c r="B77" s="15"/>
      <c r="C77" s="16"/>
      <c r="D77" s="16"/>
      <c r="E77" s="16"/>
      <c r="F77" s="67"/>
      <c r="G77" s="16"/>
      <c r="H77" s="16"/>
      <c r="I77" s="16"/>
      <c r="J77" s="19"/>
    </row>
    <row r="78" spans="2:10" ht="18.75" thickTop="1" x14ac:dyDescent="0.25">
      <c r="B78" s="15"/>
      <c r="C78" s="16"/>
      <c r="D78" s="16"/>
      <c r="E78" s="29"/>
      <c r="F78" s="155" t="s">
        <v>16</v>
      </c>
      <c r="G78" s="156"/>
      <c r="H78" s="30"/>
      <c r="I78" s="160"/>
      <c r="J78" s="161"/>
    </row>
    <row r="79" spans="2:10" ht="18.75" thickBot="1" x14ac:dyDescent="0.3">
      <c r="B79" s="15"/>
      <c r="C79" s="16"/>
      <c r="D79" s="16"/>
      <c r="E79" s="22"/>
      <c r="F79" s="68" t="s">
        <v>13</v>
      </c>
      <c r="G79" s="21" t="s">
        <v>14</v>
      </c>
      <c r="H79" s="30"/>
      <c r="I79" s="31"/>
      <c r="J79" s="32"/>
    </row>
    <row r="80" spans="2:10" ht="55.5" thickTop="1" thickBot="1" x14ac:dyDescent="0.25">
      <c r="B80" s="15"/>
      <c r="C80" s="16"/>
      <c r="D80" s="16"/>
      <c r="E80" s="22"/>
      <c r="F80" s="72" t="s">
        <v>143</v>
      </c>
      <c r="G80" s="24"/>
      <c r="H80" s="33"/>
      <c r="I80" s="34"/>
      <c r="J80" s="19"/>
    </row>
    <row r="81" spans="2:10" ht="55.5" thickTop="1" thickBot="1" x14ac:dyDescent="0.25">
      <c r="B81" s="15"/>
      <c r="C81" s="16"/>
      <c r="D81" s="16"/>
      <c r="E81" s="22"/>
      <c r="F81" s="73" t="s">
        <v>144</v>
      </c>
      <c r="G81" s="26"/>
      <c r="H81" s="33"/>
      <c r="I81" s="34"/>
      <c r="J81" s="19"/>
    </row>
    <row r="82" spans="2:10" ht="19.5" thickTop="1" thickBot="1" x14ac:dyDescent="0.25">
      <c r="B82" s="15"/>
      <c r="C82" s="16"/>
      <c r="D82" s="16"/>
      <c r="E82" s="16"/>
      <c r="F82" s="71" t="s">
        <v>15</v>
      </c>
      <c r="G82" s="28" t="e">
        <f>G80/G81</f>
        <v>#DIV/0!</v>
      </c>
      <c r="H82" s="16"/>
      <c r="I82" s="16"/>
      <c r="J82" s="19"/>
    </row>
    <row r="83" spans="2:10" ht="15.75" thickTop="1" x14ac:dyDescent="0.2">
      <c r="B83" s="15"/>
      <c r="C83" s="16"/>
      <c r="D83" s="16"/>
      <c r="E83" s="16"/>
      <c r="F83" s="67"/>
      <c r="G83" s="16"/>
      <c r="H83" s="16"/>
      <c r="I83" s="16"/>
      <c r="J83" s="19"/>
    </row>
    <row r="84" spans="2:10" ht="18.75" thickBot="1" x14ac:dyDescent="0.25">
      <c r="B84" s="157" t="s">
        <v>23</v>
      </c>
      <c r="C84" s="158"/>
      <c r="D84" s="158"/>
      <c r="E84" s="158"/>
      <c r="F84" s="158"/>
      <c r="G84" s="158"/>
      <c r="H84" s="158"/>
      <c r="I84" s="158"/>
      <c r="J84" s="159"/>
    </row>
    <row r="85" spans="2:10" ht="81.75" customHeight="1" thickBot="1" x14ac:dyDescent="0.25">
      <c r="B85" s="183"/>
      <c r="C85" s="184"/>
      <c r="D85" s="184"/>
      <c r="E85" s="184"/>
      <c r="F85" s="184"/>
      <c r="G85" s="184"/>
      <c r="H85" s="184"/>
      <c r="I85" s="184"/>
      <c r="J85" s="185"/>
    </row>
    <row r="86" spans="2:10" ht="15.75" thickBot="1" x14ac:dyDescent="0.25"/>
    <row r="87" spans="2:10" ht="15" customHeight="1" x14ac:dyDescent="0.2">
      <c r="B87" s="205" t="s">
        <v>25</v>
      </c>
      <c r="C87" s="206"/>
      <c r="D87" s="206"/>
      <c r="E87" s="206"/>
      <c r="F87" s="206"/>
      <c r="G87" s="206"/>
      <c r="H87" s="206"/>
      <c r="I87" s="206"/>
      <c r="J87" s="207"/>
    </row>
    <row r="88" spans="2:10" ht="31.15" customHeight="1" x14ac:dyDescent="0.2">
      <c r="B88" s="208" t="s">
        <v>146</v>
      </c>
      <c r="C88" s="209"/>
      <c r="D88" s="209"/>
      <c r="E88" s="209"/>
      <c r="F88" s="209"/>
      <c r="G88" s="209"/>
      <c r="H88" s="209"/>
      <c r="I88" s="209"/>
      <c r="J88" s="210"/>
    </row>
    <row r="89" spans="2:10" ht="18" x14ac:dyDescent="0.2">
      <c r="B89" s="222" t="s">
        <v>11</v>
      </c>
      <c r="C89" s="223"/>
      <c r="D89" s="223"/>
      <c r="E89" s="220" t="s">
        <v>72</v>
      </c>
      <c r="F89" s="220"/>
      <c r="G89" s="220"/>
      <c r="H89" s="220"/>
      <c r="I89" s="220"/>
      <c r="J89" s="221"/>
    </row>
    <row r="90" spans="2:10" x14ac:dyDescent="0.2">
      <c r="B90" s="37"/>
      <c r="C90" s="35"/>
      <c r="D90" s="35"/>
      <c r="E90" s="36"/>
      <c r="F90" s="74"/>
      <c r="G90" s="36"/>
      <c r="H90" s="36"/>
      <c r="I90" s="36"/>
      <c r="J90" s="38"/>
    </row>
    <row r="91" spans="2:10" ht="15.75" thickBot="1" x14ac:dyDescent="0.25">
      <c r="B91" s="37"/>
      <c r="C91" s="35"/>
      <c r="D91" s="35"/>
      <c r="E91" s="36"/>
      <c r="F91" s="74"/>
      <c r="G91" s="36"/>
      <c r="H91" s="36"/>
      <c r="I91" s="36"/>
      <c r="J91" s="38"/>
    </row>
    <row r="92" spans="2:10" ht="18.75" thickBot="1" x14ac:dyDescent="0.3">
      <c r="B92" s="37"/>
      <c r="C92" s="35"/>
      <c r="D92" s="35"/>
      <c r="E92" s="35"/>
      <c r="F92" s="192" t="s">
        <v>12</v>
      </c>
      <c r="G92" s="193"/>
      <c r="H92" s="35"/>
      <c r="I92" s="35"/>
      <c r="J92" s="39"/>
    </row>
    <row r="93" spans="2:10" ht="18" x14ac:dyDescent="0.25">
      <c r="B93" s="37"/>
      <c r="C93" s="35"/>
      <c r="D93" s="35"/>
      <c r="E93" s="35"/>
      <c r="F93" s="88" t="s">
        <v>13</v>
      </c>
      <c r="G93" s="89" t="s">
        <v>14</v>
      </c>
      <c r="H93" s="35"/>
      <c r="I93" s="35"/>
      <c r="J93" s="39"/>
    </row>
    <row r="94" spans="2:10" ht="36" x14ac:dyDescent="0.2">
      <c r="B94" s="37"/>
      <c r="C94" s="35"/>
      <c r="D94" s="35"/>
      <c r="E94" s="35"/>
      <c r="F94" s="90" t="s">
        <v>72</v>
      </c>
      <c r="G94" s="61">
        <v>24</v>
      </c>
      <c r="H94" s="35"/>
      <c r="I94" s="35"/>
      <c r="J94" s="39"/>
    </row>
    <row r="95" spans="2:10" ht="36.75" thickBot="1" x14ac:dyDescent="0.25">
      <c r="B95" s="37"/>
      <c r="C95" s="35"/>
      <c r="D95" s="35"/>
      <c r="E95" s="35"/>
      <c r="F95" s="77" t="s">
        <v>147</v>
      </c>
      <c r="G95" s="64">
        <v>36</v>
      </c>
      <c r="H95" s="35"/>
      <c r="I95" s="35"/>
      <c r="J95" s="39"/>
    </row>
    <row r="96" spans="2:10" ht="18.75" thickBot="1" x14ac:dyDescent="0.25">
      <c r="B96" s="37"/>
      <c r="C96" s="35"/>
      <c r="D96" s="35"/>
      <c r="E96" s="35"/>
      <c r="F96" s="75" t="s">
        <v>15</v>
      </c>
      <c r="G96" s="65">
        <f>G94/G95</f>
        <v>0.66666666666666663</v>
      </c>
      <c r="H96" s="35"/>
      <c r="I96" s="35"/>
      <c r="J96" s="39"/>
    </row>
    <row r="97" spans="2:10" x14ac:dyDescent="0.2">
      <c r="B97" s="37"/>
      <c r="C97" s="35"/>
      <c r="D97" s="35"/>
      <c r="E97" s="35"/>
      <c r="F97" s="74"/>
      <c r="G97" s="35"/>
      <c r="H97" s="35"/>
      <c r="I97" s="35"/>
      <c r="J97" s="39"/>
    </row>
    <row r="98" spans="2:10" ht="16.5" thickBot="1" x14ac:dyDescent="0.25">
      <c r="B98" s="197" t="s">
        <v>22</v>
      </c>
      <c r="C98" s="198"/>
      <c r="D98" s="198"/>
      <c r="E98" s="198"/>
      <c r="F98" s="198"/>
      <c r="G98" s="198"/>
      <c r="H98" s="198"/>
      <c r="I98" s="198"/>
      <c r="J98" s="199"/>
    </row>
    <row r="99" spans="2:10" ht="409.5" customHeight="1" thickBot="1" x14ac:dyDescent="0.25">
      <c r="B99" s="189" t="s">
        <v>152</v>
      </c>
      <c r="C99" s="190"/>
      <c r="D99" s="190"/>
      <c r="E99" s="190"/>
      <c r="F99" s="190"/>
      <c r="G99" s="190"/>
      <c r="H99" s="190"/>
      <c r="I99" s="190"/>
      <c r="J99" s="191"/>
    </row>
    <row r="100" spans="2:10" ht="15.75" thickBot="1" x14ac:dyDescent="0.25">
      <c r="B100" s="40"/>
      <c r="C100" s="41"/>
      <c r="D100" s="41"/>
      <c r="E100" s="41"/>
      <c r="F100" s="82"/>
      <c r="G100" s="41"/>
      <c r="H100" s="41"/>
      <c r="I100" s="41"/>
      <c r="J100" s="42"/>
    </row>
    <row r="101" spans="2:10" ht="18" x14ac:dyDescent="0.25">
      <c r="B101" s="40"/>
      <c r="C101" s="41"/>
      <c r="D101" s="41"/>
      <c r="E101" s="43"/>
      <c r="F101" s="227" t="s">
        <v>16</v>
      </c>
      <c r="G101" s="228"/>
      <c r="H101" s="54"/>
      <c r="I101" s="229"/>
      <c r="J101" s="230"/>
    </row>
    <row r="102" spans="2:10" ht="18" x14ac:dyDescent="0.25">
      <c r="B102" s="40"/>
      <c r="C102" s="41"/>
      <c r="D102" s="41"/>
      <c r="E102" s="44"/>
      <c r="F102" s="78" t="s">
        <v>13</v>
      </c>
      <c r="G102" s="49" t="s">
        <v>14</v>
      </c>
      <c r="H102" s="54"/>
      <c r="I102" s="45"/>
      <c r="J102" s="46"/>
    </row>
    <row r="103" spans="2:10" ht="36" x14ac:dyDescent="0.2">
      <c r="B103" s="40"/>
      <c r="C103" s="41"/>
      <c r="D103" s="41"/>
      <c r="E103" s="44"/>
      <c r="F103" s="90" t="s">
        <v>72</v>
      </c>
      <c r="G103" s="61"/>
      <c r="H103" s="47"/>
      <c r="I103" s="48"/>
      <c r="J103" s="42"/>
    </row>
    <row r="104" spans="2:10" ht="18.75" thickBot="1" x14ac:dyDescent="0.25">
      <c r="B104" s="40"/>
      <c r="C104" s="41"/>
      <c r="D104" s="41"/>
      <c r="E104" s="44"/>
      <c r="F104" s="77" t="s">
        <v>71</v>
      </c>
      <c r="G104" s="64"/>
      <c r="H104" s="47"/>
      <c r="I104" s="48"/>
      <c r="J104" s="42"/>
    </row>
    <row r="105" spans="2:10" ht="18.75" thickBot="1" x14ac:dyDescent="0.25">
      <c r="B105" s="40"/>
      <c r="C105" s="41"/>
      <c r="D105" s="41"/>
      <c r="E105" s="41"/>
      <c r="F105" s="75" t="s">
        <v>15</v>
      </c>
      <c r="G105" s="65" t="e">
        <f>G103/G104</f>
        <v>#DIV/0!</v>
      </c>
      <c r="H105" s="41"/>
      <c r="I105" s="41"/>
      <c r="J105" s="42"/>
    </row>
    <row r="106" spans="2:10" x14ac:dyDescent="0.2">
      <c r="B106" s="40"/>
      <c r="C106" s="41"/>
      <c r="D106" s="41"/>
      <c r="E106" s="41"/>
      <c r="F106" s="82"/>
      <c r="G106" s="41"/>
      <c r="H106" s="41"/>
      <c r="I106" s="41"/>
      <c r="J106" s="42"/>
    </row>
    <row r="107" spans="2:10" ht="18" customHeight="1" thickBot="1" x14ac:dyDescent="0.25">
      <c r="B107" s="194" t="s">
        <v>23</v>
      </c>
      <c r="C107" s="195"/>
      <c r="D107" s="195"/>
      <c r="E107" s="195"/>
      <c r="F107" s="195"/>
      <c r="G107" s="195"/>
      <c r="H107" s="195"/>
      <c r="I107" s="195"/>
      <c r="J107" s="196"/>
    </row>
    <row r="108" spans="2:10" ht="106.5" customHeight="1" thickBot="1" x14ac:dyDescent="0.25">
      <c r="B108" s="189"/>
      <c r="C108" s="190"/>
      <c r="D108" s="190"/>
      <c r="E108" s="190"/>
      <c r="F108" s="190"/>
      <c r="G108" s="190"/>
      <c r="H108" s="190"/>
      <c r="I108" s="190"/>
      <c r="J108" s="191"/>
    </row>
    <row r="110" spans="2:10" ht="15" customHeight="1" thickBot="1" x14ac:dyDescent="0.25">
      <c r="B110" s="176" t="s">
        <v>26</v>
      </c>
      <c r="C110" s="177"/>
      <c r="D110" s="177"/>
      <c r="E110" s="177"/>
      <c r="F110" s="177"/>
      <c r="G110" s="177"/>
      <c r="H110" s="177"/>
      <c r="I110" s="177"/>
      <c r="J110" s="178"/>
    </row>
    <row r="111" spans="2:10" ht="34.5" customHeight="1" thickTop="1" thickBot="1" x14ac:dyDescent="0.25">
      <c r="B111" s="179" t="s">
        <v>112</v>
      </c>
      <c r="C111" s="180"/>
      <c r="D111" s="180"/>
      <c r="E111" s="180"/>
      <c r="F111" s="180"/>
      <c r="G111" s="180"/>
      <c r="H111" s="180"/>
      <c r="I111" s="180"/>
      <c r="J111" s="181"/>
    </row>
    <row r="112" spans="2:10" ht="18.75" thickBot="1" x14ac:dyDescent="0.25">
      <c r="B112" s="162" t="s">
        <v>11</v>
      </c>
      <c r="C112" s="163"/>
      <c r="D112" s="164"/>
      <c r="E112" s="165" t="s">
        <v>73</v>
      </c>
      <c r="F112" s="166"/>
      <c r="G112" s="166"/>
      <c r="H112" s="166"/>
      <c r="I112" s="166"/>
      <c r="J112" s="167"/>
    </row>
    <row r="113" spans="2:10" x14ac:dyDescent="0.2">
      <c r="B113" s="15"/>
      <c r="C113" s="16"/>
      <c r="D113" s="16"/>
      <c r="E113" s="17"/>
      <c r="F113" s="67"/>
      <c r="G113" s="17"/>
      <c r="H113" s="17"/>
      <c r="I113" s="17"/>
      <c r="J113" s="18"/>
    </row>
    <row r="114" spans="2:10" ht="15.75" thickBot="1" x14ac:dyDescent="0.25">
      <c r="B114" s="15"/>
      <c r="C114" s="16"/>
      <c r="D114" s="16"/>
      <c r="E114" s="17"/>
      <c r="F114" s="67"/>
      <c r="G114" s="17"/>
      <c r="H114" s="17"/>
      <c r="I114" s="17"/>
      <c r="J114" s="18"/>
    </row>
    <row r="115" spans="2:10" ht="18.75" thickTop="1" x14ac:dyDescent="0.25">
      <c r="B115" s="15"/>
      <c r="C115" s="16"/>
      <c r="D115" s="16"/>
      <c r="E115" s="16"/>
      <c r="F115" s="155" t="s">
        <v>12</v>
      </c>
      <c r="G115" s="156"/>
      <c r="H115" s="16"/>
      <c r="I115" s="16"/>
      <c r="J115" s="19"/>
    </row>
    <row r="116" spans="2:10" ht="18.75" thickBot="1" x14ac:dyDescent="0.3">
      <c r="B116" s="15"/>
      <c r="C116" s="16"/>
      <c r="D116" s="16"/>
      <c r="E116" s="16"/>
      <c r="F116" s="68" t="s">
        <v>13</v>
      </c>
      <c r="G116" s="21" t="s">
        <v>14</v>
      </c>
      <c r="H116" s="16"/>
      <c r="I116" s="16"/>
      <c r="J116" s="19"/>
    </row>
    <row r="117" spans="2:10" ht="55.5" thickTop="1" thickBot="1" x14ac:dyDescent="0.25">
      <c r="B117" s="15"/>
      <c r="C117" s="16"/>
      <c r="D117" s="16"/>
      <c r="E117" s="22"/>
      <c r="F117" s="72" t="s">
        <v>113</v>
      </c>
      <c r="G117" s="24">
        <v>62</v>
      </c>
      <c r="H117" s="16"/>
      <c r="I117" s="16"/>
      <c r="J117" s="19"/>
    </row>
    <row r="118" spans="2:10" ht="55.5" thickTop="1" thickBot="1" x14ac:dyDescent="0.25">
      <c r="B118" s="15"/>
      <c r="C118" s="16"/>
      <c r="D118" s="16"/>
      <c r="E118" s="22"/>
      <c r="F118" s="73" t="s">
        <v>114</v>
      </c>
      <c r="G118" s="26">
        <v>85</v>
      </c>
      <c r="H118" s="16"/>
      <c r="I118" s="16"/>
      <c r="J118" s="19"/>
    </row>
    <row r="119" spans="2:10" ht="19.5" thickTop="1" thickBot="1" x14ac:dyDescent="0.25">
      <c r="B119" s="15"/>
      <c r="C119" s="16"/>
      <c r="D119" s="16"/>
      <c r="E119" s="22"/>
      <c r="F119" s="71" t="s">
        <v>15</v>
      </c>
      <c r="G119" s="28">
        <f>G117/G118</f>
        <v>0.72941176470588232</v>
      </c>
      <c r="H119" s="16"/>
      <c r="I119" s="16"/>
      <c r="J119" s="19"/>
    </row>
    <row r="120" spans="2:10" ht="15.75" thickTop="1" x14ac:dyDescent="0.2">
      <c r="B120" s="15"/>
      <c r="C120" s="16"/>
      <c r="D120" s="16"/>
      <c r="E120" s="16"/>
      <c r="F120" s="67"/>
      <c r="G120" s="16"/>
      <c r="H120" s="16"/>
      <c r="I120" s="16"/>
      <c r="J120" s="19"/>
    </row>
    <row r="121" spans="2:10" ht="16.5" thickBot="1" x14ac:dyDescent="0.25">
      <c r="B121" s="157" t="s">
        <v>22</v>
      </c>
      <c r="C121" s="168"/>
      <c r="D121" s="168"/>
      <c r="E121" s="168"/>
      <c r="F121" s="168"/>
      <c r="G121" s="168"/>
      <c r="H121" s="168"/>
      <c r="I121" s="168"/>
      <c r="J121" s="169"/>
    </row>
    <row r="122" spans="2:10" ht="112.5" customHeight="1" thickBot="1" x14ac:dyDescent="0.25">
      <c r="B122" s="189" t="s">
        <v>153</v>
      </c>
      <c r="C122" s="190"/>
      <c r="D122" s="190"/>
      <c r="E122" s="190"/>
      <c r="F122" s="190"/>
      <c r="G122" s="190"/>
      <c r="H122" s="190"/>
      <c r="I122" s="190"/>
      <c r="J122" s="191"/>
    </row>
    <row r="123" spans="2:10" x14ac:dyDescent="0.2">
      <c r="B123" s="15"/>
      <c r="C123" s="16"/>
      <c r="D123" s="16"/>
      <c r="E123" s="17"/>
      <c r="F123" s="67"/>
      <c r="G123" s="17"/>
      <c r="H123" s="17"/>
      <c r="I123" s="17"/>
      <c r="J123" s="18"/>
    </row>
    <row r="124" spans="2:10" ht="15.75" thickBot="1" x14ac:dyDescent="0.25">
      <c r="B124" s="15"/>
      <c r="C124" s="16"/>
      <c r="D124" s="16"/>
      <c r="E124" s="17"/>
      <c r="F124" s="67"/>
      <c r="G124" s="17"/>
      <c r="H124" s="17"/>
      <c r="I124" s="17"/>
      <c r="J124" s="18"/>
    </row>
    <row r="125" spans="2:10" ht="18.75" thickTop="1" x14ac:dyDescent="0.25">
      <c r="B125" s="15"/>
      <c r="C125" s="16"/>
      <c r="D125" s="16"/>
      <c r="E125" s="16"/>
      <c r="F125" s="155" t="s">
        <v>16</v>
      </c>
      <c r="G125" s="156"/>
      <c r="H125" s="16"/>
      <c r="I125" s="16"/>
      <c r="J125" s="19"/>
    </row>
    <row r="126" spans="2:10" ht="18.75" thickBot="1" x14ac:dyDescent="0.3">
      <c r="B126" s="15"/>
      <c r="C126" s="16"/>
      <c r="D126" s="16"/>
      <c r="E126" s="16"/>
      <c r="F126" s="68" t="s">
        <v>13</v>
      </c>
      <c r="G126" s="21" t="s">
        <v>14</v>
      </c>
      <c r="H126" s="16"/>
      <c r="I126" s="16"/>
      <c r="J126" s="19"/>
    </row>
    <row r="127" spans="2:10" ht="18.75" thickTop="1" x14ac:dyDescent="0.2">
      <c r="B127" s="15"/>
      <c r="C127" s="16"/>
      <c r="D127" s="16"/>
      <c r="E127" s="22"/>
      <c r="F127" s="73" t="s">
        <v>74</v>
      </c>
      <c r="G127" s="24"/>
      <c r="H127" s="16"/>
      <c r="I127" s="16"/>
      <c r="J127" s="19"/>
    </row>
    <row r="128" spans="2:10" ht="36.75" thickBot="1" x14ac:dyDescent="0.25">
      <c r="B128" s="15"/>
      <c r="C128" s="16"/>
      <c r="D128" s="16"/>
      <c r="E128" s="22"/>
      <c r="F128" s="72" t="s">
        <v>75</v>
      </c>
      <c r="G128" s="26"/>
      <c r="H128" s="16"/>
      <c r="I128" s="16"/>
      <c r="J128" s="19"/>
    </row>
    <row r="129" spans="2:10" ht="19.5" thickTop="1" thickBot="1" x14ac:dyDescent="0.25">
      <c r="B129" s="15"/>
      <c r="C129" s="16"/>
      <c r="D129" s="16"/>
      <c r="E129" s="22"/>
      <c r="F129" s="71" t="s">
        <v>15</v>
      </c>
      <c r="G129" s="28">
        <f>IF(G127,G128/G127,0)</f>
        <v>0</v>
      </c>
      <c r="H129" s="16"/>
      <c r="I129" s="16"/>
      <c r="J129" s="19"/>
    </row>
    <row r="130" spans="2:10" ht="15.75" thickTop="1" x14ac:dyDescent="0.2">
      <c r="B130" s="15"/>
      <c r="C130" s="16"/>
      <c r="D130" s="16"/>
      <c r="E130" s="16"/>
      <c r="F130" s="67"/>
      <c r="G130" s="16"/>
      <c r="H130" s="16"/>
      <c r="I130" s="16"/>
      <c r="J130" s="19"/>
    </row>
    <row r="131" spans="2:10" ht="18.75" thickBot="1" x14ac:dyDescent="0.25">
      <c r="B131" s="157" t="s">
        <v>23</v>
      </c>
      <c r="C131" s="158"/>
      <c r="D131" s="158"/>
      <c r="E131" s="158"/>
      <c r="F131" s="158"/>
      <c r="G131" s="158"/>
      <c r="H131" s="158"/>
      <c r="I131" s="158"/>
      <c r="J131" s="159"/>
    </row>
    <row r="132" spans="2:10" ht="64.5" customHeight="1" thickBot="1" x14ac:dyDescent="0.25">
      <c r="B132" s="189"/>
      <c r="C132" s="190"/>
      <c r="D132" s="190"/>
      <c r="E132" s="190"/>
      <c r="F132" s="190"/>
      <c r="G132" s="190"/>
      <c r="H132" s="190"/>
      <c r="I132" s="190"/>
      <c r="J132" s="191"/>
    </row>
    <row r="133" spans="2:10" ht="15.75" thickBot="1" x14ac:dyDescent="0.25"/>
    <row r="134" spans="2:10" ht="15" customHeight="1" x14ac:dyDescent="0.2">
      <c r="B134" s="205" t="s">
        <v>27</v>
      </c>
      <c r="C134" s="206"/>
      <c r="D134" s="206"/>
      <c r="E134" s="206"/>
      <c r="F134" s="206"/>
      <c r="G134" s="206"/>
      <c r="H134" s="206"/>
      <c r="I134" s="206"/>
      <c r="J134" s="207"/>
    </row>
    <row r="135" spans="2:10" ht="36" customHeight="1" x14ac:dyDescent="0.2">
      <c r="B135" s="208" t="s">
        <v>76</v>
      </c>
      <c r="C135" s="209"/>
      <c r="D135" s="209"/>
      <c r="E135" s="209"/>
      <c r="F135" s="209"/>
      <c r="G135" s="209"/>
      <c r="H135" s="209"/>
      <c r="I135" s="209"/>
      <c r="J135" s="210"/>
    </row>
    <row r="136" spans="2:10" ht="18" x14ac:dyDescent="0.2">
      <c r="B136" s="222" t="s">
        <v>11</v>
      </c>
      <c r="C136" s="223"/>
      <c r="D136" s="223"/>
      <c r="E136" s="220" t="s">
        <v>77</v>
      </c>
      <c r="F136" s="220"/>
      <c r="G136" s="220"/>
      <c r="H136" s="220"/>
      <c r="I136" s="220"/>
      <c r="J136" s="221"/>
    </row>
    <row r="137" spans="2:10" x14ac:dyDescent="0.2">
      <c r="B137" s="37"/>
      <c r="C137" s="35"/>
      <c r="D137" s="35"/>
      <c r="E137" s="36"/>
      <c r="F137" s="74"/>
      <c r="G137" s="36"/>
      <c r="H137" s="36"/>
      <c r="I137" s="36"/>
      <c r="J137" s="38"/>
    </row>
    <row r="138" spans="2:10" ht="15.75" thickBot="1" x14ac:dyDescent="0.25">
      <c r="B138" s="37"/>
      <c r="C138" s="35"/>
      <c r="D138" s="35"/>
      <c r="E138" s="36"/>
      <c r="F138" s="74"/>
      <c r="G138" s="36"/>
      <c r="H138" s="36"/>
      <c r="I138" s="36"/>
      <c r="J138" s="38"/>
    </row>
    <row r="139" spans="2:10" ht="18" x14ac:dyDescent="0.25">
      <c r="B139" s="37"/>
      <c r="C139" s="35"/>
      <c r="D139" s="35"/>
      <c r="E139" s="35"/>
      <c r="F139" s="227" t="s">
        <v>12</v>
      </c>
      <c r="G139" s="228"/>
      <c r="H139" s="35"/>
      <c r="I139" s="35"/>
      <c r="J139" s="39"/>
    </row>
    <row r="140" spans="2:10" ht="18.75" thickBot="1" x14ac:dyDescent="0.3">
      <c r="B140" s="37"/>
      <c r="C140" s="35"/>
      <c r="D140" s="35"/>
      <c r="E140" s="35"/>
      <c r="F140" s="78" t="s">
        <v>13</v>
      </c>
      <c r="G140" s="49" t="s">
        <v>14</v>
      </c>
      <c r="H140" s="35"/>
      <c r="I140" s="35"/>
      <c r="J140" s="39"/>
    </row>
    <row r="141" spans="2:10" ht="18" x14ac:dyDescent="0.2">
      <c r="B141" s="37"/>
      <c r="C141" s="35"/>
      <c r="D141" s="35"/>
      <c r="E141" s="35"/>
      <c r="F141" s="79" t="s">
        <v>78</v>
      </c>
      <c r="G141" s="52">
        <v>1</v>
      </c>
      <c r="H141" s="35"/>
      <c r="I141" s="35"/>
      <c r="J141" s="39"/>
    </row>
    <row r="142" spans="2:10" ht="36.75" thickBot="1" x14ac:dyDescent="0.25">
      <c r="B142" s="37"/>
      <c r="C142" s="35"/>
      <c r="D142" s="35"/>
      <c r="E142" s="35"/>
      <c r="F142" s="80" t="s">
        <v>77</v>
      </c>
      <c r="G142" s="53">
        <v>1</v>
      </c>
      <c r="H142" s="35"/>
      <c r="I142" s="35"/>
      <c r="J142" s="39"/>
    </row>
    <row r="143" spans="2:10" ht="18.75" thickBot="1" x14ac:dyDescent="0.25">
      <c r="B143" s="37"/>
      <c r="C143" s="35"/>
      <c r="D143" s="35"/>
      <c r="E143" s="35"/>
      <c r="F143" s="81" t="s">
        <v>15</v>
      </c>
      <c r="G143" s="51">
        <f>IF(G141,G142/G141,0)</f>
        <v>1</v>
      </c>
      <c r="H143" s="35"/>
      <c r="I143" s="35"/>
      <c r="J143" s="39"/>
    </row>
    <row r="144" spans="2:10" x14ac:dyDescent="0.2">
      <c r="B144" s="37"/>
      <c r="C144" s="35"/>
      <c r="D144" s="35"/>
      <c r="E144" s="35"/>
      <c r="F144" s="74"/>
      <c r="G144" s="35"/>
      <c r="H144" s="35"/>
      <c r="I144" s="35"/>
      <c r="J144" s="39"/>
    </row>
    <row r="145" spans="2:10" ht="16.5" thickBot="1" x14ac:dyDescent="0.25">
      <c r="B145" s="197" t="s">
        <v>22</v>
      </c>
      <c r="C145" s="198"/>
      <c r="D145" s="198"/>
      <c r="E145" s="198"/>
      <c r="F145" s="198"/>
      <c r="G145" s="198"/>
      <c r="H145" s="198"/>
      <c r="I145" s="198"/>
      <c r="J145" s="199"/>
    </row>
    <row r="146" spans="2:10" ht="105.75" customHeight="1" thickBot="1" x14ac:dyDescent="0.25">
      <c r="B146" s="183" t="s">
        <v>134</v>
      </c>
      <c r="C146" s="184"/>
      <c r="D146" s="184"/>
      <c r="E146" s="184"/>
      <c r="F146" s="184"/>
      <c r="G146" s="184"/>
      <c r="H146" s="184"/>
      <c r="I146" s="184"/>
      <c r="J146" s="185"/>
    </row>
    <row r="147" spans="2:10" ht="15.75" thickBot="1" x14ac:dyDescent="0.25">
      <c r="B147" s="40"/>
      <c r="C147" s="41"/>
      <c r="D147" s="41"/>
      <c r="E147" s="41"/>
      <c r="F147" s="82"/>
      <c r="G147" s="41"/>
      <c r="H147" s="41"/>
      <c r="I147" s="41"/>
      <c r="J147" s="42"/>
    </row>
    <row r="148" spans="2:10" ht="18" x14ac:dyDescent="0.25">
      <c r="B148" s="40"/>
      <c r="C148" s="41"/>
      <c r="D148" s="41"/>
      <c r="E148" s="43"/>
      <c r="F148" s="227" t="s">
        <v>16</v>
      </c>
      <c r="G148" s="228"/>
      <c r="H148" s="54"/>
      <c r="I148" s="229"/>
      <c r="J148" s="230"/>
    </row>
    <row r="149" spans="2:10" ht="18.75" thickBot="1" x14ac:dyDescent="0.3">
      <c r="B149" s="40"/>
      <c r="C149" s="41"/>
      <c r="D149" s="41"/>
      <c r="E149" s="44"/>
      <c r="F149" s="78" t="s">
        <v>13</v>
      </c>
      <c r="G149" s="49" t="s">
        <v>14</v>
      </c>
      <c r="H149" s="54"/>
      <c r="I149" s="45"/>
      <c r="J149" s="46"/>
    </row>
    <row r="150" spans="2:10" ht="54" x14ac:dyDescent="0.2">
      <c r="B150" s="40"/>
      <c r="C150" s="41"/>
      <c r="D150" s="41"/>
      <c r="E150" s="44"/>
      <c r="F150" s="79" t="s">
        <v>136</v>
      </c>
      <c r="G150" s="52"/>
      <c r="H150" s="47"/>
      <c r="I150" s="48"/>
      <c r="J150" s="42"/>
    </row>
    <row r="151" spans="2:10" ht="36.75" thickBot="1" x14ac:dyDescent="0.25">
      <c r="B151" s="40"/>
      <c r="C151" s="41"/>
      <c r="D151" s="41"/>
      <c r="E151" s="44"/>
      <c r="F151" s="80" t="s">
        <v>135</v>
      </c>
      <c r="G151" s="53"/>
      <c r="H151" s="47"/>
      <c r="I151" s="48"/>
      <c r="J151" s="42"/>
    </row>
    <row r="152" spans="2:10" ht="18.75" thickBot="1" x14ac:dyDescent="0.25">
      <c r="B152" s="40"/>
      <c r="C152" s="41"/>
      <c r="D152" s="41"/>
      <c r="E152" s="41"/>
      <c r="F152" s="81" t="s">
        <v>15</v>
      </c>
      <c r="G152" s="51">
        <f>IF(G150,G151/G150,0)</f>
        <v>0</v>
      </c>
      <c r="H152" s="41"/>
      <c r="I152" s="41"/>
      <c r="J152" s="42"/>
    </row>
    <row r="153" spans="2:10" x14ac:dyDescent="0.2">
      <c r="B153" s="40"/>
      <c r="C153" s="41"/>
      <c r="D153" s="41"/>
      <c r="E153" s="41"/>
      <c r="F153" s="82"/>
      <c r="G153" s="41"/>
      <c r="H153" s="41"/>
      <c r="I153" s="41"/>
      <c r="J153" s="42"/>
    </row>
    <row r="154" spans="2:10" ht="18" customHeight="1" thickBot="1" x14ac:dyDescent="0.25">
      <c r="B154" s="194" t="s">
        <v>23</v>
      </c>
      <c r="C154" s="195"/>
      <c r="D154" s="195"/>
      <c r="E154" s="195"/>
      <c r="F154" s="195"/>
      <c r="G154" s="195"/>
      <c r="H154" s="195"/>
      <c r="I154" s="195"/>
      <c r="J154" s="196"/>
    </row>
    <row r="155" spans="2:10" ht="59.25" customHeight="1" thickBot="1" x14ac:dyDescent="0.25">
      <c r="B155" s="183"/>
      <c r="C155" s="184"/>
      <c r="D155" s="184"/>
      <c r="E155" s="184"/>
      <c r="F155" s="184"/>
      <c r="G155" s="184"/>
      <c r="H155" s="184"/>
      <c r="I155" s="184"/>
      <c r="J155" s="185"/>
    </row>
    <row r="157" spans="2:10" ht="15" customHeight="1" thickBot="1" x14ac:dyDescent="0.25">
      <c r="B157" s="176" t="s">
        <v>28</v>
      </c>
      <c r="C157" s="177"/>
      <c r="D157" s="177"/>
      <c r="E157" s="177"/>
      <c r="F157" s="177"/>
      <c r="G157" s="177"/>
      <c r="H157" s="177"/>
      <c r="I157" s="177"/>
      <c r="J157" s="178"/>
    </row>
    <row r="158" spans="2:10" ht="26.45" customHeight="1" thickTop="1" thickBot="1" x14ac:dyDescent="0.25">
      <c r="B158" s="179" t="s">
        <v>79</v>
      </c>
      <c r="C158" s="180"/>
      <c r="D158" s="180"/>
      <c r="E158" s="180"/>
      <c r="F158" s="180"/>
      <c r="G158" s="180"/>
      <c r="H158" s="180"/>
      <c r="I158" s="180"/>
      <c r="J158" s="181"/>
    </row>
    <row r="159" spans="2:10" ht="18.75" thickBot="1" x14ac:dyDescent="0.25">
      <c r="B159" s="162" t="s">
        <v>11</v>
      </c>
      <c r="C159" s="163"/>
      <c r="D159" s="164"/>
      <c r="E159" s="165" t="s">
        <v>80</v>
      </c>
      <c r="F159" s="166"/>
      <c r="G159" s="166"/>
      <c r="H159" s="166"/>
      <c r="I159" s="166"/>
      <c r="J159" s="167"/>
    </row>
    <row r="160" spans="2:10" x14ac:dyDescent="0.2">
      <c r="B160" s="15"/>
      <c r="C160" s="16"/>
      <c r="D160" s="16"/>
      <c r="E160" s="17"/>
      <c r="F160" s="67"/>
      <c r="G160" s="17"/>
      <c r="H160" s="17"/>
      <c r="I160" s="17"/>
      <c r="J160" s="18"/>
    </row>
    <row r="161" spans="2:10" ht="15.75" thickBot="1" x14ac:dyDescent="0.25">
      <c r="B161" s="15"/>
      <c r="C161" s="16"/>
      <c r="D161" s="16"/>
      <c r="E161" s="17"/>
      <c r="F161" s="67"/>
      <c r="G161" s="17"/>
      <c r="H161" s="17"/>
      <c r="I161" s="17"/>
      <c r="J161" s="18"/>
    </row>
    <row r="162" spans="2:10" ht="18.75" thickTop="1" x14ac:dyDescent="0.25">
      <c r="B162" s="15"/>
      <c r="C162" s="16"/>
      <c r="D162" s="16"/>
      <c r="E162" s="16"/>
      <c r="F162" s="155" t="s">
        <v>12</v>
      </c>
      <c r="G162" s="156"/>
      <c r="H162" s="16"/>
      <c r="I162" s="16"/>
      <c r="J162" s="19"/>
    </row>
    <row r="163" spans="2:10" ht="18.75" thickBot="1" x14ac:dyDescent="0.3">
      <c r="B163" s="15"/>
      <c r="C163" s="16"/>
      <c r="D163" s="16"/>
      <c r="E163" s="16"/>
      <c r="F163" s="68" t="s">
        <v>13</v>
      </c>
      <c r="G163" s="21" t="s">
        <v>14</v>
      </c>
      <c r="H163" s="16"/>
      <c r="I163" s="16"/>
      <c r="J163" s="19"/>
    </row>
    <row r="164" spans="2:10" ht="36.75" thickTop="1" x14ac:dyDescent="0.2">
      <c r="B164" s="15"/>
      <c r="C164" s="16"/>
      <c r="D164" s="16"/>
      <c r="E164" s="22"/>
      <c r="F164" s="73" t="s">
        <v>80</v>
      </c>
      <c r="G164" s="24">
        <v>3</v>
      </c>
      <c r="H164" s="16"/>
      <c r="I164" s="16"/>
      <c r="J164" s="19"/>
    </row>
    <row r="165" spans="2:10" ht="36.75" thickBot="1" x14ac:dyDescent="0.25">
      <c r="B165" s="15"/>
      <c r="C165" s="16"/>
      <c r="D165" s="16"/>
      <c r="E165" s="22"/>
      <c r="F165" s="72" t="s">
        <v>81</v>
      </c>
      <c r="G165" s="26">
        <v>3</v>
      </c>
      <c r="H165" s="16"/>
      <c r="I165" s="16"/>
      <c r="J165" s="19"/>
    </row>
    <row r="166" spans="2:10" ht="19.5" thickTop="1" thickBot="1" x14ac:dyDescent="0.25">
      <c r="B166" s="15"/>
      <c r="C166" s="16"/>
      <c r="D166" s="16"/>
      <c r="E166" s="22"/>
      <c r="F166" s="71" t="s">
        <v>15</v>
      </c>
      <c r="G166" s="28">
        <f>IF(G164,G165/G164,0)</f>
        <v>1</v>
      </c>
      <c r="H166" s="16"/>
      <c r="I166" s="16"/>
      <c r="J166" s="19"/>
    </row>
    <row r="167" spans="2:10" ht="15.75" thickTop="1" x14ac:dyDescent="0.2">
      <c r="B167" s="15"/>
      <c r="C167" s="16"/>
      <c r="D167" s="16"/>
      <c r="E167" s="16"/>
      <c r="F167" s="67"/>
      <c r="G167" s="16"/>
      <c r="H167" s="16"/>
      <c r="I167" s="16"/>
      <c r="J167" s="19"/>
    </row>
    <row r="168" spans="2:10" ht="16.5" thickBot="1" x14ac:dyDescent="0.25">
      <c r="B168" s="157" t="s">
        <v>22</v>
      </c>
      <c r="C168" s="168"/>
      <c r="D168" s="168"/>
      <c r="E168" s="168"/>
      <c r="F168" s="168"/>
      <c r="G168" s="168"/>
      <c r="H168" s="168"/>
      <c r="I168" s="168"/>
      <c r="J168" s="169"/>
    </row>
    <row r="169" spans="2:10" ht="215.25" customHeight="1" thickTop="1" thickBot="1" x14ac:dyDescent="0.25">
      <c r="B169" s="224" t="s">
        <v>137</v>
      </c>
      <c r="C169" s="225"/>
      <c r="D169" s="225"/>
      <c r="E169" s="225"/>
      <c r="F169" s="225"/>
      <c r="G169" s="225"/>
      <c r="H169" s="225"/>
      <c r="I169" s="225"/>
      <c r="J169" s="226"/>
    </row>
    <row r="170" spans="2:10" ht="15.75" thickTop="1" x14ac:dyDescent="0.2">
      <c r="B170" s="179"/>
      <c r="C170" s="180"/>
      <c r="D170" s="180"/>
      <c r="E170" s="180"/>
      <c r="F170" s="180"/>
      <c r="G170" s="180"/>
      <c r="H170" s="180"/>
      <c r="I170" s="180"/>
      <c r="J170" s="181"/>
    </row>
    <row r="171" spans="2:10" ht="15.75" thickBot="1" x14ac:dyDescent="0.25">
      <c r="B171" s="15"/>
      <c r="C171" s="16"/>
      <c r="D171" s="16"/>
      <c r="E171" s="16"/>
      <c r="F171" s="67"/>
      <c r="G171" s="16"/>
      <c r="H171" s="16"/>
      <c r="I171" s="16"/>
      <c r="J171" s="19"/>
    </row>
    <row r="172" spans="2:10" ht="18.75" thickTop="1" x14ac:dyDescent="0.25">
      <c r="B172" s="15"/>
      <c r="C172" s="16"/>
      <c r="D172" s="16"/>
      <c r="E172" s="29"/>
      <c r="F172" s="155" t="s">
        <v>16</v>
      </c>
      <c r="G172" s="156"/>
      <c r="H172" s="30"/>
      <c r="I172" s="160"/>
      <c r="J172" s="161"/>
    </row>
    <row r="173" spans="2:10" ht="18.75" thickBot="1" x14ac:dyDescent="0.3">
      <c r="B173" s="15"/>
      <c r="C173" s="16"/>
      <c r="D173" s="16"/>
      <c r="E173" s="22"/>
      <c r="F173" s="68" t="s">
        <v>13</v>
      </c>
      <c r="G173" s="21" t="s">
        <v>14</v>
      </c>
      <c r="H173" s="30"/>
      <c r="I173" s="31"/>
      <c r="J173" s="32"/>
    </row>
    <row r="174" spans="2:10" ht="36.75" thickTop="1" x14ac:dyDescent="0.2">
      <c r="B174" s="15"/>
      <c r="C174" s="16"/>
      <c r="D174" s="16"/>
      <c r="E174" s="22"/>
      <c r="F174" s="73" t="s">
        <v>80</v>
      </c>
      <c r="G174" s="24"/>
      <c r="H174" s="33"/>
      <c r="I174" s="34"/>
      <c r="J174" s="19"/>
    </row>
    <row r="175" spans="2:10" ht="36.75" thickBot="1" x14ac:dyDescent="0.25">
      <c r="B175" s="15"/>
      <c r="C175" s="16"/>
      <c r="D175" s="16"/>
      <c r="E175" s="22"/>
      <c r="F175" s="72" t="s">
        <v>81</v>
      </c>
      <c r="G175" s="26"/>
      <c r="H175" s="33"/>
      <c r="I175" s="34"/>
      <c r="J175" s="19"/>
    </row>
    <row r="176" spans="2:10" ht="19.5" thickTop="1" thickBot="1" x14ac:dyDescent="0.25">
      <c r="B176" s="15"/>
      <c r="C176" s="16"/>
      <c r="D176" s="16"/>
      <c r="E176" s="16"/>
      <c r="F176" s="71" t="s">
        <v>15</v>
      </c>
      <c r="G176" s="28">
        <f>IF(G174,G175/G174,0)</f>
        <v>0</v>
      </c>
      <c r="H176" s="16"/>
      <c r="I176" s="16"/>
      <c r="J176" s="19"/>
    </row>
    <row r="177" spans="2:10" ht="15.75" thickTop="1" x14ac:dyDescent="0.2">
      <c r="B177" s="15"/>
      <c r="C177" s="16"/>
      <c r="D177" s="16"/>
      <c r="E177" s="16"/>
      <c r="F177" s="67"/>
      <c r="G177" s="16"/>
      <c r="H177" s="16"/>
      <c r="I177" s="16"/>
      <c r="J177" s="19"/>
    </row>
    <row r="178" spans="2:10" ht="18.75" thickBot="1" x14ac:dyDescent="0.25">
      <c r="B178" s="157" t="s">
        <v>23</v>
      </c>
      <c r="C178" s="158"/>
      <c r="D178" s="158"/>
      <c r="E178" s="158"/>
      <c r="F178" s="158"/>
      <c r="G178" s="158"/>
      <c r="H178" s="158"/>
      <c r="I178" s="158"/>
      <c r="J178" s="159"/>
    </row>
    <row r="179" spans="2:10" x14ac:dyDescent="0.2">
      <c r="B179" s="211"/>
      <c r="C179" s="212"/>
      <c r="D179" s="212"/>
      <c r="E179" s="212"/>
      <c r="F179" s="212"/>
      <c r="G179" s="212"/>
      <c r="H179" s="212"/>
      <c r="I179" s="212"/>
      <c r="J179" s="213"/>
    </row>
    <row r="180" spans="2:10" x14ac:dyDescent="0.2">
      <c r="B180" s="214"/>
      <c r="C180" s="215"/>
      <c r="D180" s="215"/>
      <c r="E180" s="215"/>
      <c r="F180" s="215"/>
      <c r="G180" s="215"/>
      <c r="H180" s="215"/>
      <c r="I180" s="215"/>
      <c r="J180" s="216"/>
    </row>
    <row r="181" spans="2:10" x14ac:dyDescent="0.2">
      <c r="B181" s="214"/>
      <c r="C181" s="215"/>
      <c r="D181" s="215"/>
      <c r="E181" s="215"/>
      <c r="F181" s="215"/>
      <c r="G181" s="215"/>
      <c r="H181" s="215"/>
      <c r="I181" s="215"/>
      <c r="J181" s="216"/>
    </row>
    <row r="182" spans="2:10" x14ac:dyDescent="0.2">
      <c r="B182" s="214"/>
      <c r="C182" s="215"/>
      <c r="D182" s="215"/>
      <c r="E182" s="215"/>
      <c r="F182" s="215"/>
      <c r="G182" s="215"/>
      <c r="H182" s="215"/>
      <c r="I182" s="215"/>
      <c r="J182" s="216"/>
    </row>
    <row r="183" spans="2:10" x14ac:dyDescent="0.2">
      <c r="B183" s="214"/>
      <c r="C183" s="215"/>
      <c r="D183" s="215"/>
      <c r="E183" s="215"/>
      <c r="F183" s="215"/>
      <c r="G183" s="215"/>
      <c r="H183" s="215"/>
      <c r="I183" s="215"/>
      <c r="J183" s="216"/>
    </row>
    <row r="184" spans="2:10" x14ac:dyDescent="0.2">
      <c r="B184" s="214"/>
      <c r="C184" s="215"/>
      <c r="D184" s="215"/>
      <c r="E184" s="215"/>
      <c r="F184" s="215"/>
      <c r="G184" s="215"/>
      <c r="H184" s="215"/>
      <c r="I184" s="215"/>
      <c r="J184" s="216"/>
    </row>
    <row r="185" spans="2:10" x14ac:dyDescent="0.2">
      <c r="B185" s="214"/>
      <c r="C185" s="215"/>
      <c r="D185" s="215"/>
      <c r="E185" s="215"/>
      <c r="F185" s="215"/>
      <c r="G185" s="215"/>
      <c r="H185" s="215"/>
      <c r="I185" s="215"/>
      <c r="J185" s="216"/>
    </row>
    <row r="186" spans="2:10" x14ac:dyDescent="0.2">
      <c r="B186" s="214"/>
      <c r="C186" s="215"/>
      <c r="D186" s="215"/>
      <c r="E186" s="215"/>
      <c r="F186" s="215"/>
      <c r="G186" s="215"/>
      <c r="H186" s="215"/>
      <c r="I186" s="215"/>
      <c r="J186" s="216"/>
    </row>
    <row r="187" spans="2:10" ht="15.75" thickBot="1" x14ac:dyDescent="0.25">
      <c r="B187" s="217"/>
      <c r="C187" s="218"/>
      <c r="D187" s="218"/>
      <c r="E187" s="218"/>
      <c r="F187" s="218"/>
      <c r="G187" s="218"/>
      <c r="H187" s="218"/>
      <c r="I187" s="218"/>
      <c r="J187" s="219"/>
    </row>
  </sheetData>
  <mergeCells count="82">
    <mergeCell ref="B169:J169"/>
    <mergeCell ref="B155:J155"/>
    <mergeCell ref="B146:J146"/>
    <mergeCell ref="B135:J135"/>
    <mergeCell ref="B136:D136"/>
    <mergeCell ref="B145:J145"/>
    <mergeCell ref="F148:G148"/>
    <mergeCell ref="I148:J148"/>
    <mergeCell ref="B154:J154"/>
    <mergeCell ref="B157:J157"/>
    <mergeCell ref="B158:J158"/>
    <mergeCell ref="B159:D159"/>
    <mergeCell ref="E159:J159"/>
    <mergeCell ref="F162:G162"/>
    <mergeCell ref="B168:J168"/>
    <mergeCell ref="B132:J132"/>
    <mergeCell ref="E136:J136"/>
    <mergeCell ref="F139:G139"/>
    <mergeCell ref="B112:D112"/>
    <mergeCell ref="E112:J112"/>
    <mergeCell ref="B121:J121"/>
    <mergeCell ref="B131:J131"/>
    <mergeCell ref="F115:G115"/>
    <mergeCell ref="F125:G125"/>
    <mergeCell ref="B134:J134"/>
    <mergeCell ref="B122:J122"/>
    <mergeCell ref="F101:G101"/>
    <mergeCell ref="I101:J101"/>
    <mergeCell ref="B108:J108"/>
    <mergeCell ref="B99:J99"/>
    <mergeCell ref="B85:J85"/>
    <mergeCell ref="B2:J2"/>
    <mergeCell ref="B3:J3"/>
    <mergeCell ref="B4:J4"/>
    <mergeCell ref="B5:J5"/>
    <mergeCell ref="B6:D6"/>
    <mergeCell ref="E6:J6"/>
    <mergeCell ref="F9:G9"/>
    <mergeCell ref="B15:J15"/>
    <mergeCell ref="E89:J89"/>
    <mergeCell ref="F69:G69"/>
    <mergeCell ref="B75:J75"/>
    <mergeCell ref="F78:G78"/>
    <mergeCell ref="I78:J78"/>
    <mergeCell ref="B84:J84"/>
    <mergeCell ref="B87:J87"/>
    <mergeCell ref="B88:J88"/>
    <mergeCell ref="B89:D89"/>
    <mergeCell ref="B16:J16"/>
    <mergeCell ref="B31:D31"/>
    <mergeCell ref="E31:J31"/>
    <mergeCell ref="F34:G34"/>
    <mergeCell ref="B48:J48"/>
    <mergeCell ref="F172:G172"/>
    <mergeCell ref="I172:J172"/>
    <mergeCell ref="B170:J170"/>
    <mergeCell ref="B178:J178"/>
    <mergeCell ref="B179:J187"/>
    <mergeCell ref="B17:J17"/>
    <mergeCell ref="B27:J27"/>
    <mergeCell ref="F42:G42"/>
    <mergeCell ref="I20:J20"/>
    <mergeCell ref="B26:J26"/>
    <mergeCell ref="B29:J29"/>
    <mergeCell ref="B30:J30"/>
    <mergeCell ref="F20:G20"/>
    <mergeCell ref="B76:J76"/>
    <mergeCell ref="B111:J111"/>
    <mergeCell ref="B18:D18"/>
    <mergeCell ref="E18:J18"/>
    <mergeCell ref="B49:J49"/>
    <mergeCell ref="F52:G52"/>
    <mergeCell ref="B62:J62"/>
    <mergeCell ref="B107:J107"/>
    <mergeCell ref="B110:J110"/>
    <mergeCell ref="B64:J64"/>
    <mergeCell ref="B65:J65"/>
    <mergeCell ref="B66:D66"/>
    <mergeCell ref="E66:J66"/>
    <mergeCell ref="B61:J61"/>
    <mergeCell ref="F92:G92"/>
    <mergeCell ref="B98:J9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26"/>
  <sheetViews>
    <sheetView workbookViewId="0">
      <selection activeCell="B16" sqref="B16:J16"/>
    </sheetView>
  </sheetViews>
  <sheetFormatPr baseColWidth="10" defaultColWidth="10.88671875" defaultRowHeight="15" x14ac:dyDescent="0.2"/>
  <cols>
    <col min="1" max="3" width="10.88671875" style="1"/>
    <col min="4" max="4" width="17.21875" style="1" customWidth="1"/>
    <col min="5" max="5" width="23.77734375" style="1" customWidth="1"/>
    <col min="6" max="6" width="37.5546875" style="1" customWidth="1"/>
    <col min="7" max="7" width="16.5546875" style="1" customWidth="1"/>
    <col min="8" max="8" width="18.6640625" style="1" customWidth="1"/>
    <col min="9" max="16384" width="10.88671875" style="1"/>
  </cols>
  <sheetData>
    <row r="1" spans="2:10" ht="15.75" thickBot="1" x14ac:dyDescent="0.25"/>
    <row r="2" spans="2:10" ht="21" customHeight="1" x14ac:dyDescent="0.2">
      <c r="B2" s="173" t="s">
        <v>42</v>
      </c>
      <c r="C2" s="174"/>
      <c r="D2" s="174"/>
      <c r="E2" s="174"/>
      <c r="F2" s="174"/>
      <c r="G2" s="174"/>
      <c r="H2" s="174"/>
      <c r="I2" s="174"/>
      <c r="J2" s="175"/>
    </row>
    <row r="3" spans="2:10" ht="31.9" customHeight="1" x14ac:dyDescent="0.2">
      <c r="B3" s="170" t="s">
        <v>43</v>
      </c>
      <c r="C3" s="171"/>
      <c r="D3" s="171"/>
      <c r="E3" s="171"/>
      <c r="F3" s="171"/>
      <c r="G3" s="171"/>
      <c r="H3" s="171"/>
      <c r="I3" s="171"/>
      <c r="J3" s="172"/>
    </row>
    <row r="4" spans="2:10" ht="15" customHeight="1" thickBot="1" x14ac:dyDescent="0.25">
      <c r="B4" s="176" t="s">
        <v>20</v>
      </c>
      <c r="C4" s="177"/>
      <c r="D4" s="177"/>
      <c r="E4" s="177"/>
      <c r="F4" s="177"/>
      <c r="G4" s="177"/>
      <c r="H4" s="177"/>
      <c r="I4" s="177"/>
      <c r="J4" s="178"/>
    </row>
    <row r="5" spans="2:10" ht="21.6" customHeight="1" thickTop="1" thickBot="1" x14ac:dyDescent="0.25">
      <c r="B5" s="179" t="s">
        <v>128</v>
      </c>
      <c r="C5" s="180"/>
      <c r="D5" s="180"/>
      <c r="E5" s="180"/>
      <c r="F5" s="180"/>
      <c r="G5" s="180"/>
      <c r="H5" s="180"/>
      <c r="I5" s="180"/>
      <c r="J5" s="181"/>
    </row>
    <row r="6" spans="2:10" ht="18.75" thickBot="1" x14ac:dyDescent="0.25">
      <c r="B6" s="162" t="s">
        <v>11</v>
      </c>
      <c r="C6" s="163"/>
      <c r="D6" s="164"/>
      <c r="E6" s="165" t="s">
        <v>82</v>
      </c>
      <c r="F6" s="166"/>
      <c r="G6" s="166"/>
      <c r="H6" s="166"/>
      <c r="I6" s="166"/>
      <c r="J6" s="167"/>
    </row>
    <row r="7" spans="2:10" x14ac:dyDescent="0.2">
      <c r="B7" s="15"/>
      <c r="C7" s="16"/>
      <c r="D7" s="16"/>
      <c r="E7" s="17"/>
      <c r="F7" s="17"/>
      <c r="G7" s="17"/>
      <c r="H7" s="17"/>
      <c r="I7" s="17"/>
      <c r="J7" s="18"/>
    </row>
    <row r="8" spans="2:10" ht="15.75" thickBot="1" x14ac:dyDescent="0.25">
      <c r="B8" s="15"/>
      <c r="C8" s="16"/>
      <c r="D8" s="16"/>
      <c r="E8" s="17"/>
      <c r="F8" s="17"/>
      <c r="G8" s="17"/>
      <c r="H8" s="17"/>
      <c r="I8" s="17"/>
      <c r="J8" s="18"/>
    </row>
    <row r="9" spans="2:10" ht="18.75" thickTop="1" x14ac:dyDescent="0.25">
      <c r="B9" s="15"/>
      <c r="C9" s="16"/>
      <c r="D9" s="16"/>
      <c r="E9" s="16"/>
      <c r="F9" s="155" t="s">
        <v>12</v>
      </c>
      <c r="G9" s="156"/>
      <c r="H9" s="16"/>
      <c r="I9" s="16"/>
      <c r="J9" s="19"/>
    </row>
    <row r="10" spans="2:10" ht="18.75" thickBot="1" x14ac:dyDescent="0.3">
      <c r="B10" s="15"/>
      <c r="C10" s="16"/>
      <c r="D10" s="16"/>
      <c r="E10" s="16"/>
      <c r="F10" s="20" t="s">
        <v>13</v>
      </c>
      <c r="G10" s="21" t="s">
        <v>14</v>
      </c>
      <c r="H10" s="16"/>
      <c r="I10" s="16"/>
      <c r="J10" s="19"/>
    </row>
    <row r="11" spans="2:10" ht="54.75" thickTop="1" x14ac:dyDescent="0.2">
      <c r="B11" s="15"/>
      <c r="C11" s="16"/>
      <c r="D11" s="16"/>
      <c r="E11" s="22"/>
      <c r="F11" s="23" t="s">
        <v>131</v>
      </c>
      <c r="G11" s="24">
        <v>0</v>
      </c>
      <c r="H11" s="16"/>
      <c r="I11" s="16"/>
      <c r="J11" s="19"/>
    </row>
    <row r="12" spans="2:10" ht="18.75" thickBot="1" x14ac:dyDescent="0.25">
      <c r="B12" s="15"/>
      <c r="C12" s="16"/>
      <c r="D12" s="16"/>
      <c r="E12" s="22"/>
      <c r="F12" s="25" t="s">
        <v>132</v>
      </c>
      <c r="G12" s="26">
        <v>0</v>
      </c>
      <c r="H12" s="16"/>
      <c r="I12" s="16"/>
      <c r="J12" s="19"/>
    </row>
    <row r="13" spans="2:10" ht="19.5" thickTop="1" thickBot="1" x14ac:dyDescent="0.25">
      <c r="B13" s="15"/>
      <c r="C13" s="16"/>
      <c r="D13" s="16"/>
      <c r="E13" s="22"/>
      <c r="F13" s="27" t="s">
        <v>15</v>
      </c>
      <c r="G13" s="28">
        <f>IF(G11,G12/G11,0)</f>
        <v>0</v>
      </c>
      <c r="H13" s="16"/>
      <c r="I13" s="16"/>
      <c r="J13" s="19"/>
    </row>
    <row r="14" spans="2:10" ht="15.75" thickTop="1" x14ac:dyDescent="0.2">
      <c r="B14" s="15"/>
      <c r="C14" s="16"/>
      <c r="D14" s="16"/>
      <c r="E14" s="16"/>
      <c r="F14" s="16"/>
      <c r="G14" s="16"/>
      <c r="H14" s="16"/>
      <c r="I14" s="16"/>
      <c r="J14" s="19"/>
    </row>
    <row r="15" spans="2:10" ht="16.5" thickBot="1" x14ac:dyDescent="0.25">
      <c r="B15" s="157" t="s">
        <v>22</v>
      </c>
      <c r="C15" s="168"/>
      <c r="D15" s="168"/>
      <c r="E15" s="168"/>
      <c r="F15" s="168"/>
      <c r="G15" s="168"/>
      <c r="H15" s="168"/>
      <c r="I15" s="168"/>
      <c r="J15" s="169"/>
    </row>
    <row r="16" spans="2:10" ht="66" customHeight="1" thickTop="1" thickBot="1" x14ac:dyDescent="0.25">
      <c r="B16" s="179" t="s">
        <v>133</v>
      </c>
      <c r="C16" s="180"/>
      <c r="D16" s="180"/>
      <c r="E16" s="180"/>
      <c r="F16" s="180"/>
      <c r="G16" s="180"/>
      <c r="H16" s="180"/>
      <c r="I16" s="180"/>
      <c r="J16" s="181"/>
    </row>
    <row r="17" spans="2:10" ht="15.75" thickTop="1" x14ac:dyDescent="0.2">
      <c r="B17" s="179"/>
      <c r="C17" s="180"/>
      <c r="D17" s="180"/>
      <c r="E17" s="180"/>
      <c r="F17" s="180"/>
      <c r="G17" s="180"/>
      <c r="H17" s="180"/>
      <c r="I17" s="180"/>
      <c r="J17" s="181"/>
    </row>
    <row r="18" spans="2:10" ht="15.75" thickBot="1" x14ac:dyDescent="0.25">
      <c r="B18" s="15"/>
      <c r="C18" s="16"/>
      <c r="D18" s="16"/>
      <c r="E18" s="16"/>
      <c r="F18" s="16"/>
      <c r="G18" s="16"/>
      <c r="H18" s="16"/>
      <c r="I18" s="16"/>
      <c r="J18" s="19"/>
    </row>
    <row r="19" spans="2:10" ht="18.75" thickTop="1" x14ac:dyDescent="0.25">
      <c r="B19" s="15"/>
      <c r="C19" s="16"/>
      <c r="D19" s="16"/>
      <c r="E19" s="29"/>
      <c r="F19" s="155" t="s">
        <v>16</v>
      </c>
      <c r="G19" s="156"/>
      <c r="H19" s="30"/>
      <c r="I19" s="160"/>
      <c r="J19" s="161"/>
    </row>
    <row r="20" spans="2:10" ht="18.75" thickBot="1" x14ac:dyDescent="0.3">
      <c r="B20" s="15"/>
      <c r="C20" s="16"/>
      <c r="D20" s="16"/>
      <c r="E20" s="22"/>
      <c r="F20" s="20" t="s">
        <v>13</v>
      </c>
      <c r="G20" s="21" t="s">
        <v>14</v>
      </c>
      <c r="H20" s="30"/>
      <c r="I20" s="31"/>
      <c r="J20" s="32"/>
    </row>
    <row r="21" spans="2:10" ht="54.75" thickTop="1" x14ac:dyDescent="0.2">
      <c r="B21" s="15"/>
      <c r="C21" s="16"/>
      <c r="D21" s="16"/>
      <c r="E21" s="22"/>
      <c r="F21" s="23" t="s">
        <v>131</v>
      </c>
      <c r="G21" s="24"/>
      <c r="H21" s="33"/>
      <c r="I21" s="34"/>
      <c r="J21" s="19"/>
    </row>
    <row r="22" spans="2:10" ht="18.75" thickBot="1" x14ac:dyDescent="0.25">
      <c r="B22" s="15"/>
      <c r="C22" s="16"/>
      <c r="D22" s="16"/>
      <c r="E22" s="22"/>
      <c r="F22" s="25" t="s">
        <v>132</v>
      </c>
      <c r="G22" s="26"/>
      <c r="H22" s="33"/>
      <c r="I22" s="34"/>
      <c r="J22" s="19"/>
    </row>
    <row r="23" spans="2:10" ht="19.5" thickTop="1" thickBot="1" x14ac:dyDescent="0.25">
      <c r="B23" s="15"/>
      <c r="C23" s="16"/>
      <c r="D23" s="16"/>
      <c r="E23" s="16"/>
      <c r="F23" s="27" t="s">
        <v>15</v>
      </c>
      <c r="G23" s="28" t="e">
        <f>G21/G22</f>
        <v>#DIV/0!</v>
      </c>
      <c r="H23" s="16"/>
      <c r="I23" s="16"/>
      <c r="J23" s="19"/>
    </row>
    <row r="24" spans="2:10" ht="15.75" thickTop="1" x14ac:dyDescent="0.2">
      <c r="B24" s="15"/>
      <c r="C24" s="16"/>
      <c r="D24" s="16"/>
      <c r="E24" s="16"/>
      <c r="F24" s="16"/>
      <c r="G24" s="16"/>
      <c r="H24" s="16"/>
      <c r="I24" s="16"/>
      <c r="J24" s="19"/>
    </row>
    <row r="25" spans="2:10" ht="18.75" thickBot="1" x14ac:dyDescent="0.25">
      <c r="B25" s="157" t="s">
        <v>23</v>
      </c>
      <c r="C25" s="158"/>
      <c r="D25" s="158"/>
      <c r="E25" s="158"/>
      <c r="F25" s="158"/>
      <c r="G25" s="158"/>
      <c r="H25" s="158"/>
      <c r="I25" s="158"/>
      <c r="J25" s="159"/>
    </row>
    <row r="26" spans="2:10" ht="63" customHeight="1" thickBot="1" x14ac:dyDescent="0.25">
      <c r="B26" s="183"/>
      <c r="C26" s="184"/>
      <c r="D26" s="184"/>
      <c r="E26" s="184"/>
      <c r="F26" s="184"/>
      <c r="G26" s="184"/>
      <c r="H26" s="184"/>
      <c r="I26" s="184"/>
      <c r="J26" s="185"/>
    </row>
  </sheetData>
  <mergeCells count="14">
    <mergeCell ref="B26:J26"/>
    <mergeCell ref="F9:G9"/>
    <mergeCell ref="B15:J15"/>
    <mergeCell ref="F19:G19"/>
    <mergeCell ref="I19:J19"/>
    <mergeCell ref="B25:J25"/>
    <mergeCell ref="B16:J16"/>
    <mergeCell ref="B17:J17"/>
    <mergeCell ref="B2:J2"/>
    <mergeCell ref="B3:J3"/>
    <mergeCell ref="B4:J4"/>
    <mergeCell ref="B5:J5"/>
    <mergeCell ref="B6:D6"/>
    <mergeCell ref="E6:J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J27"/>
  <sheetViews>
    <sheetView workbookViewId="0">
      <selection activeCell="E21" sqref="E21"/>
    </sheetView>
  </sheetViews>
  <sheetFormatPr baseColWidth="10" defaultColWidth="10.88671875" defaultRowHeight="15" x14ac:dyDescent="0.2"/>
  <cols>
    <col min="1" max="3" width="10.88671875" style="1"/>
    <col min="4" max="4" width="17.21875" style="1" customWidth="1"/>
    <col min="5" max="5" width="23.77734375" style="1" customWidth="1"/>
    <col min="6" max="6" width="37.5546875" style="1" customWidth="1"/>
    <col min="7" max="7" width="16.5546875" style="1" customWidth="1"/>
    <col min="8" max="8" width="18.6640625" style="1" customWidth="1"/>
    <col min="9" max="16384" width="10.88671875" style="1"/>
  </cols>
  <sheetData>
    <row r="1" spans="2:10" ht="15.75" thickBot="1" x14ac:dyDescent="0.25"/>
    <row r="2" spans="2:10" ht="21" customHeight="1" x14ac:dyDescent="0.2">
      <c r="B2" s="173" t="s">
        <v>6</v>
      </c>
      <c r="C2" s="174"/>
      <c r="D2" s="174"/>
      <c r="E2" s="174"/>
      <c r="F2" s="174"/>
      <c r="G2" s="174"/>
      <c r="H2" s="174"/>
      <c r="I2" s="174"/>
      <c r="J2" s="175"/>
    </row>
    <row r="3" spans="2:10" ht="34.15" customHeight="1" x14ac:dyDescent="0.2">
      <c r="B3" s="170" t="s">
        <v>83</v>
      </c>
      <c r="C3" s="171"/>
      <c r="D3" s="171"/>
      <c r="E3" s="171"/>
      <c r="F3" s="171"/>
      <c r="G3" s="171"/>
      <c r="H3" s="171"/>
      <c r="I3" s="171"/>
      <c r="J3" s="172"/>
    </row>
    <row r="4" spans="2:10" ht="15" customHeight="1" thickBot="1" x14ac:dyDescent="0.25">
      <c r="B4" s="176" t="s">
        <v>20</v>
      </c>
      <c r="C4" s="177"/>
      <c r="D4" s="177"/>
      <c r="E4" s="177"/>
      <c r="F4" s="177"/>
      <c r="G4" s="177"/>
      <c r="H4" s="177"/>
      <c r="I4" s="177"/>
      <c r="J4" s="178"/>
    </row>
    <row r="5" spans="2:10" ht="38.450000000000003" customHeight="1" thickTop="1" thickBot="1" x14ac:dyDescent="0.25">
      <c r="B5" s="179" t="s">
        <v>127</v>
      </c>
      <c r="C5" s="180"/>
      <c r="D5" s="180"/>
      <c r="E5" s="180"/>
      <c r="F5" s="180"/>
      <c r="G5" s="180"/>
      <c r="H5" s="180"/>
      <c r="I5" s="180"/>
      <c r="J5" s="181"/>
    </row>
    <row r="6" spans="2:10" ht="18.75" thickBot="1" x14ac:dyDescent="0.25">
      <c r="B6" s="162" t="s">
        <v>11</v>
      </c>
      <c r="C6" s="163"/>
      <c r="D6" s="164"/>
      <c r="E6" s="165" t="s">
        <v>84</v>
      </c>
      <c r="F6" s="166"/>
      <c r="G6" s="166"/>
      <c r="H6" s="166"/>
      <c r="I6" s="166"/>
      <c r="J6" s="167"/>
    </row>
    <row r="7" spans="2:10" x14ac:dyDescent="0.2">
      <c r="B7" s="15"/>
      <c r="C7" s="16"/>
      <c r="D7" s="16"/>
      <c r="E7" s="17"/>
      <c r="F7" s="17"/>
      <c r="G7" s="17"/>
      <c r="H7" s="17"/>
      <c r="I7" s="17"/>
      <c r="J7" s="18"/>
    </row>
    <row r="8" spans="2:10" ht="15.75" thickBot="1" x14ac:dyDescent="0.25">
      <c r="B8" s="15"/>
      <c r="C8" s="16"/>
      <c r="D8" s="16"/>
      <c r="E8" s="17"/>
      <c r="F8" s="17"/>
      <c r="G8" s="17"/>
      <c r="H8" s="17"/>
      <c r="I8" s="17"/>
      <c r="J8" s="18"/>
    </row>
    <row r="9" spans="2:10" ht="18.75" thickTop="1" x14ac:dyDescent="0.25">
      <c r="B9" s="15"/>
      <c r="C9" s="16"/>
      <c r="D9" s="16"/>
      <c r="E9" s="16"/>
      <c r="F9" s="155" t="s">
        <v>12</v>
      </c>
      <c r="G9" s="156"/>
      <c r="H9" s="16"/>
      <c r="I9" s="16"/>
      <c r="J9" s="19"/>
    </row>
    <row r="10" spans="2:10" ht="18.75" thickBot="1" x14ac:dyDescent="0.3">
      <c r="B10" s="15"/>
      <c r="C10" s="16"/>
      <c r="D10" s="16"/>
      <c r="E10" s="16"/>
      <c r="F10" s="20" t="s">
        <v>13</v>
      </c>
      <c r="G10" s="21" t="s">
        <v>14</v>
      </c>
      <c r="H10" s="16"/>
      <c r="I10" s="16"/>
      <c r="J10" s="19"/>
    </row>
    <row r="11" spans="2:10" ht="37.5" thickTop="1" thickBot="1" x14ac:dyDescent="0.25">
      <c r="B11" s="15"/>
      <c r="C11" s="16"/>
      <c r="D11" s="16"/>
      <c r="E11" s="22"/>
      <c r="F11" s="25" t="s">
        <v>129</v>
      </c>
      <c r="G11" s="24">
        <v>25</v>
      </c>
      <c r="H11" s="16"/>
      <c r="I11" s="16"/>
      <c r="J11" s="19"/>
    </row>
    <row r="12" spans="2:10" ht="37.5" thickTop="1" thickBot="1" x14ac:dyDescent="0.25">
      <c r="B12" s="15"/>
      <c r="C12" s="16"/>
      <c r="D12" s="16"/>
      <c r="E12" s="22"/>
      <c r="F12" s="23" t="s">
        <v>130</v>
      </c>
      <c r="G12" s="26">
        <v>82</v>
      </c>
      <c r="H12" s="16"/>
      <c r="I12" s="16"/>
      <c r="J12" s="19"/>
    </row>
    <row r="13" spans="2:10" ht="17.25" thickTop="1" thickBot="1" x14ac:dyDescent="0.25">
      <c r="B13" s="15"/>
      <c r="C13" s="16"/>
      <c r="D13" s="16"/>
      <c r="E13" s="22"/>
      <c r="F13" s="120" t="s">
        <v>15</v>
      </c>
      <c r="G13" s="121">
        <f>G11/G12</f>
        <v>0.3048780487804878</v>
      </c>
      <c r="H13" s="16"/>
      <c r="I13" s="16"/>
      <c r="J13" s="19"/>
    </row>
    <row r="14" spans="2:10" ht="15.75" thickTop="1" x14ac:dyDescent="0.2">
      <c r="B14" s="15"/>
      <c r="C14" s="16"/>
      <c r="D14" s="16"/>
      <c r="E14" s="16"/>
      <c r="F14" s="16"/>
      <c r="G14" s="16"/>
      <c r="H14" s="16"/>
      <c r="I14" s="16"/>
      <c r="J14" s="19"/>
    </row>
    <row r="15" spans="2:10" ht="16.5" thickBot="1" x14ac:dyDescent="0.25">
      <c r="B15" s="157" t="s">
        <v>22</v>
      </c>
      <c r="C15" s="168"/>
      <c r="D15" s="168"/>
      <c r="E15" s="168"/>
      <c r="F15" s="168"/>
      <c r="G15" s="168"/>
      <c r="H15" s="168"/>
      <c r="I15" s="168"/>
      <c r="J15" s="169"/>
    </row>
    <row r="16" spans="2:10" ht="180.75" customHeight="1" thickTop="1" thickBot="1" x14ac:dyDescent="0.25">
      <c r="B16" s="179" t="s">
        <v>139</v>
      </c>
      <c r="C16" s="180"/>
      <c r="D16" s="180"/>
      <c r="E16" s="180"/>
      <c r="F16" s="180"/>
      <c r="G16" s="180"/>
      <c r="H16" s="180"/>
      <c r="I16" s="180"/>
      <c r="J16" s="181"/>
    </row>
    <row r="17" spans="2:10" ht="6" customHeight="1" thickTop="1" x14ac:dyDescent="0.2">
      <c r="B17" s="179"/>
      <c r="C17" s="180"/>
      <c r="D17" s="180"/>
      <c r="E17" s="180"/>
      <c r="F17" s="180"/>
      <c r="G17" s="180"/>
      <c r="H17" s="180"/>
      <c r="I17" s="180"/>
      <c r="J17" s="181"/>
    </row>
    <row r="18" spans="2:10" ht="15.75" thickBot="1" x14ac:dyDescent="0.25">
      <c r="B18" s="15"/>
      <c r="C18" s="16"/>
      <c r="D18" s="16"/>
      <c r="E18" s="16"/>
      <c r="F18" s="16"/>
      <c r="G18" s="16"/>
      <c r="H18" s="16"/>
      <c r="I18" s="16"/>
      <c r="J18" s="19"/>
    </row>
    <row r="19" spans="2:10" ht="18.75" thickTop="1" x14ac:dyDescent="0.25">
      <c r="B19" s="15"/>
      <c r="C19" s="16"/>
      <c r="D19" s="16"/>
      <c r="E19" s="29"/>
      <c r="F19" s="155" t="s">
        <v>16</v>
      </c>
      <c r="G19" s="156"/>
      <c r="H19" s="30"/>
      <c r="I19" s="160"/>
      <c r="J19" s="161"/>
    </row>
    <row r="20" spans="2:10" ht="18.75" thickBot="1" x14ac:dyDescent="0.3">
      <c r="B20" s="15"/>
      <c r="C20" s="16"/>
      <c r="D20" s="16"/>
      <c r="E20" s="22"/>
      <c r="F20" s="20" t="s">
        <v>13</v>
      </c>
      <c r="G20" s="21" t="s">
        <v>14</v>
      </c>
      <c r="H20" s="30"/>
      <c r="I20" s="31"/>
      <c r="J20" s="32"/>
    </row>
    <row r="21" spans="2:10" ht="37.5" thickTop="1" thickBot="1" x14ac:dyDescent="0.25">
      <c r="B21" s="15"/>
      <c r="C21" s="16"/>
      <c r="D21" s="16"/>
      <c r="E21" s="22"/>
      <c r="F21" s="25" t="s">
        <v>129</v>
      </c>
      <c r="G21" s="24"/>
      <c r="H21" s="33"/>
      <c r="I21" s="34"/>
      <c r="J21" s="19"/>
    </row>
    <row r="22" spans="2:10" ht="37.5" thickTop="1" thickBot="1" x14ac:dyDescent="0.25">
      <c r="B22" s="15"/>
      <c r="C22" s="16"/>
      <c r="D22" s="16"/>
      <c r="E22" s="22"/>
      <c r="F22" s="23" t="s">
        <v>130</v>
      </c>
      <c r="G22" s="26"/>
      <c r="H22" s="33"/>
      <c r="I22" s="34"/>
      <c r="J22" s="19"/>
    </row>
    <row r="23" spans="2:10" ht="19.5" thickTop="1" thickBot="1" x14ac:dyDescent="0.25">
      <c r="B23" s="15"/>
      <c r="C23" s="16"/>
      <c r="D23" s="16"/>
      <c r="E23" s="16"/>
      <c r="F23" s="27" t="s">
        <v>15</v>
      </c>
      <c r="G23" s="28" t="e">
        <f>G21/G22</f>
        <v>#DIV/0!</v>
      </c>
      <c r="H23" s="16"/>
      <c r="I23" s="16"/>
      <c r="J23" s="19"/>
    </row>
    <row r="24" spans="2:10" ht="15.75" thickTop="1" x14ac:dyDescent="0.2">
      <c r="B24" s="15"/>
      <c r="C24" s="16"/>
      <c r="D24" s="16"/>
      <c r="E24" s="16"/>
      <c r="F24" s="16"/>
      <c r="G24" s="16"/>
      <c r="H24" s="16"/>
      <c r="I24" s="16"/>
      <c r="J24" s="19"/>
    </row>
    <row r="25" spans="2:10" ht="18.75" thickBot="1" x14ac:dyDescent="0.25">
      <c r="B25" s="157" t="s">
        <v>23</v>
      </c>
      <c r="C25" s="158"/>
      <c r="D25" s="158"/>
      <c r="E25" s="158"/>
      <c r="F25" s="158"/>
      <c r="G25" s="158"/>
      <c r="H25" s="158"/>
      <c r="I25" s="158"/>
      <c r="J25" s="159"/>
    </row>
    <row r="26" spans="2:10" ht="59.25" customHeight="1" thickBot="1" x14ac:dyDescent="0.25">
      <c r="B26" s="183"/>
      <c r="C26" s="184"/>
      <c r="D26" s="184"/>
      <c r="E26" s="184"/>
      <c r="F26" s="184"/>
      <c r="G26" s="184"/>
      <c r="H26" s="184"/>
      <c r="I26" s="184"/>
      <c r="J26" s="185"/>
    </row>
    <row r="27" spans="2:10" ht="22.9" customHeight="1" x14ac:dyDescent="0.2"/>
  </sheetData>
  <mergeCells count="14">
    <mergeCell ref="B26:J26"/>
    <mergeCell ref="F9:G9"/>
    <mergeCell ref="B15:J15"/>
    <mergeCell ref="F19:G19"/>
    <mergeCell ref="I19:J19"/>
    <mergeCell ref="B25:J25"/>
    <mergeCell ref="B16:J16"/>
    <mergeCell ref="B17:J17"/>
    <mergeCell ref="B2:J2"/>
    <mergeCell ref="B3:J3"/>
    <mergeCell ref="B4:J4"/>
    <mergeCell ref="B5:J5"/>
    <mergeCell ref="B6:D6"/>
    <mergeCell ref="E6:J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J26"/>
  <sheetViews>
    <sheetView workbookViewId="0">
      <selection activeCell="B16" sqref="B16:J16"/>
    </sheetView>
  </sheetViews>
  <sheetFormatPr baseColWidth="10" defaultColWidth="10.88671875" defaultRowHeight="15" x14ac:dyDescent="0.2"/>
  <cols>
    <col min="1" max="3" width="10.88671875" style="1"/>
    <col min="4" max="4" width="17.21875" style="1" customWidth="1"/>
    <col min="5" max="5" width="23.77734375" style="1" customWidth="1"/>
    <col min="6" max="6" width="37.5546875" style="1" customWidth="1"/>
    <col min="7" max="7" width="16.5546875" style="1" customWidth="1"/>
    <col min="8" max="8" width="18.6640625" style="1" customWidth="1"/>
    <col min="9" max="16384" width="10.88671875" style="1"/>
  </cols>
  <sheetData>
    <row r="1" spans="2:10" ht="15.75" thickBot="1" x14ac:dyDescent="0.25"/>
    <row r="2" spans="2:10" ht="21" customHeight="1" x14ac:dyDescent="0.2">
      <c r="B2" s="173" t="s">
        <v>7</v>
      </c>
      <c r="C2" s="174"/>
      <c r="D2" s="174"/>
      <c r="E2" s="174"/>
      <c r="F2" s="174"/>
      <c r="G2" s="174"/>
      <c r="H2" s="174"/>
      <c r="I2" s="174"/>
      <c r="J2" s="175"/>
    </row>
    <row r="3" spans="2:10" ht="34.15" customHeight="1" x14ac:dyDescent="0.2">
      <c r="B3" s="170" t="s">
        <v>46</v>
      </c>
      <c r="C3" s="171"/>
      <c r="D3" s="171"/>
      <c r="E3" s="171"/>
      <c r="F3" s="171"/>
      <c r="G3" s="171"/>
      <c r="H3" s="171"/>
      <c r="I3" s="171"/>
      <c r="J3" s="172"/>
    </row>
    <row r="4" spans="2:10" ht="15" customHeight="1" thickBot="1" x14ac:dyDescent="0.25">
      <c r="B4" s="176" t="s">
        <v>20</v>
      </c>
      <c r="C4" s="177"/>
      <c r="D4" s="177"/>
      <c r="E4" s="177"/>
      <c r="F4" s="177"/>
      <c r="G4" s="177"/>
      <c r="H4" s="177"/>
      <c r="I4" s="177"/>
      <c r="J4" s="178"/>
    </row>
    <row r="5" spans="2:10" ht="38.450000000000003" customHeight="1" thickTop="1" thickBot="1" x14ac:dyDescent="0.25">
      <c r="B5" s="179" t="s">
        <v>85</v>
      </c>
      <c r="C5" s="180"/>
      <c r="D5" s="180"/>
      <c r="E5" s="180"/>
      <c r="F5" s="180"/>
      <c r="G5" s="180"/>
      <c r="H5" s="180"/>
      <c r="I5" s="180"/>
      <c r="J5" s="181"/>
    </row>
    <row r="6" spans="2:10" ht="18.75" thickBot="1" x14ac:dyDescent="0.25">
      <c r="B6" s="162" t="s">
        <v>11</v>
      </c>
      <c r="C6" s="163"/>
      <c r="D6" s="164"/>
      <c r="E6" s="165" t="s">
        <v>84</v>
      </c>
      <c r="F6" s="166"/>
      <c r="G6" s="166"/>
      <c r="H6" s="166"/>
      <c r="I6" s="166"/>
      <c r="J6" s="167"/>
    </row>
    <row r="7" spans="2:10" x14ac:dyDescent="0.2">
      <c r="B7" s="15"/>
      <c r="C7" s="16"/>
      <c r="D7" s="16"/>
      <c r="E7" s="17"/>
      <c r="F7" s="17"/>
      <c r="G7" s="17"/>
      <c r="H7" s="17"/>
      <c r="I7" s="17"/>
      <c r="J7" s="18"/>
    </row>
    <row r="8" spans="2:10" ht="15.75" thickBot="1" x14ac:dyDescent="0.25">
      <c r="B8" s="15"/>
      <c r="C8" s="16"/>
      <c r="D8" s="16"/>
      <c r="E8" s="17"/>
      <c r="F8" s="17"/>
      <c r="G8" s="17"/>
      <c r="H8" s="17"/>
      <c r="I8" s="17"/>
      <c r="J8" s="18"/>
    </row>
    <row r="9" spans="2:10" ht="18.75" thickTop="1" x14ac:dyDescent="0.25">
      <c r="B9" s="15"/>
      <c r="C9" s="16"/>
      <c r="D9" s="16"/>
      <c r="E9" s="16"/>
      <c r="F9" s="155" t="s">
        <v>12</v>
      </c>
      <c r="G9" s="156"/>
      <c r="H9" s="16"/>
      <c r="I9" s="16"/>
      <c r="J9" s="19"/>
    </row>
    <row r="10" spans="2:10" ht="18.75" thickBot="1" x14ac:dyDescent="0.3">
      <c r="B10" s="15"/>
      <c r="C10" s="16"/>
      <c r="D10" s="16"/>
      <c r="E10" s="16"/>
      <c r="F10" s="20" t="s">
        <v>13</v>
      </c>
      <c r="G10" s="21" t="s">
        <v>14</v>
      </c>
      <c r="H10" s="16"/>
      <c r="I10" s="16"/>
      <c r="J10" s="19"/>
    </row>
    <row r="11" spans="2:10" ht="19.5" thickTop="1" thickBot="1" x14ac:dyDescent="0.25">
      <c r="B11" s="15"/>
      <c r="C11" s="16"/>
      <c r="D11" s="16"/>
      <c r="E11" s="16"/>
      <c r="F11" s="25" t="s">
        <v>87</v>
      </c>
      <c r="G11" s="24">
        <v>9</v>
      </c>
      <c r="H11" s="16"/>
      <c r="I11" s="16"/>
      <c r="J11" s="19"/>
    </row>
    <row r="12" spans="2:10" ht="19.5" thickTop="1" thickBot="1" x14ac:dyDescent="0.25">
      <c r="B12" s="15"/>
      <c r="C12" s="16"/>
      <c r="D12" s="16"/>
      <c r="E12" s="22"/>
      <c r="F12" s="23" t="s">
        <v>86</v>
      </c>
      <c r="G12" s="26">
        <v>9</v>
      </c>
      <c r="H12" s="16"/>
      <c r="I12" s="16"/>
      <c r="J12" s="19"/>
    </row>
    <row r="13" spans="2:10" ht="19.5" thickTop="1" thickBot="1" x14ac:dyDescent="0.25">
      <c r="B13" s="15"/>
      <c r="C13" s="16"/>
      <c r="D13" s="16"/>
      <c r="E13" s="22"/>
      <c r="F13" s="27" t="s">
        <v>15</v>
      </c>
      <c r="G13" s="28">
        <f>G11/G12</f>
        <v>1</v>
      </c>
      <c r="H13" s="16"/>
      <c r="I13" s="16"/>
      <c r="J13" s="19"/>
    </row>
    <row r="14" spans="2:10" ht="15.75" thickTop="1" x14ac:dyDescent="0.2">
      <c r="B14" s="15"/>
      <c r="C14" s="16"/>
      <c r="D14" s="16"/>
      <c r="E14" s="16"/>
      <c r="F14" s="16"/>
      <c r="G14" s="16"/>
      <c r="H14" s="16"/>
      <c r="I14" s="16"/>
      <c r="J14" s="19"/>
    </row>
    <row r="15" spans="2:10" ht="16.5" thickBot="1" x14ac:dyDescent="0.25">
      <c r="B15" s="157" t="s">
        <v>22</v>
      </c>
      <c r="C15" s="168"/>
      <c r="D15" s="168"/>
      <c r="E15" s="168"/>
      <c r="F15" s="168"/>
      <c r="G15" s="168"/>
      <c r="H15" s="168"/>
      <c r="I15" s="168"/>
      <c r="J15" s="169"/>
    </row>
    <row r="16" spans="2:10" ht="179.25" customHeight="1" thickBot="1" x14ac:dyDescent="0.25">
      <c r="B16" s="231" t="s">
        <v>126</v>
      </c>
      <c r="C16" s="232"/>
      <c r="D16" s="232"/>
      <c r="E16" s="232"/>
      <c r="F16" s="232"/>
      <c r="G16" s="232"/>
      <c r="H16" s="232"/>
      <c r="I16" s="232"/>
      <c r="J16" s="233"/>
    </row>
    <row r="17" spans="2:10" ht="15.75" thickBot="1" x14ac:dyDescent="0.25">
      <c r="B17" s="15"/>
      <c r="C17" s="16"/>
      <c r="D17" s="16"/>
      <c r="E17" s="16"/>
      <c r="F17" s="16"/>
      <c r="G17" s="16"/>
      <c r="H17" s="16"/>
      <c r="I17" s="16"/>
      <c r="J17" s="19"/>
    </row>
    <row r="18" spans="2:10" ht="18.75" thickTop="1" x14ac:dyDescent="0.25">
      <c r="B18" s="15"/>
      <c r="C18" s="16"/>
      <c r="D18" s="16"/>
      <c r="E18" s="29"/>
      <c r="F18" s="155" t="s">
        <v>16</v>
      </c>
      <c r="G18" s="156"/>
      <c r="H18" s="30"/>
      <c r="I18" s="160"/>
      <c r="J18" s="161"/>
    </row>
    <row r="19" spans="2:10" ht="18.75" thickBot="1" x14ac:dyDescent="0.3">
      <c r="B19" s="15"/>
      <c r="C19" s="16"/>
      <c r="D19" s="16"/>
      <c r="E19" s="22"/>
      <c r="F19" s="20" t="s">
        <v>13</v>
      </c>
      <c r="G19" s="21" t="s">
        <v>14</v>
      </c>
      <c r="H19" s="30"/>
      <c r="I19" s="31"/>
      <c r="J19" s="32"/>
    </row>
    <row r="20" spans="2:10" ht="19.5" thickTop="1" thickBot="1" x14ac:dyDescent="0.25">
      <c r="B20" s="15"/>
      <c r="C20" s="16"/>
      <c r="D20" s="16"/>
      <c r="E20" s="22"/>
      <c r="F20" s="25" t="s">
        <v>87</v>
      </c>
      <c r="G20" s="24"/>
      <c r="H20" s="33"/>
      <c r="I20" s="34"/>
      <c r="J20" s="19"/>
    </row>
    <row r="21" spans="2:10" ht="19.5" thickTop="1" thickBot="1" x14ac:dyDescent="0.25">
      <c r="B21" s="15"/>
      <c r="C21" s="16"/>
      <c r="D21" s="16"/>
      <c r="E21" s="22"/>
      <c r="F21" s="23" t="s">
        <v>86</v>
      </c>
      <c r="G21" s="26"/>
      <c r="H21" s="33"/>
      <c r="I21" s="34"/>
      <c r="J21" s="19"/>
    </row>
    <row r="22" spans="2:10" ht="19.5" thickTop="1" thickBot="1" x14ac:dyDescent="0.25">
      <c r="B22" s="15"/>
      <c r="C22" s="16"/>
      <c r="D22" s="16"/>
      <c r="E22" s="16"/>
      <c r="F22" s="27" t="s">
        <v>15</v>
      </c>
      <c r="G22" s="28" t="e">
        <f>G20/G21</f>
        <v>#DIV/0!</v>
      </c>
      <c r="H22" s="16"/>
      <c r="I22" s="16"/>
      <c r="J22" s="19"/>
    </row>
    <row r="23" spans="2:10" ht="15.75" thickTop="1" x14ac:dyDescent="0.2">
      <c r="B23" s="15"/>
      <c r="C23" s="16"/>
      <c r="D23" s="16"/>
      <c r="E23" s="16"/>
      <c r="F23" s="16"/>
      <c r="G23" s="16"/>
      <c r="H23" s="16"/>
      <c r="I23" s="16"/>
      <c r="J23" s="19"/>
    </row>
    <row r="24" spans="2:10" ht="18.75" thickBot="1" x14ac:dyDescent="0.25">
      <c r="B24" s="157" t="s">
        <v>23</v>
      </c>
      <c r="C24" s="158"/>
      <c r="D24" s="158"/>
      <c r="E24" s="158"/>
      <c r="F24" s="158"/>
      <c r="G24" s="158"/>
      <c r="H24" s="158"/>
      <c r="I24" s="158"/>
      <c r="J24" s="159"/>
    </row>
    <row r="25" spans="2:10" ht="52.5" customHeight="1" thickBot="1" x14ac:dyDescent="0.25">
      <c r="B25" s="231"/>
      <c r="C25" s="232"/>
      <c r="D25" s="232"/>
      <c r="E25" s="232"/>
      <c r="F25" s="232"/>
      <c r="G25" s="232"/>
      <c r="H25" s="232"/>
      <c r="I25" s="232"/>
      <c r="J25" s="233"/>
    </row>
    <row r="26" spans="2:10" ht="22.9" customHeight="1" x14ac:dyDescent="0.2"/>
  </sheetData>
  <mergeCells count="13">
    <mergeCell ref="B25:J25"/>
    <mergeCell ref="F9:G9"/>
    <mergeCell ref="B15:J15"/>
    <mergeCell ref="F18:G18"/>
    <mergeCell ref="I18:J18"/>
    <mergeCell ref="B24:J24"/>
    <mergeCell ref="B16:J16"/>
    <mergeCell ref="B2:J2"/>
    <mergeCell ref="B3:J3"/>
    <mergeCell ref="B4:J4"/>
    <mergeCell ref="B5:J5"/>
    <mergeCell ref="B6:D6"/>
    <mergeCell ref="E6:J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J27"/>
  <sheetViews>
    <sheetView topLeftCell="A16" workbookViewId="0">
      <selection activeCell="B3" sqref="B3:J3"/>
    </sheetView>
  </sheetViews>
  <sheetFormatPr baseColWidth="10" defaultColWidth="10.88671875" defaultRowHeight="15" x14ac:dyDescent="0.2"/>
  <cols>
    <col min="1" max="3" width="10.88671875" style="1"/>
    <col min="4" max="4" width="17.21875" style="1" customWidth="1"/>
    <col min="5" max="5" width="23.77734375" style="1" customWidth="1"/>
    <col min="6" max="6" width="37.5546875" style="1" customWidth="1"/>
    <col min="7" max="7" width="16.5546875" style="1" customWidth="1"/>
    <col min="8" max="8" width="18.6640625" style="1" customWidth="1"/>
    <col min="9" max="16384" width="10.88671875" style="1"/>
  </cols>
  <sheetData>
    <row r="1" spans="2:10" ht="15.75" thickBot="1" x14ac:dyDescent="0.25"/>
    <row r="2" spans="2:10" ht="21" customHeight="1" x14ac:dyDescent="0.2">
      <c r="B2" s="173" t="s">
        <v>8</v>
      </c>
      <c r="C2" s="174"/>
      <c r="D2" s="174"/>
      <c r="E2" s="174"/>
      <c r="F2" s="174"/>
      <c r="G2" s="174"/>
      <c r="H2" s="174"/>
      <c r="I2" s="174"/>
      <c r="J2" s="175"/>
    </row>
    <row r="3" spans="2:10" ht="34.15" customHeight="1" x14ac:dyDescent="0.2">
      <c r="B3" s="170" t="s">
        <v>88</v>
      </c>
      <c r="C3" s="171"/>
      <c r="D3" s="171"/>
      <c r="E3" s="171"/>
      <c r="F3" s="171"/>
      <c r="G3" s="171"/>
      <c r="H3" s="171"/>
      <c r="I3" s="171"/>
      <c r="J3" s="172"/>
    </row>
    <row r="4" spans="2:10" ht="15" customHeight="1" thickBot="1" x14ac:dyDescent="0.25">
      <c r="B4" s="176" t="s">
        <v>20</v>
      </c>
      <c r="C4" s="177"/>
      <c r="D4" s="177"/>
      <c r="E4" s="177"/>
      <c r="F4" s="177"/>
      <c r="G4" s="177"/>
      <c r="H4" s="177"/>
      <c r="I4" s="177"/>
      <c r="J4" s="178"/>
    </row>
    <row r="5" spans="2:10" ht="38.450000000000003" customHeight="1" thickTop="1" thickBot="1" x14ac:dyDescent="0.25">
      <c r="B5" s="179" t="s">
        <v>89</v>
      </c>
      <c r="C5" s="180"/>
      <c r="D5" s="180"/>
      <c r="E5" s="180"/>
      <c r="F5" s="180"/>
      <c r="G5" s="180"/>
      <c r="H5" s="180"/>
      <c r="I5" s="180"/>
      <c r="J5" s="181"/>
    </row>
    <row r="6" spans="2:10" ht="18.75" thickBot="1" x14ac:dyDescent="0.25">
      <c r="B6" s="162" t="s">
        <v>11</v>
      </c>
      <c r="C6" s="163"/>
      <c r="D6" s="164"/>
      <c r="E6" s="165" t="s">
        <v>89</v>
      </c>
      <c r="F6" s="166"/>
      <c r="G6" s="166"/>
      <c r="H6" s="166"/>
      <c r="I6" s="166"/>
      <c r="J6" s="167"/>
    </row>
    <row r="7" spans="2:10" x14ac:dyDescent="0.2">
      <c r="B7" s="15"/>
      <c r="C7" s="16"/>
      <c r="D7" s="16"/>
      <c r="E7" s="17"/>
      <c r="F7" s="17"/>
      <c r="G7" s="17"/>
      <c r="H7" s="17"/>
      <c r="I7" s="17"/>
      <c r="J7" s="18"/>
    </row>
    <row r="8" spans="2:10" ht="15.75" thickBot="1" x14ac:dyDescent="0.25">
      <c r="B8" s="15"/>
      <c r="C8" s="16"/>
      <c r="D8" s="16"/>
      <c r="E8" s="17"/>
      <c r="F8" s="17"/>
      <c r="G8" s="17"/>
      <c r="H8" s="17"/>
      <c r="I8" s="17"/>
      <c r="J8" s="18"/>
    </row>
    <row r="9" spans="2:10" ht="18.75" thickTop="1" x14ac:dyDescent="0.25">
      <c r="B9" s="15"/>
      <c r="C9" s="16"/>
      <c r="D9" s="16"/>
      <c r="E9" s="16"/>
      <c r="F9" s="155" t="s">
        <v>12</v>
      </c>
      <c r="G9" s="156"/>
      <c r="H9" s="16"/>
      <c r="I9" s="16"/>
      <c r="J9" s="19"/>
    </row>
    <row r="10" spans="2:10" ht="18.75" thickBot="1" x14ac:dyDescent="0.3">
      <c r="B10" s="15"/>
      <c r="C10" s="16"/>
      <c r="D10" s="16"/>
      <c r="E10" s="16"/>
      <c r="F10" s="20" t="s">
        <v>13</v>
      </c>
      <c r="G10" s="21" t="s">
        <v>14</v>
      </c>
      <c r="H10" s="16"/>
      <c r="I10" s="16"/>
      <c r="J10" s="19"/>
    </row>
    <row r="11" spans="2:10" ht="18.75" thickTop="1" x14ac:dyDescent="0.2">
      <c r="B11" s="15"/>
      <c r="C11" s="16"/>
      <c r="D11" s="16"/>
      <c r="E11" s="22"/>
      <c r="F11" s="23" t="s">
        <v>90</v>
      </c>
      <c r="G11" s="24">
        <v>1</v>
      </c>
      <c r="H11" s="16"/>
      <c r="I11" s="16"/>
      <c r="J11" s="19"/>
    </row>
    <row r="12" spans="2:10" ht="18.75" thickBot="1" x14ac:dyDescent="0.25">
      <c r="B12" s="15"/>
      <c r="C12" s="16"/>
      <c r="D12" s="16"/>
      <c r="E12" s="22"/>
      <c r="F12" s="25" t="s">
        <v>91</v>
      </c>
      <c r="G12" s="26">
        <v>1</v>
      </c>
      <c r="H12" s="16"/>
      <c r="I12" s="16"/>
      <c r="J12" s="19"/>
    </row>
    <row r="13" spans="2:10" ht="19.5" thickTop="1" thickBot="1" x14ac:dyDescent="0.25">
      <c r="B13" s="15"/>
      <c r="C13" s="16"/>
      <c r="D13" s="16"/>
      <c r="E13" s="22"/>
      <c r="F13" s="27" t="s">
        <v>15</v>
      </c>
      <c r="G13" s="28">
        <f>IF(G11,G12/G11,0)</f>
        <v>1</v>
      </c>
      <c r="H13" s="16"/>
      <c r="I13" s="16"/>
      <c r="J13" s="19"/>
    </row>
    <row r="14" spans="2:10" ht="15.75" thickTop="1" x14ac:dyDescent="0.2">
      <c r="B14" s="15"/>
      <c r="C14" s="16"/>
      <c r="D14" s="16"/>
      <c r="E14" s="16"/>
      <c r="F14" s="16"/>
      <c r="G14" s="16"/>
      <c r="H14" s="16"/>
      <c r="I14" s="16"/>
      <c r="J14" s="19"/>
    </row>
    <row r="15" spans="2:10" ht="16.5" thickBot="1" x14ac:dyDescent="0.25">
      <c r="B15" s="157" t="s">
        <v>22</v>
      </c>
      <c r="C15" s="168"/>
      <c r="D15" s="168"/>
      <c r="E15" s="168"/>
      <c r="F15" s="168"/>
      <c r="G15" s="168"/>
      <c r="H15" s="168"/>
      <c r="I15" s="168"/>
      <c r="J15" s="169"/>
    </row>
    <row r="16" spans="2:10" ht="51" customHeight="1" thickTop="1" thickBot="1" x14ac:dyDescent="0.25">
      <c r="B16" s="179" t="s">
        <v>125</v>
      </c>
      <c r="C16" s="180"/>
      <c r="D16" s="180"/>
      <c r="E16" s="180"/>
      <c r="F16" s="180"/>
      <c r="G16" s="180"/>
      <c r="H16" s="180"/>
      <c r="I16" s="180"/>
      <c r="J16" s="181"/>
    </row>
    <row r="17" spans="2:10" ht="15.75" thickTop="1" x14ac:dyDescent="0.2">
      <c r="B17" s="179"/>
      <c r="C17" s="180"/>
      <c r="D17" s="180"/>
      <c r="E17" s="180"/>
      <c r="F17" s="180"/>
      <c r="G17" s="180"/>
      <c r="H17" s="180"/>
      <c r="I17" s="180"/>
      <c r="J17" s="181"/>
    </row>
    <row r="18" spans="2:10" ht="15.75" thickBot="1" x14ac:dyDescent="0.25">
      <c r="B18" s="15"/>
      <c r="C18" s="16"/>
      <c r="D18" s="16"/>
      <c r="E18" s="16"/>
      <c r="F18" s="16"/>
      <c r="G18" s="16"/>
      <c r="H18" s="16"/>
      <c r="I18" s="16"/>
      <c r="J18" s="19"/>
    </row>
    <row r="19" spans="2:10" ht="18.75" thickTop="1" x14ac:dyDescent="0.25">
      <c r="B19" s="15"/>
      <c r="C19" s="16"/>
      <c r="D19" s="16"/>
      <c r="E19" s="29"/>
      <c r="F19" s="155" t="s">
        <v>16</v>
      </c>
      <c r="G19" s="156"/>
      <c r="H19" s="30"/>
      <c r="I19" s="160"/>
      <c r="J19" s="161"/>
    </row>
    <row r="20" spans="2:10" ht="18.75" thickBot="1" x14ac:dyDescent="0.3">
      <c r="B20" s="15"/>
      <c r="C20" s="16"/>
      <c r="D20" s="16"/>
      <c r="E20" s="22"/>
      <c r="F20" s="20" t="s">
        <v>13</v>
      </c>
      <c r="G20" s="21" t="s">
        <v>14</v>
      </c>
      <c r="H20" s="30"/>
      <c r="I20" s="31"/>
      <c r="J20" s="32"/>
    </row>
    <row r="21" spans="2:10" ht="18.75" thickTop="1" x14ac:dyDescent="0.2">
      <c r="B21" s="15"/>
      <c r="C21" s="16"/>
      <c r="D21" s="16"/>
      <c r="E21" s="22"/>
      <c r="F21" s="23" t="s">
        <v>90</v>
      </c>
      <c r="G21" s="24"/>
      <c r="H21" s="33"/>
      <c r="I21" s="34"/>
      <c r="J21" s="19"/>
    </row>
    <row r="22" spans="2:10" ht="18.75" thickBot="1" x14ac:dyDescent="0.25">
      <c r="B22" s="15"/>
      <c r="C22" s="16"/>
      <c r="D22" s="16"/>
      <c r="E22" s="22"/>
      <c r="F22" s="25" t="s">
        <v>91</v>
      </c>
      <c r="G22" s="26"/>
      <c r="H22" s="33"/>
      <c r="I22" s="34"/>
      <c r="J22" s="19"/>
    </row>
    <row r="23" spans="2:10" ht="19.5" thickTop="1" thickBot="1" x14ac:dyDescent="0.25">
      <c r="B23" s="15"/>
      <c r="C23" s="16"/>
      <c r="D23" s="16"/>
      <c r="E23" s="16"/>
      <c r="F23" s="27" t="s">
        <v>15</v>
      </c>
      <c r="G23" s="28">
        <f>IF(G21,G22/G21,0)</f>
        <v>0</v>
      </c>
      <c r="H23" s="16"/>
      <c r="I23" s="16"/>
      <c r="J23" s="19"/>
    </row>
    <row r="24" spans="2:10" ht="15.75" thickTop="1" x14ac:dyDescent="0.2">
      <c r="B24" s="15"/>
      <c r="C24" s="16"/>
      <c r="D24" s="16"/>
      <c r="E24" s="16"/>
      <c r="F24" s="16"/>
      <c r="G24" s="16"/>
      <c r="H24" s="16"/>
      <c r="I24" s="16"/>
      <c r="J24" s="19"/>
    </row>
    <row r="25" spans="2:10" ht="18.75" thickBot="1" x14ac:dyDescent="0.25">
      <c r="B25" s="157" t="s">
        <v>23</v>
      </c>
      <c r="C25" s="158"/>
      <c r="D25" s="158"/>
      <c r="E25" s="158"/>
      <c r="F25" s="158"/>
      <c r="G25" s="158"/>
      <c r="H25" s="158"/>
      <c r="I25" s="158"/>
      <c r="J25" s="159"/>
    </row>
    <row r="26" spans="2:10" ht="41.25" customHeight="1" thickTop="1" x14ac:dyDescent="0.2">
      <c r="B26" s="179"/>
      <c r="C26" s="180"/>
      <c r="D26" s="180"/>
      <c r="E26" s="180"/>
      <c r="F26" s="180"/>
      <c r="G26" s="180"/>
      <c r="H26" s="180"/>
      <c r="I26" s="180"/>
      <c r="J26" s="181"/>
    </row>
    <row r="27" spans="2:10" ht="22.9" customHeight="1" x14ac:dyDescent="0.2"/>
  </sheetData>
  <mergeCells count="14">
    <mergeCell ref="B26:J26"/>
    <mergeCell ref="F9:G9"/>
    <mergeCell ref="B15:J15"/>
    <mergeCell ref="F19:G19"/>
    <mergeCell ref="I19:J19"/>
    <mergeCell ref="B25:J25"/>
    <mergeCell ref="B16:J16"/>
    <mergeCell ref="B17:J17"/>
    <mergeCell ref="B2:J2"/>
    <mergeCell ref="B3:J3"/>
    <mergeCell ref="B4:J4"/>
    <mergeCell ref="B5:J5"/>
    <mergeCell ref="B6:D6"/>
    <mergeCell ref="E6:J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Menú</vt:lpstr>
      <vt:lpstr>P21 - ACCIÓN 1</vt:lpstr>
      <vt:lpstr>P21 - ACCIÓN 2</vt:lpstr>
      <vt:lpstr>P21 - ACCIÓN 3</vt:lpstr>
      <vt:lpstr>P21 - ACCIÓN 4</vt:lpstr>
      <vt:lpstr>P21 - ACCION 5</vt:lpstr>
      <vt:lpstr>P22 - ACCION 1</vt:lpstr>
      <vt:lpstr>P22 - ACCION 2</vt:lpstr>
      <vt:lpstr>P22 - ACCION 3</vt:lpstr>
      <vt:lpstr>P22- ACCIÓN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dc:creator>
  <cp:keywords/>
  <dc:description/>
  <cp:lastModifiedBy>Gloria A. Sanchez M.</cp:lastModifiedBy>
  <cp:revision/>
  <dcterms:created xsi:type="dcterms:W3CDTF">2022-04-17T18:46:44Z</dcterms:created>
  <dcterms:modified xsi:type="dcterms:W3CDTF">2023-08-08T20:06:48Z</dcterms:modified>
  <cp:category/>
  <cp:contentStatus/>
</cp:coreProperties>
</file>